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ml.chartshapes+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slicers/slicer2.xml" ContentType="application/vnd.ms-excel.slicer+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harts/chart19.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5.xml" ContentType="application/vnd.openxmlformats-officedocument.drawingml.chartshapes+xml"/>
  <Override PartName="/xl/charts/chart20.xml" ContentType="application/vnd.openxmlformats-officedocument.drawingml.chart+xml"/>
  <Override PartName="/xl/charts/style16.xml" ContentType="application/vnd.ms-office.chartstyle+xml"/>
  <Override PartName="/xl/charts/colors16.xml" ContentType="application/vnd.ms-office.chartcolorstyle+xml"/>
  <Override PartName="/xl/charts/chart21.xml" ContentType="application/vnd.openxmlformats-officedocument.drawingml.chart+xml"/>
  <Override PartName="/xl/charts/style17.xml" ContentType="application/vnd.ms-office.chartstyle+xml"/>
  <Override PartName="/xl/charts/colors17.xml" ContentType="application/vnd.ms-office.chartcolorstyle+xml"/>
  <Override PartName="/xl/charts/chart22.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6.xml" ContentType="application/vnd.openxmlformats-officedocument.drawingml.chartshapes+xml"/>
  <Override PartName="/xl/charts/chart23.xml" ContentType="application/vnd.openxmlformats-officedocument.drawingml.chart+xml"/>
  <Override PartName="/xl/charts/style19.xml" ContentType="application/vnd.ms-office.chartstyle+xml"/>
  <Override PartName="/xl/charts/colors19.xml" ContentType="application/vnd.ms-office.chartcolorstyle+xml"/>
  <Override PartName="/xl/charts/chart24.xml" ContentType="application/vnd.openxmlformats-officedocument.drawingml.chart+xml"/>
  <Override PartName="/xl/charts/style20.xml" ContentType="application/vnd.ms-office.chartstyle+xml"/>
  <Override PartName="/xl/charts/colors20.xml" ContentType="application/vnd.ms-office.chartcolorstyle+xml"/>
  <Override PartName="/xl/charts/chart25.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7.xml" ContentType="application/vnd.openxmlformats-officedocument.drawingml.chartshapes+xml"/>
  <Override PartName="/xl/charts/chart26.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8.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C:\Users\ash_s\Downloads\"/>
    </mc:Choice>
  </mc:AlternateContent>
  <xr:revisionPtr revIDLastSave="0" documentId="13_ncr:1_{9183718C-FEDD-428D-BAEF-1420B7C79040}" xr6:coauthVersionLast="47" xr6:coauthVersionMax="47" xr10:uidLastSave="{00000000-0000-0000-0000-000000000000}"/>
  <bookViews>
    <workbookView xWindow="-110" yWindow="-110" windowWidth="19420" windowHeight="10300" firstSheet="4" activeTab="7" xr2:uid="{8BC6D2D6-F757-0C4B-901B-94A06448BC91}"/>
  </bookViews>
  <sheets>
    <sheet name="Dataset" sheetId="1" r:id="rId1"/>
    <sheet name="Sheet4" sheetId="4" r:id="rId2"/>
    <sheet name="Sheet1" sheetId="5" r:id="rId3"/>
    <sheet name="Sheet2" sheetId="6" r:id="rId4"/>
    <sheet name="Sheet3" sheetId="7" r:id="rId5"/>
    <sheet name="Sheet5" sheetId="8" r:id="rId6"/>
    <sheet name="PivotTables" sheetId="3" r:id="rId7"/>
    <sheet name="Dashboard" sheetId="2" r:id="rId8"/>
  </sheets>
  <definedNames>
    <definedName name="Slicer_Month">#N/A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Z8" i="3" l="1"/>
  <c r="BS9" i="3"/>
  <c r="BL8" i="3"/>
  <c r="BQ8" i="3"/>
  <c r="BP8" i="3"/>
  <c r="BO8" i="3"/>
  <c r="BN8" i="3"/>
  <c r="BM8" i="3"/>
  <c r="BF8" i="3"/>
  <c r="BE8" i="3"/>
  <c r="BA6" i="3"/>
  <c r="AZ6" i="3"/>
  <c r="AR8" i="3"/>
  <c r="AR7" i="3"/>
  <c r="AR6" i="3"/>
  <c r="AN5" i="3"/>
  <c r="AO5" i="3" s="1"/>
  <c r="AN6" i="3"/>
  <c r="AN7" i="3"/>
  <c r="AP7" i="3" s="1"/>
  <c r="AN8" i="3"/>
  <c r="AO8" i="3" s="1"/>
  <c r="AN9" i="3"/>
  <c r="AP9" i="3"/>
  <c r="AN10" i="3"/>
  <c r="AN11" i="3"/>
  <c r="AP11" i="3" s="1"/>
  <c r="AN12" i="3"/>
  <c r="AP12" i="3" s="1"/>
  <c r="AO12" i="3"/>
  <c r="AN13" i="3"/>
  <c r="AO13" i="3" s="1"/>
  <c r="AN14" i="3"/>
  <c r="AO14" i="3" s="1"/>
  <c r="AN15" i="3"/>
  <c r="AP15" i="3" s="1"/>
  <c r="AN16" i="3"/>
  <c r="AO16" i="3" s="1"/>
  <c r="AM6" i="3"/>
  <c r="AM7" i="3"/>
  <c r="AM8" i="3"/>
  <c r="AM9" i="3"/>
  <c r="AM10" i="3"/>
  <c r="AM11" i="3"/>
  <c r="AM12" i="3"/>
  <c r="AM13" i="3"/>
  <c r="AM14" i="3"/>
  <c r="AM15" i="3"/>
  <c r="AM16" i="3"/>
  <c r="AM5" i="3"/>
  <c r="AI4" i="3"/>
  <c r="AH4" i="3"/>
  <c r="AI5" i="3"/>
  <c r="AI6" i="3"/>
  <c r="AI7" i="3"/>
  <c r="AI8" i="3"/>
  <c r="AH5" i="3"/>
  <c r="AH6" i="3"/>
  <c r="AH7" i="3"/>
  <c r="AH8" i="3"/>
  <c r="M15" i="3"/>
  <c r="M16" i="3"/>
  <c r="J8" i="3"/>
  <c r="J7" i="3"/>
  <c r="J6" i="3"/>
  <c r="D10" i="3"/>
  <c r="D11" i="3"/>
  <c r="D12" i="3"/>
  <c r="D13" i="3"/>
  <c r="D14" i="3"/>
  <c r="C11" i="3"/>
  <c r="C12" i="3"/>
  <c r="C13" i="3"/>
  <c r="C14" i="3"/>
  <c r="C10" i="3"/>
  <c r="G5" i="3"/>
  <c r="G4" i="3"/>
  <c r="N15" i="3"/>
  <c r="N16" i="3"/>
  <c r="BL9" i="3" l="1"/>
  <c r="BL10" i="3" s="1"/>
  <c r="AO15" i="3"/>
  <c r="AO7" i="3"/>
  <c r="AP14" i="3"/>
  <c r="AO9" i="3"/>
  <c r="AP6" i="3"/>
  <c r="AO6" i="3"/>
  <c r="AP16" i="3"/>
  <c r="AO11" i="3"/>
  <c r="AP8" i="3"/>
  <c r="AP13" i="3"/>
  <c r="AP5" i="3"/>
  <c r="AP10" i="3"/>
  <c r="AO10" i="3"/>
  <c r="BO9" i="3" l="1"/>
  <c r="BO10" i="3" s="1"/>
  <c r="BN9" i="3"/>
  <c r="BN10" i="3" s="1"/>
  <c r="BQ9" i="3"/>
  <c r="BM9" i="3"/>
  <c r="BM10" i="3" s="1"/>
  <c r="BP9" i="3"/>
  <c r="BP10" i="3" l="1"/>
  <c r="BQ10" i="3"/>
</calcChain>
</file>

<file path=xl/sharedStrings.xml><?xml version="1.0" encoding="utf-8"?>
<sst xmlns="http://schemas.openxmlformats.org/spreadsheetml/2006/main" count="35448" uniqueCount="105">
  <si>
    <t>Fees Status</t>
  </si>
  <si>
    <t>Day</t>
  </si>
  <si>
    <t>Month</t>
  </si>
  <si>
    <t>Advertising Channel</t>
  </si>
  <si>
    <t xml:space="preserve">Advertisement </t>
  </si>
  <si>
    <t>Enrolled Courses</t>
  </si>
  <si>
    <t>Paid Fees</t>
  </si>
  <si>
    <t>Number of phone calls</t>
  </si>
  <si>
    <t>Average call duration</t>
  </si>
  <si>
    <t>Training Models</t>
  </si>
  <si>
    <t>Training Levels</t>
  </si>
  <si>
    <t>Area Code</t>
  </si>
  <si>
    <t>Sale Team</t>
  </si>
  <si>
    <t>Consultant</t>
  </si>
  <si>
    <t>Paid</t>
  </si>
  <si>
    <t>Apr</t>
  </si>
  <si>
    <t>Television Ad</t>
  </si>
  <si>
    <t>AD01-9364</t>
  </si>
  <si>
    <t>GK</t>
  </si>
  <si>
    <t>KJI. L4</t>
  </si>
  <si>
    <t>A7</t>
  </si>
  <si>
    <t>Jood</t>
  </si>
  <si>
    <t>Aug</t>
  </si>
  <si>
    <t>AD01-9361</t>
  </si>
  <si>
    <t>Pre. L8</t>
  </si>
  <si>
    <t>B13</t>
  </si>
  <si>
    <t>Kisho</t>
  </si>
  <si>
    <t>Sep</t>
  </si>
  <si>
    <t>Company Website</t>
  </si>
  <si>
    <t>Fndn. L5</t>
  </si>
  <si>
    <t>A1</t>
  </si>
  <si>
    <t>Rony</t>
  </si>
  <si>
    <t>Facebook Page</t>
  </si>
  <si>
    <t>A2</t>
  </si>
  <si>
    <t>Adam</t>
  </si>
  <si>
    <t>Fndn. L3</t>
  </si>
  <si>
    <t>Khalil</t>
  </si>
  <si>
    <t>Oct</t>
  </si>
  <si>
    <t>WhatsApp</t>
  </si>
  <si>
    <t>Fndn. L1</t>
  </si>
  <si>
    <t>A4</t>
  </si>
  <si>
    <t>Sahar</t>
  </si>
  <si>
    <t>AD01-9362</t>
  </si>
  <si>
    <t>B12</t>
  </si>
  <si>
    <t>Nov</t>
  </si>
  <si>
    <t>AD01-9363</t>
  </si>
  <si>
    <t>BE</t>
  </si>
  <si>
    <t>Pre. L2</t>
  </si>
  <si>
    <t>B18</t>
  </si>
  <si>
    <t>Google Ad</t>
  </si>
  <si>
    <t>Fndn. L6</t>
  </si>
  <si>
    <t>C8</t>
  </si>
  <si>
    <t>Mohmed</t>
  </si>
  <si>
    <t>Dary</t>
  </si>
  <si>
    <t>Reham</t>
  </si>
  <si>
    <t>Jan</t>
  </si>
  <si>
    <t>Pre. L3</t>
  </si>
  <si>
    <t>Feb</t>
  </si>
  <si>
    <t>Mar</t>
  </si>
  <si>
    <t>May</t>
  </si>
  <si>
    <t>Jun</t>
  </si>
  <si>
    <t>CNI</t>
  </si>
  <si>
    <t>Dina</t>
  </si>
  <si>
    <t>John</t>
  </si>
  <si>
    <t>Pre. L4</t>
  </si>
  <si>
    <t>Hisham</t>
  </si>
  <si>
    <t>Ahmed</t>
  </si>
  <si>
    <t>Hany</t>
  </si>
  <si>
    <t>AD01-9365</t>
  </si>
  <si>
    <t>Dec</t>
  </si>
  <si>
    <t>Not Paid</t>
  </si>
  <si>
    <t>Kenza</t>
  </si>
  <si>
    <t>Jul</t>
  </si>
  <si>
    <t>Youtube Channel</t>
  </si>
  <si>
    <t>FC</t>
  </si>
  <si>
    <t>Habib</t>
  </si>
  <si>
    <t>Mohammed</t>
  </si>
  <si>
    <t>Abdullah</t>
  </si>
  <si>
    <t>Salah</t>
  </si>
  <si>
    <t>Sum of Paid Fees</t>
  </si>
  <si>
    <t>Row Labels</t>
  </si>
  <si>
    <t>Grand Total</t>
  </si>
  <si>
    <t>Count of Fees Status</t>
  </si>
  <si>
    <t>Max</t>
  </si>
  <si>
    <t>AVG</t>
  </si>
  <si>
    <t>MIN</t>
  </si>
  <si>
    <t>Monthly values</t>
  </si>
  <si>
    <t>Monthly Revenue</t>
  </si>
  <si>
    <t>Percentage wise</t>
  </si>
  <si>
    <t>Sum of Enrolled Courses</t>
  </si>
  <si>
    <t>Average of Enrolled Courses</t>
  </si>
  <si>
    <t>Count of Area Code</t>
  </si>
  <si>
    <t>(blank)</t>
  </si>
  <si>
    <t>Average of Average call duration</t>
  </si>
  <si>
    <t>Months</t>
  </si>
  <si>
    <t>Duration</t>
  </si>
  <si>
    <t>Min</t>
  </si>
  <si>
    <t>MAX</t>
  </si>
  <si>
    <t>Sum of Paid Fees2</t>
  </si>
  <si>
    <t>Actual</t>
  </si>
  <si>
    <t xml:space="preserve"> </t>
  </si>
  <si>
    <t>Diff</t>
  </si>
  <si>
    <t>Count of Month</t>
  </si>
  <si>
    <t>Avg</t>
  </si>
  <si>
    <t>Count of Month2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</si>
</sst>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00_);_(&quot;$&quot;* \(#,##0.00\);_(&quot;$&quot;* &quot;-&quot;??_);_(@_)"/>
    <numFmt numFmtId="165" formatCode="[$EGP]\ #,##0_);\([$EGP]\ #,##0\)"/>
    <numFmt numFmtId="167" formatCode="0.000"/>
    <numFmt numFmtId="168" formatCode="[&lt;999950]0.0,&quot;K&quot;;[&lt;999950000]0.0,,&quot;M&quot;;0.0,,,&quot;B&quot;"/>
  </numFmts>
  <fonts count="8" x14ac:knownFonts="1">
    <font>
      <sz val="12"/>
      <color theme="1"/>
      <name val="Calibri"/>
      <family val="2"/>
      <scheme val="minor"/>
    </font>
    <font>
      <sz val="12"/>
      <color theme="1"/>
      <name val="Calibri"/>
      <family val="2"/>
      <scheme val="minor"/>
    </font>
    <font>
      <sz val="10"/>
      <color rgb="FF000000"/>
      <name val="Arial"/>
      <family val="2"/>
    </font>
    <font>
      <sz val="11"/>
      <color theme="1"/>
      <name val="Arial"/>
      <family val="2"/>
    </font>
    <font>
      <sz val="9"/>
      <color theme="0"/>
      <name val="Arial"/>
      <family val="2"/>
    </font>
    <font>
      <sz val="9"/>
      <color theme="1"/>
      <name val="Calibri"/>
      <family val="2"/>
      <scheme val="minor"/>
    </font>
    <font>
      <b/>
      <i/>
      <sz val="12"/>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rgb="FF4958CE"/>
        <bgColor indexed="64"/>
      </patternFill>
    </fill>
    <fill>
      <patternFill patternType="solid">
        <fgColor theme="3" tint="-0.499984740745262"/>
        <bgColor indexed="64"/>
      </patternFill>
    </fill>
    <fill>
      <patternFill patternType="solid">
        <fgColor rgb="FFB91DA6"/>
        <bgColor indexed="64"/>
      </patternFill>
    </fill>
    <fill>
      <patternFill patternType="solid">
        <fgColor theme="4" tint="0.79998168889431442"/>
        <bgColor theme="4" tint="0.79998168889431442"/>
      </patternFill>
    </fill>
    <fill>
      <patternFill patternType="solid">
        <fgColor theme="4"/>
        <bgColor indexed="64"/>
      </patternFill>
    </fill>
  </fills>
  <borders count="5">
    <border>
      <left/>
      <right/>
      <top/>
      <bottom/>
      <diagonal/>
    </border>
    <border>
      <left/>
      <right/>
      <top/>
      <bottom style="thin">
        <color rgb="FF4958CE"/>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0" fontId="2" fillId="0" borderId="0"/>
    <xf numFmtId="9" fontId="1" fillId="0" borderId="0" applyFont="0" applyFill="0" applyBorder="0" applyAlignment="0" applyProtection="0"/>
  </cellStyleXfs>
  <cellXfs count="38">
    <xf numFmtId="0" fontId="0" fillId="0" borderId="0" xfId="0"/>
    <xf numFmtId="165" fontId="3" fillId="0" borderId="0" xfId="1" applyNumberFormat="1" applyFont="1" applyFill="1" applyBorder="1" applyAlignment="1">
      <alignment horizontal="center" vertical="center"/>
    </xf>
    <xf numFmtId="0" fontId="3" fillId="0" borderId="0" xfId="2" applyFont="1" applyAlignment="1">
      <alignment horizontal="center" vertical="center"/>
    </xf>
    <xf numFmtId="1" fontId="3" fillId="0" borderId="0" xfId="2" applyNumberFormat="1" applyFont="1" applyAlignment="1">
      <alignment horizontal="center" vertical="center"/>
    </xf>
    <xf numFmtId="14" fontId="3" fillId="0" borderId="0" xfId="2" applyNumberFormat="1" applyFont="1" applyAlignment="1">
      <alignment horizontal="center" vertical="center"/>
    </xf>
    <xf numFmtId="3" fontId="3" fillId="0" borderId="0" xfId="2" applyNumberFormat="1" applyFont="1" applyAlignment="1">
      <alignment horizontal="center" vertical="center"/>
    </xf>
    <xf numFmtId="45" fontId="3" fillId="0" borderId="0" xfId="0" applyNumberFormat="1" applyFont="1" applyAlignment="1">
      <alignment horizontal="center" vertical="center"/>
    </xf>
    <xf numFmtId="0" fontId="0" fillId="0" borderId="1" xfId="0" applyBorder="1"/>
    <xf numFmtId="0" fontId="4" fillId="3" borderId="0" xfId="2" applyFont="1" applyFill="1" applyAlignment="1">
      <alignment horizontal="center" vertical="top" wrapText="1"/>
    </xf>
    <xf numFmtId="15" fontId="4" fillId="3" borderId="0" xfId="2" applyNumberFormat="1" applyFont="1" applyFill="1" applyAlignment="1">
      <alignment horizontal="center" vertical="top" wrapText="1"/>
    </xf>
    <xf numFmtId="0" fontId="5" fillId="3" borderId="0" xfId="0" applyFont="1" applyFill="1" applyAlignment="1">
      <alignment horizontal="center" vertical="top" wrapText="1"/>
    </xf>
    <xf numFmtId="0" fontId="0" fillId="4" borderId="1" xfId="0" applyFill="1" applyBorder="1"/>
    <xf numFmtId="0" fontId="5" fillId="4" borderId="0" xfId="0" applyFont="1" applyFill="1" applyAlignment="1">
      <alignment horizontal="center" vertical="top" wrapText="1"/>
    </xf>
    <xf numFmtId="0" fontId="0" fillId="4" borderId="0" xfId="0" applyFill="1"/>
    <xf numFmtId="3" fontId="3" fillId="4" borderId="0" xfId="2" applyNumberFormat="1" applyFont="1" applyFill="1" applyAlignment="1">
      <alignment horizontal="center" vertical="center"/>
    </xf>
    <xf numFmtId="21" fontId="0" fillId="0" borderId="0" xfId="0" applyNumberFormat="1"/>
    <xf numFmtId="0" fontId="0" fillId="0" borderId="0" xfId="0" pivotButton="1"/>
    <xf numFmtId="0" fontId="0" fillId="0" borderId="0" xfId="0" applyAlignment="1">
      <alignment horizontal="left"/>
    </xf>
    <xf numFmtId="0" fontId="0" fillId="0" borderId="2" xfId="0" applyBorder="1" applyAlignment="1">
      <alignment horizontal="left"/>
    </xf>
    <xf numFmtId="0" fontId="0" fillId="0" borderId="2" xfId="0" applyBorder="1"/>
    <xf numFmtId="0" fontId="0" fillId="0" borderId="3" xfId="0" applyBorder="1" applyAlignment="1">
      <alignment horizontal="left"/>
    </xf>
    <xf numFmtId="0" fontId="0" fillId="0" borderId="3" xfId="0" applyBorder="1"/>
    <xf numFmtId="3" fontId="0" fillId="0" borderId="0" xfId="0" applyNumberFormat="1"/>
    <xf numFmtId="3" fontId="0" fillId="0" borderId="3" xfId="0" applyNumberFormat="1" applyBorder="1"/>
    <xf numFmtId="0" fontId="6" fillId="0" borderId="0" xfId="0" applyFont="1"/>
    <xf numFmtId="9" fontId="0" fillId="0" borderId="0" xfId="3" applyFont="1"/>
    <xf numFmtId="167" fontId="0" fillId="0" borderId="0" xfId="0" applyNumberFormat="1"/>
    <xf numFmtId="0" fontId="7" fillId="5" borderId="4" xfId="0" applyFont="1" applyFill="1" applyBorder="1"/>
    <xf numFmtId="168" fontId="0" fillId="0" borderId="0" xfId="0" applyNumberFormat="1"/>
    <xf numFmtId="168" fontId="0" fillId="0" borderId="3" xfId="0" applyNumberFormat="1" applyBorder="1"/>
    <xf numFmtId="45" fontId="0" fillId="0" borderId="0" xfId="0" applyNumberFormat="1"/>
    <xf numFmtId="45" fontId="0" fillId="0" borderId="3" xfId="0" applyNumberFormat="1" applyBorder="1"/>
    <xf numFmtId="0" fontId="0" fillId="6" borderId="3" xfId="0" applyFill="1" applyBorder="1"/>
    <xf numFmtId="45" fontId="0" fillId="6" borderId="3" xfId="0" applyNumberFormat="1" applyFill="1" applyBorder="1"/>
    <xf numFmtId="0" fontId="0" fillId="6" borderId="0" xfId="0" applyFill="1"/>
    <xf numFmtId="168" fontId="0" fillId="6" borderId="0" xfId="0" applyNumberFormat="1" applyFill="1"/>
    <xf numFmtId="1" fontId="0" fillId="6" borderId="0" xfId="0" applyNumberFormat="1" applyFill="1"/>
    <xf numFmtId="0" fontId="0" fillId="2" borderId="0" xfId="0" applyFill="1"/>
  </cellXfs>
  <cellStyles count="4">
    <cellStyle name="Currency" xfId="1" builtinId="4"/>
    <cellStyle name="Normal" xfId="0" builtinId="0"/>
    <cellStyle name="Normal 2" xfId="2" xr:uid="{956AD3D9-F9E9-1446-BC34-0D686802592F}"/>
    <cellStyle name="Percent" xfId="3" builtinId="5"/>
  </cellStyles>
  <dxfs count="44">
    <dxf>
      <numFmt numFmtId="168" formatCode="[&lt;999950]0.0,&quot;K&quot;;[&lt;999950000]0.0,,&quot;M&quot;;0.0,,,&quot;B&quo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67" formatCode="0.000"/>
    </dxf>
    <dxf>
      <numFmt numFmtId="3" formatCode="#,##0"/>
    </dxf>
    <dxf>
      <numFmt numFmtId="3" formatCode="#,##0"/>
    </dxf>
    <dxf>
      <numFmt numFmtId="3" formatCode="#,##0"/>
    </dxf>
    <dxf>
      <numFmt numFmtId="3" formatCode="#,##0"/>
    </dxf>
    <dxf>
      <numFmt numFmtId="168" formatCode="[&lt;999950]0.0,&quot;K&quot;;[&lt;999950000]0.0,,&quot;M&quot;;0.0,,,&quot;B&quot;"/>
    </dxf>
    <dxf>
      <numFmt numFmtId="3" formatCode="#,##0"/>
    </dxf>
    <dxf>
      <numFmt numFmtId="26" formatCode="hh:mm:ss"/>
    </dxf>
    <dxf>
      <numFmt numFmtId="26" formatCode="hh:mm:ss"/>
    </dxf>
    <dxf>
      <numFmt numFmtId="26" formatCode="hh:mm:ss"/>
    </dxf>
    <dxf>
      <numFmt numFmtId="26" formatCode="hh:mm:ss"/>
    </dxf>
    <dxf>
      <numFmt numFmtId="26" formatCode="hh:mm:ss"/>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28" formatCode="mm:ss"/>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65" formatCode="[$EGP]\ #,##0_);\([$EGP]\ #,##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9"/>
        <color theme="0"/>
        <name val="Arial"/>
        <family val="2"/>
        <scheme val="none"/>
      </font>
      <fill>
        <patternFill patternType="solid">
          <fgColor indexed="64"/>
          <bgColor theme="3" tint="-0.499984740745262"/>
        </patternFill>
      </fill>
      <alignment horizontal="center" vertical="top" textRotation="0" wrapText="1" indent="0" justifyLastLine="0" shrinkToFit="0" readingOrder="0"/>
    </dxf>
    <dxf>
      <font>
        <b/>
        <i val="0"/>
        <sz val="10"/>
        <color theme="0"/>
        <name val="Calibri"/>
        <family val="2"/>
        <scheme val="minor"/>
      </font>
      <fill>
        <patternFill>
          <bgColor theme="8" tint="0.39994506668294322"/>
        </patternFill>
      </fill>
    </dxf>
    <dxf>
      <font>
        <b/>
        <i val="0"/>
        <sz val="9"/>
        <color theme="0"/>
        <name val="Calibri"/>
        <family val="2"/>
        <scheme val="minor"/>
      </font>
      <fill>
        <patternFill>
          <bgColor theme="4" tint="0.39994506668294322"/>
        </patternFill>
      </fill>
    </dxf>
    <dxf>
      <fill>
        <gradientFill degree="90">
          <stop position="0">
            <color theme="4"/>
          </stop>
          <stop position="1">
            <color theme="8" tint="-0.49803155613879818"/>
          </stop>
        </gradientFill>
      </fill>
    </dxf>
    <dxf>
      <fill>
        <patternFill patternType="solid">
          <bgColor theme="4" tint="-0.24994659260841701"/>
        </patternFill>
      </fill>
    </dxf>
    <dxf>
      <font>
        <b/>
        <i val="0"/>
        <sz val="9"/>
        <name val="Calibri"/>
        <family val="2"/>
        <scheme val="minor"/>
      </font>
      <fill>
        <gradientFill degree="90">
          <stop position="0">
            <color theme="8" tint="0.40000610370189521"/>
          </stop>
          <stop position="1">
            <color theme="4" tint="-0.25098422193060094"/>
          </stop>
        </gradientFill>
      </fill>
    </dxf>
    <dxf>
      <font>
        <sz val="9"/>
        <color theme="2"/>
        <name val="Calibri"/>
        <family val="2"/>
        <scheme val="minor"/>
      </font>
      <fill>
        <patternFill patternType="solid">
          <fgColor theme="4" tint="-0.24994659260841701"/>
          <bgColor auto="1"/>
        </patternFill>
      </fill>
      <border diagonalUp="0" diagonalDown="0">
        <left/>
        <right/>
        <top/>
        <bottom/>
        <vertical/>
        <horizontal/>
      </border>
    </dxf>
    <dxf>
      <font>
        <b/>
        <i val="0"/>
        <sz val="9"/>
        <color theme="0"/>
        <name val="Calibri"/>
        <family val="2"/>
        <scheme val="minor"/>
      </font>
      <fill>
        <gradientFill degree="90">
          <stop position="0">
            <color rgb="FF002060"/>
          </stop>
          <stop position="1">
            <color theme="4"/>
          </stop>
        </gradientFill>
      </fill>
    </dxf>
    <dxf>
      <font>
        <b/>
        <i val="0"/>
        <u val="none"/>
        <sz val="9"/>
        <color theme="0"/>
        <name val="Calibri"/>
        <family val="2"/>
        <scheme val="minor"/>
      </font>
      <fill>
        <gradientFill degree="90">
          <stop position="0">
            <color theme="6" tint="0.40000610370189521"/>
          </stop>
          <stop position="1">
            <color theme="8" tint="-0.25098422193060094"/>
          </stop>
        </gradientFill>
      </fill>
      <border diagonalUp="0" diagonalDown="0">
        <left/>
        <right/>
        <top/>
        <bottom/>
        <vertical/>
        <horizontal/>
      </border>
    </dxf>
  </dxfs>
  <tableStyles count="8" defaultTableStyle="TableStyleMedium2" defaultPivotStyle="PivotStyleLight16">
    <tableStyle name="Slicer Style 1" pivot="0" table="0" count="1" xr9:uid="{F4D5DB93-CC12-41DE-A4F8-4E82EA18ABE1}">
      <tableStyleElement type="wholeTable" dxfId="43"/>
    </tableStyle>
    <tableStyle name="Slicer Style 2" pivot="0" table="0" count="1" xr9:uid="{2310D896-C675-472F-89D1-1AEE092054E2}">
      <tableStyleElement type="wholeTable" dxfId="42"/>
    </tableStyle>
    <tableStyle name="Slicer Style 3" pivot="0" table="0" count="1" xr9:uid="{01F6C6DA-22D6-4278-9660-C021CF4D8C94}">
      <tableStyleElement type="wholeTable" dxfId="41"/>
    </tableStyle>
    <tableStyle name="Slicer Style 4" pivot="0" table="0" count="1" xr9:uid="{95B53F83-8441-404D-8B39-C5B9FC2F6CA3}">
      <tableStyleElement type="wholeTable" dxfId="40"/>
    </tableStyle>
    <tableStyle name="Slicer Style 5" pivot="0" table="0" count="1" xr9:uid="{BBEE1523-1869-4F91-A81F-DF772F6C19B2}">
      <tableStyleElement type="wholeTable" dxfId="39"/>
    </tableStyle>
    <tableStyle name="Slicer Style 6" pivot="0" table="0" count="1" xr9:uid="{E041B718-F7DD-4FED-BCF5-80096B9D5FB5}">
      <tableStyleElement type="wholeTable" dxfId="38"/>
    </tableStyle>
    <tableStyle name="Slicer Style 7" pivot="0" table="0" count="1" xr9:uid="{AECA653E-E005-49B2-A4F8-3D23FDE7F5AF}">
      <tableStyleElement type="wholeTable" dxfId="37"/>
    </tableStyle>
    <tableStyle name="Slicer Style 8" pivot="0" table="0" count="1" xr9:uid="{CF3C7854-8EC5-446F-B9A7-4F0ACC48DF42}">
      <tableStyleElement type="wholeTable" dxfId="36"/>
    </tableStyle>
  </tableStyles>
  <colors>
    <mruColors>
      <color rgb="FFFF3399"/>
      <color rgb="FFCC18A1"/>
      <color rgb="FF983ECA"/>
      <color rgb="FFE02C2C"/>
      <color rgb="FF0099CC"/>
      <color rgb="FFB34141"/>
      <color rgb="FFB91DA6"/>
      <color rgb="FF4958CE"/>
      <color rgb="FFABC0E4"/>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 name="Slicer Style 5"/>
        <x14:slicerStyle name="Slicer Style 6"/>
        <x14:slicerStyle name="Slicer Style 7"/>
        <x14:slicerStyle name="Slicer Style 8"/>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5.xml"/><Relationship Id="rId1" Type="http://schemas.microsoft.com/office/2011/relationships/chartStyle" Target="style15.xml"/></Relationships>
</file>

<file path=xl/charts/_rels/chart20.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1.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8.xml"/><Relationship Id="rId1" Type="http://schemas.microsoft.com/office/2011/relationships/chartStyle" Target="style18.xml"/></Relationships>
</file>

<file path=xl/charts/_rels/chart23.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4.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21.xml"/><Relationship Id="rId1" Type="http://schemas.microsoft.com/office/2011/relationships/chartStyle" Target="style21.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Dataset.xlsx]PivotTables!PivotTable4</c:name>
    <c:fmtId val="0"/>
  </c:pivotSource>
  <c:chart>
    <c:autoTitleDeleted val="1"/>
    <c:pivotFmts>
      <c:pivotFmt>
        <c:idx val="0"/>
        <c:spPr>
          <a:gradFill flip="none" rotWithShape="1">
            <a:gsLst>
              <a:gs pos="0">
                <a:schemeClr val="accent2">
                  <a:lumMod val="75000"/>
                  <a:alpha val="19000"/>
                </a:schemeClr>
              </a:gs>
              <a:gs pos="100000">
                <a:srgbClr val="B91DA6"/>
              </a:gs>
            </a:gsLst>
            <a:lin ang="16200000" scaled="1"/>
            <a:tileRect/>
          </a:gradFill>
          <a:ln w="9525" cap="rnd">
            <a:gradFill flip="none" rotWithShape="1">
              <a:gsLst>
                <a:gs pos="0">
                  <a:schemeClr val="accent2">
                    <a:lumMod val="75000"/>
                  </a:schemeClr>
                </a:gs>
                <a:gs pos="100000">
                  <a:srgbClr val="B91DA6"/>
                </a:gs>
              </a:gsLst>
              <a:lin ang="2700000" scaled="1"/>
              <a:tileRect/>
            </a:gradFill>
          </a:ln>
          <a:effectLst>
            <a:softEdge rad="0"/>
          </a:effectLst>
        </c:spPr>
        <c:marker>
          <c:symbol val="none"/>
        </c:marker>
        <c:dLbl>
          <c:idx val="0"/>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lumMod val="75000"/>
                  <a:alpha val="19000"/>
                </a:schemeClr>
              </a:gs>
              <a:gs pos="100000">
                <a:srgbClr val="B91DA6"/>
              </a:gs>
            </a:gsLst>
            <a:lin ang="16200000" scaled="1"/>
            <a:tileRect/>
          </a:gradFill>
          <a:ln w="9525" cap="rnd">
            <a:gradFill flip="none" rotWithShape="1">
              <a:gsLst>
                <a:gs pos="0">
                  <a:schemeClr val="accent2">
                    <a:lumMod val="75000"/>
                  </a:schemeClr>
                </a:gs>
                <a:gs pos="100000">
                  <a:srgbClr val="B91DA6"/>
                </a:gs>
              </a:gsLst>
              <a:lin ang="2700000" scaled="1"/>
              <a:tileRect/>
            </a:gradFill>
          </a:ln>
          <a:effectLst>
            <a:softEdge rad="0"/>
          </a:effectLst>
        </c:spPr>
        <c:dLbl>
          <c:idx val="0"/>
          <c:layout>
            <c:manualLayout>
              <c:x val="0.05"/>
              <c:y val="-0.18518518518518509"/>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75000"/>
                  <a:alpha val="19000"/>
                </a:schemeClr>
              </a:gs>
              <a:gs pos="100000">
                <a:srgbClr val="B91DA6"/>
              </a:gs>
            </a:gsLst>
            <a:lin ang="16200000" scaled="1"/>
            <a:tileRect/>
          </a:gradFill>
          <a:ln w="9525" cap="rnd">
            <a:gradFill flip="none" rotWithShape="1">
              <a:gsLst>
                <a:gs pos="0">
                  <a:schemeClr val="accent2">
                    <a:lumMod val="75000"/>
                  </a:schemeClr>
                </a:gs>
                <a:gs pos="100000">
                  <a:srgbClr val="B91DA6"/>
                </a:gs>
              </a:gsLst>
              <a:lin ang="2700000" scaled="1"/>
              <a:tileRect/>
            </a:gradFill>
          </a:ln>
          <a:effectLst>
            <a:softEdge rad="0"/>
          </a:effectLst>
        </c:spPr>
        <c:dLbl>
          <c:idx val="0"/>
          <c:layout>
            <c:manualLayout>
              <c:x val="2.5000000000000001E-2"/>
              <c:y val="-0.13425925925925927"/>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2">
                  <a:lumMod val="75000"/>
                  <a:alpha val="19000"/>
                </a:schemeClr>
              </a:gs>
              <a:gs pos="100000">
                <a:srgbClr val="B91DA6"/>
              </a:gs>
            </a:gsLst>
            <a:lin ang="16200000" scaled="1"/>
            <a:tileRect/>
          </a:gradFill>
          <a:ln w="9525" cap="rnd">
            <a:gradFill flip="none" rotWithShape="1">
              <a:gsLst>
                <a:gs pos="0">
                  <a:schemeClr val="accent2">
                    <a:lumMod val="75000"/>
                  </a:schemeClr>
                </a:gs>
                <a:gs pos="100000">
                  <a:srgbClr val="B91DA6"/>
                </a:gs>
              </a:gsLst>
              <a:lin ang="2700000" scaled="1"/>
              <a:tileRect/>
            </a:gradFill>
          </a:ln>
          <a:effectLst>
            <a:softEdge rad="0"/>
          </a:effectLst>
        </c:spPr>
        <c:dLbl>
          <c:idx val="0"/>
          <c:layout>
            <c:manualLayout>
              <c:x val="0.10833333333333323"/>
              <c:y val="-0.42592592592592593"/>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lumMod val="75000"/>
                  <a:alpha val="19000"/>
                </a:schemeClr>
              </a:gs>
              <a:gs pos="100000">
                <a:srgbClr val="B91DA6"/>
              </a:gs>
            </a:gsLst>
            <a:lin ang="16200000" scaled="1"/>
            <a:tileRect/>
          </a:gradFill>
          <a:ln w="9525" cap="rnd">
            <a:gradFill flip="none" rotWithShape="1">
              <a:gsLst>
                <a:gs pos="0">
                  <a:schemeClr val="accent2">
                    <a:lumMod val="75000"/>
                  </a:schemeClr>
                </a:gs>
                <a:gs pos="100000">
                  <a:srgbClr val="B91DA6"/>
                </a:gs>
              </a:gsLst>
              <a:lin ang="2700000" scaled="1"/>
              <a:tileRect/>
            </a:gradFill>
          </a:ln>
          <a:effectLst>
            <a:softEdge rad="0"/>
          </a:effectLst>
        </c:spPr>
        <c:dLbl>
          <c:idx val="0"/>
          <c:layout>
            <c:manualLayout>
              <c:x val="-1.1111111111111212E-2"/>
              <c:y val="-0.27314814814814825"/>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2">
                  <a:lumMod val="75000"/>
                  <a:alpha val="19000"/>
                </a:schemeClr>
              </a:gs>
              <a:gs pos="100000">
                <a:srgbClr val="B91DA6"/>
              </a:gs>
            </a:gsLst>
            <a:lin ang="16200000" scaled="1"/>
            <a:tileRect/>
          </a:gradFill>
          <a:ln w="9525" cap="rnd">
            <a:gradFill flip="none" rotWithShape="1">
              <a:gsLst>
                <a:gs pos="0">
                  <a:schemeClr val="accent2">
                    <a:lumMod val="75000"/>
                  </a:schemeClr>
                </a:gs>
                <a:gs pos="100000">
                  <a:srgbClr val="B91DA6"/>
                </a:gs>
              </a:gsLst>
              <a:lin ang="2700000" scaled="1"/>
              <a:tileRect/>
            </a:gradFill>
          </a:ln>
          <a:effectLst>
            <a:softEdge rad="0"/>
          </a:effectLst>
        </c:spPr>
        <c:dLbl>
          <c:idx val="0"/>
          <c:layout>
            <c:manualLayout>
              <c:x val="-1.9444444444444445E-2"/>
              <c:y val="-0.14351851851851852"/>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2">
                  <a:lumMod val="75000"/>
                  <a:alpha val="19000"/>
                </a:schemeClr>
              </a:gs>
              <a:gs pos="100000">
                <a:srgbClr val="B91DA6"/>
              </a:gs>
            </a:gsLst>
            <a:lin ang="16200000" scaled="1"/>
            <a:tileRect/>
          </a:gradFill>
          <a:ln w="9525" cap="rnd">
            <a:gradFill flip="none" rotWithShape="1">
              <a:gsLst>
                <a:gs pos="0">
                  <a:schemeClr val="accent2">
                    <a:lumMod val="75000"/>
                  </a:schemeClr>
                </a:gs>
                <a:gs pos="100000">
                  <a:srgbClr val="B91DA6"/>
                </a:gs>
              </a:gsLst>
              <a:lin ang="2700000" scaled="1"/>
              <a:tileRect/>
            </a:gradFill>
          </a:ln>
          <a:effectLst>
            <a:softEdge rad="0"/>
          </a:effectLst>
        </c:spPr>
        <c:dLbl>
          <c:idx val="0"/>
          <c:layout>
            <c:manualLayout>
              <c:x val="-2.2222222222222223E-2"/>
              <c:y val="-0.2638888888888889"/>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2">
                  <a:lumMod val="75000"/>
                  <a:alpha val="19000"/>
                </a:schemeClr>
              </a:gs>
              <a:gs pos="100000">
                <a:srgbClr val="B91DA6"/>
              </a:gs>
            </a:gsLst>
            <a:lin ang="16200000" scaled="1"/>
            <a:tileRect/>
          </a:gradFill>
          <a:ln w="9525" cap="rnd">
            <a:gradFill flip="none" rotWithShape="1">
              <a:gsLst>
                <a:gs pos="0">
                  <a:schemeClr val="accent2">
                    <a:lumMod val="75000"/>
                  </a:schemeClr>
                </a:gs>
                <a:gs pos="100000">
                  <a:srgbClr val="B91DA6"/>
                </a:gs>
              </a:gsLst>
              <a:lin ang="2700000" scaled="1"/>
              <a:tileRect/>
            </a:gradFill>
          </a:ln>
          <a:effectLst>
            <a:softEdge rad="0"/>
          </a:effectLst>
        </c:spPr>
        <c:dLbl>
          <c:idx val="0"/>
          <c:layout>
            <c:manualLayout>
              <c:x val="3.6111111111111108E-2"/>
              <c:y val="-0.10648148148148157"/>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2">
                  <a:lumMod val="75000"/>
                  <a:alpha val="19000"/>
                </a:schemeClr>
              </a:gs>
              <a:gs pos="100000">
                <a:srgbClr val="B91DA6"/>
              </a:gs>
            </a:gsLst>
            <a:lin ang="16200000" scaled="1"/>
            <a:tileRect/>
          </a:gradFill>
          <a:ln w="9525" cap="rnd">
            <a:gradFill flip="none" rotWithShape="1">
              <a:gsLst>
                <a:gs pos="0">
                  <a:schemeClr val="accent2">
                    <a:lumMod val="75000"/>
                  </a:schemeClr>
                </a:gs>
                <a:gs pos="100000">
                  <a:srgbClr val="B91DA6"/>
                </a:gs>
              </a:gsLst>
              <a:lin ang="2700000" scaled="1"/>
              <a:tileRect/>
            </a:gradFill>
          </a:ln>
          <a:effectLst>
            <a:softEdge rad="0"/>
          </a:effectLst>
        </c:spPr>
        <c:dLbl>
          <c:idx val="0"/>
          <c:layout>
            <c:manualLayout>
              <c:x val="-2.7777777777777776E-2"/>
              <c:y val="-0.12962962962962962"/>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8153114524050841E-3"/>
          <c:y val="7.0177055049528786E-2"/>
          <c:w val="0.97222222222222221"/>
          <c:h val="0.92592592592592593"/>
        </c:manualLayout>
      </c:layout>
      <c:areaChart>
        <c:grouping val="standard"/>
        <c:varyColors val="0"/>
        <c:ser>
          <c:idx val="0"/>
          <c:order val="0"/>
          <c:tx>
            <c:strRef>
              <c:f>PivotTables!$G$10</c:f>
              <c:strCache>
                <c:ptCount val="1"/>
                <c:pt idx="0">
                  <c:v>Total</c:v>
                </c:pt>
              </c:strCache>
            </c:strRef>
          </c:tx>
          <c:spPr>
            <a:gradFill flip="none" rotWithShape="1">
              <a:gsLst>
                <a:gs pos="0">
                  <a:schemeClr val="accent2">
                    <a:lumMod val="75000"/>
                    <a:alpha val="19000"/>
                  </a:schemeClr>
                </a:gs>
                <a:gs pos="100000">
                  <a:srgbClr val="B91DA6"/>
                </a:gs>
              </a:gsLst>
              <a:lin ang="16200000" scaled="1"/>
              <a:tileRect/>
            </a:gradFill>
            <a:ln w="9525" cap="rnd">
              <a:gradFill flip="none" rotWithShape="1">
                <a:gsLst>
                  <a:gs pos="0">
                    <a:schemeClr val="accent2">
                      <a:lumMod val="75000"/>
                    </a:schemeClr>
                  </a:gs>
                  <a:gs pos="100000">
                    <a:srgbClr val="B91DA6"/>
                  </a:gs>
                </a:gsLst>
                <a:lin ang="2700000" scaled="1"/>
                <a:tileRect/>
              </a:gradFill>
            </a:ln>
            <a:effectLst>
              <a:softEdge rad="0"/>
            </a:effectLst>
          </c:spPr>
          <c:dPt>
            <c:idx val="0"/>
            <c:bubble3D val="0"/>
            <c:extLst>
              <c:ext xmlns:c16="http://schemas.microsoft.com/office/drawing/2014/chart" uri="{C3380CC4-5D6E-409C-BE32-E72D297353CC}">
                <c16:uniqueId val="{00000003-C468-416A-9438-76275DFAB1E2}"/>
              </c:ext>
            </c:extLst>
          </c:dPt>
          <c:dPt>
            <c:idx val="3"/>
            <c:bubble3D val="0"/>
            <c:extLst>
              <c:ext xmlns:c16="http://schemas.microsoft.com/office/drawing/2014/chart" uri="{C3380CC4-5D6E-409C-BE32-E72D297353CC}">
                <c16:uniqueId val="{0000000D-C468-416A-9438-76275DFAB1E2}"/>
              </c:ext>
            </c:extLst>
          </c:dPt>
          <c:dPt>
            <c:idx val="5"/>
            <c:bubble3D val="0"/>
            <c:extLst>
              <c:ext xmlns:c16="http://schemas.microsoft.com/office/drawing/2014/chart" uri="{C3380CC4-5D6E-409C-BE32-E72D297353CC}">
                <c16:uniqueId val="{00000008-C468-416A-9438-76275DFAB1E2}"/>
              </c:ext>
            </c:extLst>
          </c:dPt>
          <c:dPt>
            <c:idx val="7"/>
            <c:bubble3D val="0"/>
            <c:extLst>
              <c:ext xmlns:c16="http://schemas.microsoft.com/office/drawing/2014/chart" uri="{C3380CC4-5D6E-409C-BE32-E72D297353CC}">
                <c16:uniqueId val="{0000000C-C468-416A-9438-76275DFAB1E2}"/>
              </c:ext>
            </c:extLst>
          </c:dPt>
          <c:dPt>
            <c:idx val="8"/>
            <c:bubble3D val="0"/>
            <c:extLst>
              <c:ext xmlns:c16="http://schemas.microsoft.com/office/drawing/2014/chart" uri="{C3380CC4-5D6E-409C-BE32-E72D297353CC}">
                <c16:uniqueId val="{0000000B-C468-416A-9438-76275DFAB1E2}"/>
              </c:ext>
            </c:extLst>
          </c:dPt>
          <c:dPt>
            <c:idx val="9"/>
            <c:bubble3D val="0"/>
            <c:extLst>
              <c:ext xmlns:c16="http://schemas.microsoft.com/office/drawing/2014/chart" uri="{C3380CC4-5D6E-409C-BE32-E72D297353CC}">
                <c16:uniqueId val="{00000007-C468-416A-9438-76275DFAB1E2}"/>
              </c:ext>
            </c:extLst>
          </c:dPt>
          <c:dPt>
            <c:idx val="10"/>
            <c:bubble3D val="0"/>
            <c:extLst>
              <c:ext xmlns:c16="http://schemas.microsoft.com/office/drawing/2014/chart" uri="{C3380CC4-5D6E-409C-BE32-E72D297353CC}">
                <c16:uniqueId val="{00000009-C468-416A-9438-76275DFAB1E2}"/>
              </c:ext>
            </c:extLst>
          </c:dPt>
          <c:dPt>
            <c:idx val="11"/>
            <c:bubble3D val="0"/>
            <c:extLst>
              <c:ext xmlns:c16="http://schemas.microsoft.com/office/drawing/2014/chart" uri="{C3380CC4-5D6E-409C-BE32-E72D297353CC}">
                <c16:uniqueId val="{0000000A-C468-416A-9438-76275DFAB1E2}"/>
              </c:ext>
            </c:extLst>
          </c:dPt>
          <c:dLbls>
            <c:dLbl>
              <c:idx val="0"/>
              <c:layout>
                <c:manualLayout>
                  <c:x val="0.05"/>
                  <c:y val="-0.18518518518518509"/>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468-416A-9438-76275DFAB1E2}"/>
                </c:ext>
              </c:extLst>
            </c:dLbl>
            <c:dLbl>
              <c:idx val="3"/>
              <c:layout>
                <c:manualLayout>
                  <c:x val="-2.7777777777777776E-2"/>
                  <c:y val="-0.1296296296296296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C468-416A-9438-76275DFAB1E2}"/>
                </c:ext>
              </c:extLst>
            </c:dLbl>
            <c:dLbl>
              <c:idx val="5"/>
              <c:layout>
                <c:manualLayout>
                  <c:x val="2.5000000000000001E-2"/>
                  <c:y val="-0.13425925925925927"/>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468-416A-9438-76275DFAB1E2}"/>
                </c:ext>
              </c:extLst>
            </c:dLbl>
            <c:dLbl>
              <c:idx val="7"/>
              <c:layout>
                <c:manualLayout>
                  <c:x val="3.6111111111111108E-2"/>
                  <c:y val="-0.10648148148148157"/>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C-C468-416A-9438-76275DFAB1E2}"/>
                </c:ext>
              </c:extLst>
            </c:dLbl>
            <c:dLbl>
              <c:idx val="8"/>
              <c:layout>
                <c:manualLayout>
                  <c:x val="-2.2222222222222223E-2"/>
                  <c:y val="-0.2638888888888889"/>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468-416A-9438-76275DFAB1E2}"/>
                </c:ext>
              </c:extLst>
            </c:dLbl>
            <c:dLbl>
              <c:idx val="9"/>
              <c:layout>
                <c:manualLayout>
                  <c:x val="0.10833333333333323"/>
                  <c:y val="-0.4259259259259259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468-416A-9438-76275DFAB1E2}"/>
                </c:ext>
              </c:extLst>
            </c:dLbl>
            <c:dLbl>
              <c:idx val="10"/>
              <c:layout>
                <c:manualLayout>
                  <c:x val="-1.1111111111111212E-2"/>
                  <c:y val="-0.27314814814814825"/>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468-416A-9438-76275DFAB1E2}"/>
                </c:ext>
              </c:extLst>
            </c:dLbl>
            <c:dLbl>
              <c:idx val="11"/>
              <c:layout>
                <c:manualLayout>
                  <c:x val="-1.9444444444444445E-2"/>
                  <c:y val="-0.1435185185185185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468-416A-9438-76275DFAB1E2}"/>
                </c:ext>
              </c:extLst>
            </c:dLbl>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rnd"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4800000" scaled="0"/>
                      </a:gradFill>
                      <a:round/>
                    </a:ln>
                    <a:effectLst>
                      <a:softEdge rad="12700"/>
                    </a:effectLst>
                  </c:spPr>
                </c15:leaderLines>
              </c:ext>
            </c:extLst>
          </c:dLbls>
          <c:cat>
            <c:strRef>
              <c:f>PivotTables!$F$11:$F$23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PivotTables!$G$11:$G$23</c:f>
              <c:numCache>
                <c:formatCode>#,##0</c:formatCode>
                <c:ptCount val="12"/>
                <c:pt idx="0">
                  <c:v>984000000</c:v>
                </c:pt>
                <c:pt idx="1">
                  <c:v>1040000000</c:v>
                </c:pt>
                <c:pt idx="2">
                  <c:v>116000000</c:v>
                </c:pt>
                <c:pt idx="3">
                  <c:v>538000000</c:v>
                </c:pt>
                <c:pt idx="4">
                  <c:v>1158000000</c:v>
                </c:pt>
                <c:pt idx="5">
                  <c:v>512000000</c:v>
                </c:pt>
                <c:pt idx="6">
                  <c:v>442000000</c:v>
                </c:pt>
                <c:pt idx="7">
                  <c:v>1152000000</c:v>
                </c:pt>
                <c:pt idx="8">
                  <c:v>2178000000</c:v>
                </c:pt>
                <c:pt idx="9">
                  <c:v>3809000000</c:v>
                </c:pt>
                <c:pt idx="10">
                  <c:v>2814000000</c:v>
                </c:pt>
                <c:pt idx="11">
                  <c:v>1247000000</c:v>
                </c:pt>
              </c:numCache>
            </c:numRef>
          </c:val>
          <c:extLst>
            <c:ext xmlns:c16="http://schemas.microsoft.com/office/drawing/2014/chart" uri="{C3380CC4-5D6E-409C-BE32-E72D297353CC}">
              <c16:uniqueId val="{00000000-C468-416A-9438-76275DFAB1E2}"/>
            </c:ext>
          </c:extLst>
        </c:ser>
        <c:dLbls>
          <c:showLegendKey val="0"/>
          <c:showVal val="1"/>
          <c:showCatName val="0"/>
          <c:showSerName val="0"/>
          <c:showPercent val="0"/>
          <c:showBubbleSize val="0"/>
        </c:dLbls>
        <c:axId val="118011040"/>
        <c:axId val="722807952"/>
      </c:areaChart>
      <c:catAx>
        <c:axId val="118011040"/>
        <c:scaling>
          <c:orientation val="minMax"/>
        </c:scaling>
        <c:delete val="1"/>
        <c:axPos val="b"/>
        <c:numFmt formatCode="General" sourceLinked="1"/>
        <c:majorTickMark val="none"/>
        <c:minorTickMark val="none"/>
        <c:tickLblPos val="nextTo"/>
        <c:crossAx val="722807952"/>
        <c:crosses val="autoZero"/>
        <c:auto val="1"/>
        <c:lblAlgn val="ctr"/>
        <c:lblOffset val="100"/>
        <c:noMultiLvlLbl val="0"/>
      </c:catAx>
      <c:valAx>
        <c:axId val="722807952"/>
        <c:scaling>
          <c:orientation val="minMax"/>
        </c:scaling>
        <c:delete val="1"/>
        <c:axPos val="l"/>
        <c:numFmt formatCode="#,##0" sourceLinked="1"/>
        <c:majorTickMark val="none"/>
        <c:minorTickMark val="none"/>
        <c:tickLblPos val="nextTo"/>
        <c:crossAx val="118011040"/>
        <c:crosses val="autoZero"/>
        <c:crossBetween val="midCat"/>
      </c:valAx>
      <c:spPr>
        <a:noFill/>
        <a:ln>
          <a:noFill/>
        </a:ln>
        <a:effectLst>
          <a:softEdge rad="1143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Dataset.xlsx]PivotTables!PivotTable6</c:name>
    <c:fmtId val="5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2"/>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4"/>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5"/>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1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1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6"/>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7"/>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1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solidFill>
          <a:ln w="12700" cap="flat" cmpd="sng" algn="ctr">
            <a:solidFill>
              <a:schemeClr val="accent3">
                <a:shade val="15000"/>
              </a:schemeClr>
            </a:solidFill>
            <a:prstDash val="solid"/>
            <a:miter lim="800000"/>
          </a:ln>
          <a:effectLst/>
        </c:spPr>
      </c:pivotFmt>
      <c:pivotFmt>
        <c:idx val="20"/>
        <c:spPr>
          <a:solidFill>
            <a:schemeClr val="accent6"/>
          </a:solidFill>
          <a:ln w="12700" cap="flat" cmpd="sng" algn="ctr">
            <a:solidFill>
              <a:schemeClr val="accent6">
                <a:shade val="15000"/>
              </a:schemeClr>
            </a:solidFill>
            <a:prstDash val="solid"/>
            <a:miter lim="800000"/>
          </a:ln>
          <a:effectLst/>
        </c:spPr>
      </c:pivotFmt>
    </c:pivotFmts>
    <c:plotArea>
      <c:layout/>
      <c:doughnutChart>
        <c:varyColors val="1"/>
        <c:ser>
          <c:idx val="0"/>
          <c:order val="0"/>
          <c:tx>
            <c:strRef>
              <c:f>PivotTables!$M$10</c:f>
              <c:strCache>
                <c:ptCount val="1"/>
                <c:pt idx="0">
                  <c:v>Total</c:v>
                </c:pt>
              </c:strCache>
            </c:strRef>
          </c:tx>
          <c:dPt>
            <c:idx val="0"/>
            <c:bubble3D val="0"/>
            <c:spPr>
              <a:solidFill>
                <a:schemeClr val="accent3"/>
              </a:solidFill>
              <a:ln w="12700" cap="flat" cmpd="sng" algn="ctr">
                <a:solidFill>
                  <a:schemeClr val="accent3">
                    <a:shade val="15000"/>
                  </a:schemeClr>
                </a:solidFill>
                <a:prstDash val="solid"/>
                <a:miter lim="800000"/>
              </a:ln>
              <a:effectLst/>
            </c:spPr>
            <c:extLst>
              <c:ext xmlns:c16="http://schemas.microsoft.com/office/drawing/2014/chart" uri="{C3380CC4-5D6E-409C-BE32-E72D297353CC}">
                <c16:uniqueId val="{0000000C-6E7E-4877-AE46-642DF8EFB156}"/>
              </c:ext>
            </c:extLst>
          </c:dPt>
          <c:dPt>
            <c:idx val="1"/>
            <c:bubble3D val="0"/>
            <c:spPr>
              <a:solidFill>
                <a:schemeClr val="accent6"/>
              </a:solidFill>
              <a:ln w="12700" cap="flat" cmpd="sng" algn="ctr">
                <a:solidFill>
                  <a:schemeClr val="accent6">
                    <a:shade val="15000"/>
                  </a:schemeClr>
                </a:solidFill>
                <a:prstDash val="solid"/>
                <a:miter lim="800000"/>
              </a:ln>
              <a:effectLst/>
            </c:spPr>
            <c:extLst>
              <c:ext xmlns:c16="http://schemas.microsoft.com/office/drawing/2014/chart" uri="{C3380CC4-5D6E-409C-BE32-E72D297353CC}">
                <c16:uniqueId val="{0000000E-6E7E-4877-AE46-642DF8EFB156}"/>
              </c:ext>
            </c:extLst>
          </c:dPt>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PivotTables!$L$11:$L$13</c:f>
              <c:strCache>
                <c:ptCount val="2"/>
                <c:pt idx="0">
                  <c:v>Not Paid</c:v>
                </c:pt>
                <c:pt idx="1">
                  <c:v>Paid</c:v>
                </c:pt>
              </c:strCache>
            </c:strRef>
          </c:cat>
          <c:val>
            <c:numRef>
              <c:f>PivotTables!$M$11:$M$13</c:f>
              <c:numCache>
                <c:formatCode>General</c:formatCode>
                <c:ptCount val="2"/>
                <c:pt idx="0">
                  <c:v>70</c:v>
                </c:pt>
                <c:pt idx="1">
                  <c:v>342</c:v>
                </c:pt>
              </c:numCache>
            </c:numRef>
          </c:val>
          <c:extLst>
            <c:ext xmlns:c16="http://schemas.microsoft.com/office/drawing/2014/chart" uri="{C3380CC4-5D6E-409C-BE32-E72D297353CC}">
              <c16:uniqueId val="{0000000F-6E7E-4877-AE46-642DF8EFB156}"/>
            </c:ext>
          </c:extLst>
        </c:ser>
        <c:dLbls>
          <c:showLegendKey val="0"/>
          <c:showVal val="1"/>
          <c:showCatName val="0"/>
          <c:showSerName val="0"/>
          <c:showPercent val="0"/>
          <c:showBubbleSize val="0"/>
          <c:showLeaderLines val="1"/>
        </c:dLbls>
        <c:firstSliceAng val="76"/>
        <c:holeSize val="75"/>
      </c:doughnutChart>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Dataset.xlsx]PivotTables!PivotTable6</c:name>
    <c:fmtId val="6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2"/>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4"/>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5"/>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1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1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6"/>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7"/>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1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9"/>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20"/>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2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22"/>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23"/>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2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B34141"/>
          </a:solidFill>
          <a:ln w="12700" cap="flat" cmpd="sng" algn="ctr">
            <a:solidFill>
              <a:schemeClr val="accent6">
                <a:shade val="15000"/>
              </a:schemeClr>
            </a:solidFill>
            <a:prstDash val="solid"/>
            <a:miter lim="800000"/>
          </a:ln>
          <a:effectLst/>
        </c:spPr>
      </c:pivotFmt>
      <c:pivotFmt>
        <c:idx val="26"/>
        <c:spPr>
          <a:solidFill>
            <a:schemeClr val="accent3"/>
          </a:solidFill>
          <a:ln w="12700" cap="flat" cmpd="sng" algn="ctr">
            <a:solidFill>
              <a:schemeClr val="accent3">
                <a:shade val="15000"/>
              </a:schemeClr>
            </a:solidFill>
            <a:prstDash val="solid"/>
            <a:miter lim="800000"/>
          </a:ln>
          <a:effectLst/>
        </c:spPr>
      </c:pivotFmt>
    </c:pivotFmts>
    <c:plotArea>
      <c:layout/>
      <c:doughnutChart>
        <c:varyColors val="1"/>
        <c:ser>
          <c:idx val="0"/>
          <c:order val="0"/>
          <c:tx>
            <c:strRef>
              <c:f>PivotTables!$M$10</c:f>
              <c:strCache>
                <c:ptCount val="1"/>
                <c:pt idx="0">
                  <c:v>Total</c:v>
                </c:pt>
              </c:strCache>
            </c:strRef>
          </c:tx>
          <c:dPt>
            <c:idx val="0"/>
            <c:bubble3D val="0"/>
            <c:spPr>
              <a:solidFill>
                <a:srgbClr val="B34141"/>
              </a:solidFill>
              <a:ln w="12700" cap="flat" cmpd="sng" algn="ctr">
                <a:solidFill>
                  <a:schemeClr val="accent6">
                    <a:shade val="15000"/>
                  </a:schemeClr>
                </a:solidFill>
                <a:prstDash val="solid"/>
                <a:miter lim="800000"/>
              </a:ln>
              <a:effectLst/>
            </c:spPr>
            <c:extLst>
              <c:ext xmlns:c16="http://schemas.microsoft.com/office/drawing/2014/chart" uri="{C3380CC4-5D6E-409C-BE32-E72D297353CC}">
                <c16:uniqueId val="{00000001-0938-4B6B-A813-095060DA0B3D}"/>
              </c:ext>
            </c:extLst>
          </c:dPt>
          <c:dPt>
            <c:idx val="1"/>
            <c:bubble3D val="0"/>
            <c:spPr>
              <a:solidFill>
                <a:schemeClr val="accent3"/>
              </a:solidFill>
              <a:ln w="12700" cap="flat" cmpd="sng" algn="ctr">
                <a:solidFill>
                  <a:schemeClr val="accent3">
                    <a:shade val="15000"/>
                  </a:schemeClr>
                </a:solidFill>
                <a:prstDash val="solid"/>
                <a:miter lim="800000"/>
              </a:ln>
              <a:effectLst/>
            </c:spPr>
            <c:extLst>
              <c:ext xmlns:c16="http://schemas.microsoft.com/office/drawing/2014/chart" uri="{C3380CC4-5D6E-409C-BE32-E72D297353CC}">
                <c16:uniqueId val="{00000003-0938-4B6B-A813-095060DA0B3D}"/>
              </c:ext>
            </c:extLst>
          </c:dPt>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PivotTables!$L$11:$L$13</c:f>
              <c:strCache>
                <c:ptCount val="2"/>
                <c:pt idx="0">
                  <c:v>Not Paid</c:v>
                </c:pt>
                <c:pt idx="1">
                  <c:v>Paid</c:v>
                </c:pt>
              </c:strCache>
            </c:strRef>
          </c:cat>
          <c:val>
            <c:numRef>
              <c:f>PivotTables!$M$11:$M$13</c:f>
              <c:numCache>
                <c:formatCode>General</c:formatCode>
                <c:ptCount val="2"/>
                <c:pt idx="0">
                  <c:v>70</c:v>
                </c:pt>
                <c:pt idx="1">
                  <c:v>342</c:v>
                </c:pt>
              </c:numCache>
            </c:numRef>
          </c:val>
          <c:extLst>
            <c:ext xmlns:c16="http://schemas.microsoft.com/office/drawing/2014/chart" uri="{C3380CC4-5D6E-409C-BE32-E72D297353CC}">
              <c16:uniqueId val="{00000004-0938-4B6B-A813-095060DA0B3D}"/>
            </c:ext>
          </c:extLst>
        </c:ser>
        <c:dLbls>
          <c:showLegendKey val="0"/>
          <c:showVal val="1"/>
          <c:showCatName val="0"/>
          <c:showSerName val="0"/>
          <c:showPercent val="0"/>
          <c:showBubbleSize val="0"/>
          <c:showLeaderLines val="1"/>
        </c:dLbls>
        <c:firstSliceAng val="257"/>
        <c:holeSize val="75"/>
      </c:doughnutChart>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Dataset.xlsx]PivotTables!PivotTable7</c:name>
    <c:fmtId val="53"/>
  </c:pivotSource>
  <c:chart>
    <c:autoTitleDeleted val="1"/>
    <c:pivotFmts>
      <c:pivotFmt>
        <c:idx val="0"/>
        <c:spPr>
          <a:ln w="28575" cap="rnd">
            <a:gradFill>
              <a:gsLst>
                <a:gs pos="0">
                  <a:schemeClr val="accent2">
                    <a:lumMod val="75000"/>
                  </a:schemeClr>
                </a:gs>
                <a:gs pos="100000">
                  <a:schemeClr val="accent1">
                    <a:lumMod val="60000"/>
                    <a:lumOff val="4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324022346368709E-2"/>
          <c:y val="0.14545454545454545"/>
          <c:w val="0.90167597765363128"/>
          <c:h val="0.8545454545454545"/>
        </c:manualLayout>
      </c:layout>
      <c:lineChart>
        <c:grouping val="standard"/>
        <c:varyColors val="0"/>
        <c:ser>
          <c:idx val="0"/>
          <c:order val="0"/>
          <c:tx>
            <c:strRef>
              <c:f>PivotTables!$Q$10</c:f>
              <c:strCache>
                <c:ptCount val="1"/>
                <c:pt idx="0">
                  <c:v>Total</c:v>
                </c:pt>
              </c:strCache>
            </c:strRef>
          </c:tx>
          <c:spPr>
            <a:ln w="28575" cap="rnd">
              <a:gradFill>
                <a:gsLst>
                  <a:gs pos="0">
                    <a:schemeClr val="accent2">
                      <a:lumMod val="75000"/>
                    </a:schemeClr>
                  </a:gs>
                  <a:gs pos="100000">
                    <a:schemeClr val="accent1">
                      <a:lumMod val="60000"/>
                      <a:lumOff val="40000"/>
                    </a:schemeClr>
                  </a:gs>
                </a:gsLst>
                <a:lin ang="5400000" scaled="1"/>
              </a:gra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PivotTables!$P$11:$P$23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PivotTables!$Q$11:$Q$23</c:f>
              <c:numCache>
                <c:formatCode>General</c:formatCode>
                <c:ptCount val="12"/>
                <c:pt idx="0">
                  <c:v>170</c:v>
                </c:pt>
                <c:pt idx="1">
                  <c:v>162</c:v>
                </c:pt>
                <c:pt idx="2">
                  <c:v>12</c:v>
                </c:pt>
                <c:pt idx="3">
                  <c:v>102</c:v>
                </c:pt>
                <c:pt idx="4">
                  <c:v>174</c:v>
                </c:pt>
                <c:pt idx="5">
                  <c:v>96</c:v>
                </c:pt>
                <c:pt idx="6">
                  <c:v>60</c:v>
                </c:pt>
                <c:pt idx="7">
                  <c:v>189</c:v>
                </c:pt>
                <c:pt idx="8">
                  <c:v>387</c:v>
                </c:pt>
                <c:pt idx="9">
                  <c:v>617</c:v>
                </c:pt>
                <c:pt idx="10">
                  <c:v>468</c:v>
                </c:pt>
                <c:pt idx="11">
                  <c:v>206</c:v>
                </c:pt>
              </c:numCache>
            </c:numRef>
          </c:val>
          <c:smooth val="1"/>
          <c:extLst>
            <c:ext xmlns:c16="http://schemas.microsoft.com/office/drawing/2014/chart" uri="{C3380CC4-5D6E-409C-BE32-E72D297353CC}">
              <c16:uniqueId val="{00000000-0EC6-4954-B24E-CC6CD15CF1B0}"/>
            </c:ext>
          </c:extLst>
        </c:ser>
        <c:dLbls>
          <c:dLblPos val="t"/>
          <c:showLegendKey val="0"/>
          <c:showVal val="1"/>
          <c:showCatName val="0"/>
          <c:showSerName val="0"/>
          <c:showPercent val="0"/>
          <c:showBubbleSize val="0"/>
        </c:dLbls>
        <c:smooth val="0"/>
        <c:axId val="1714842959"/>
        <c:axId val="1714840079"/>
      </c:lineChart>
      <c:catAx>
        <c:axId val="1714842959"/>
        <c:scaling>
          <c:orientation val="minMax"/>
        </c:scaling>
        <c:delete val="1"/>
        <c:axPos val="b"/>
        <c:numFmt formatCode="General" sourceLinked="1"/>
        <c:majorTickMark val="none"/>
        <c:minorTickMark val="none"/>
        <c:tickLblPos val="nextTo"/>
        <c:crossAx val="1714840079"/>
        <c:crosses val="autoZero"/>
        <c:auto val="1"/>
        <c:lblAlgn val="ctr"/>
        <c:lblOffset val="100"/>
        <c:noMultiLvlLbl val="0"/>
      </c:catAx>
      <c:valAx>
        <c:axId val="1714840079"/>
        <c:scaling>
          <c:orientation val="minMax"/>
        </c:scaling>
        <c:delete val="1"/>
        <c:axPos val="l"/>
        <c:numFmt formatCode="General" sourceLinked="1"/>
        <c:majorTickMark val="none"/>
        <c:minorTickMark val="none"/>
        <c:tickLblPos val="nextTo"/>
        <c:crossAx val="1714842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Dataset.xlsx]PivotTables!PivotTable10</c:name>
    <c:fmtId val="70"/>
  </c:pivotSource>
  <c:chart>
    <c:autoTitleDeleted val="1"/>
    <c:pivotFmts>
      <c:pivotFmt>
        <c:idx val="0"/>
        <c:spPr>
          <a:gradFill>
            <a:gsLst>
              <a:gs pos="0">
                <a:srgbClr val="7030A0">
                  <a:alpha val="77000"/>
                </a:srgbClr>
              </a:gs>
              <a:gs pos="100000">
                <a:schemeClr val="accent5">
                  <a:lumMod val="40000"/>
                  <a:lumOff val="6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PivotTables!$T$9</c:f>
              <c:strCache>
                <c:ptCount val="1"/>
                <c:pt idx="0">
                  <c:v>Total</c:v>
                </c:pt>
              </c:strCache>
            </c:strRef>
          </c:tx>
          <c:spPr>
            <a:gradFill>
              <a:gsLst>
                <a:gs pos="0">
                  <a:srgbClr val="7030A0">
                    <a:alpha val="77000"/>
                  </a:srgbClr>
                </a:gs>
                <a:gs pos="100000">
                  <a:schemeClr val="accent5">
                    <a:lumMod val="40000"/>
                    <a:lumOff val="6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cat>
            <c:strRef>
              <c:f>PivotTables!$S$10:$S$18</c:f>
              <c:strCache>
                <c:ptCount val="8"/>
                <c:pt idx="0">
                  <c:v>A1</c:v>
                </c:pt>
                <c:pt idx="1">
                  <c:v>A2</c:v>
                </c:pt>
                <c:pt idx="2">
                  <c:v>A4</c:v>
                </c:pt>
                <c:pt idx="3">
                  <c:v>A7</c:v>
                </c:pt>
                <c:pt idx="4">
                  <c:v>B12</c:v>
                </c:pt>
                <c:pt idx="5">
                  <c:v>B13</c:v>
                </c:pt>
                <c:pt idx="6">
                  <c:v>B18</c:v>
                </c:pt>
                <c:pt idx="7">
                  <c:v>C8</c:v>
                </c:pt>
              </c:strCache>
            </c:strRef>
          </c:cat>
          <c:val>
            <c:numRef>
              <c:f>PivotTables!$T$10:$T$18</c:f>
              <c:numCache>
                <c:formatCode>General</c:formatCode>
                <c:ptCount val="8"/>
                <c:pt idx="0">
                  <c:v>219</c:v>
                </c:pt>
                <c:pt idx="1">
                  <c:v>185</c:v>
                </c:pt>
                <c:pt idx="2">
                  <c:v>97</c:v>
                </c:pt>
                <c:pt idx="3">
                  <c:v>100</c:v>
                </c:pt>
                <c:pt idx="4">
                  <c:v>178</c:v>
                </c:pt>
                <c:pt idx="5">
                  <c:v>104</c:v>
                </c:pt>
                <c:pt idx="6">
                  <c:v>178</c:v>
                </c:pt>
                <c:pt idx="7">
                  <c:v>176</c:v>
                </c:pt>
              </c:numCache>
            </c:numRef>
          </c:val>
          <c:extLst>
            <c:ext xmlns:c16="http://schemas.microsoft.com/office/drawing/2014/chart" uri="{C3380CC4-5D6E-409C-BE32-E72D297353CC}">
              <c16:uniqueId val="{00000000-B8B1-40F1-9CA2-AD7E33D6EF5B}"/>
            </c:ext>
          </c:extLst>
        </c:ser>
        <c:dLbls>
          <c:showLegendKey val="0"/>
          <c:showVal val="0"/>
          <c:showCatName val="0"/>
          <c:showSerName val="0"/>
          <c:showPercent val="0"/>
          <c:showBubbleSize val="0"/>
        </c:dLbls>
        <c:axId val="1714854479"/>
        <c:axId val="1714852559"/>
      </c:radarChart>
      <c:catAx>
        <c:axId val="1714854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1714852559"/>
        <c:crosses val="autoZero"/>
        <c:auto val="1"/>
        <c:lblAlgn val="ctr"/>
        <c:lblOffset val="100"/>
        <c:noMultiLvlLbl val="0"/>
      </c:catAx>
      <c:valAx>
        <c:axId val="1714852559"/>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714854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Dataset.xlsx]PivotTables!PivotTable11</c:name>
    <c:fmtId val="79"/>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s>
    <c:plotArea>
      <c:layout/>
      <c:pieChart>
        <c:varyColors val="1"/>
        <c:ser>
          <c:idx val="0"/>
          <c:order val="0"/>
          <c:tx>
            <c:strRef>
              <c:f>PivotTables!$W$9</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425A-4667-84D9-2E0B3FDF28EF}"/>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425A-4667-84D9-2E0B3FDF28EF}"/>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425A-4667-84D9-2E0B3FDF28EF}"/>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425A-4667-84D9-2E0B3FDF28E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PivotTables!$V$10:$V$14</c:f>
              <c:strCache>
                <c:ptCount val="4"/>
                <c:pt idx="0">
                  <c:v>BE</c:v>
                </c:pt>
                <c:pt idx="1">
                  <c:v>CNI</c:v>
                </c:pt>
                <c:pt idx="2">
                  <c:v>FC</c:v>
                </c:pt>
                <c:pt idx="3">
                  <c:v>GK</c:v>
                </c:pt>
              </c:strCache>
            </c:strRef>
          </c:cat>
          <c:val>
            <c:numRef>
              <c:f>PivotTables!$W$10:$W$14</c:f>
              <c:numCache>
                <c:formatCode>[&lt;999950]0.0,"K";[&lt;999950000]0.0,,"M";0.0,,,"B"</c:formatCode>
                <c:ptCount val="4"/>
                <c:pt idx="0">
                  <c:v>3895000000</c:v>
                </c:pt>
                <c:pt idx="1">
                  <c:v>1257000000</c:v>
                </c:pt>
                <c:pt idx="2">
                  <c:v>247000000</c:v>
                </c:pt>
                <c:pt idx="3">
                  <c:v>10591000000</c:v>
                </c:pt>
              </c:numCache>
            </c:numRef>
          </c:val>
          <c:extLst>
            <c:ext xmlns:c16="http://schemas.microsoft.com/office/drawing/2014/chart" uri="{C3380CC4-5D6E-409C-BE32-E72D297353CC}">
              <c16:uniqueId val="{00000000-8291-485C-8798-936E29A3A2A4}"/>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[78# Dataset.xlsx]PivotTables!PivotTable12</c:name>
    <c:fmtId val="93"/>
  </c:pivotSource>
  <c:chart>
    <c:autoTitleDeleted val="1"/>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PivotTables!$Z$3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PivotTables!$Y$4:$Y$13</c:f>
              <c:strCache>
                <c:ptCount val="9"/>
                <c:pt idx="0">
                  <c:v>Fndn. L1</c:v>
                </c:pt>
                <c:pt idx="1">
                  <c:v>Fndn. L3</c:v>
                </c:pt>
                <c:pt idx="2">
                  <c:v>Fndn. L5</c:v>
                </c:pt>
                <c:pt idx="3">
                  <c:v>Fndn. L6</c:v>
                </c:pt>
                <c:pt idx="4">
                  <c:v>KJI. L4</c:v>
                </c:pt>
                <c:pt idx="5">
                  <c:v>Pre. L2</c:v>
                </c:pt>
                <c:pt idx="6">
                  <c:v>Pre. L3</c:v>
                </c:pt>
                <c:pt idx="7">
                  <c:v>Pre. L4</c:v>
                </c:pt>
                <c:pt idx="8">
                  <c:v>Pre. L8</c:v>
                </c:pt>
              </c:strCache>
            </c:strRef>
          </c:cat>
          <c:val>
            <c:numRef>
              <c:f>PivotTables!$Z$4:$Z$13</c:f>
              <c:numCache>
                <c:formatCode>[&lt;999950]0.0,"K";[&lt;999950000]0.0,,"M";0.0,,,"B"</c:formatCode>
                <c:ptCount val="9"/>
                <c:pt idx="0">
                  <c:v>2320000000</c:v>
                </c:pt>
                <c:pt idx="1">
                  <c:v>1159000000</c:v>
                </c:pt>
                <c:pt idx="2">
                  <c:v>2892000000</c:v>
                </c:pt>
                <c:pt idx="3">
                  <c:v>574000000</c:v>
                </c:pt>
                <c:pt idx="4">
                  <c:v>3337000000</c:v>
                </c:pt>
                <c:pt idx="5">
                  <c:v>1309000000</c:v>
                </c:pt>
                <c:pt idx="6">
                  <c:v>2324000000</c:v>
                </c:pt>
                <c:pt idx="7">
                  <c:v>1032000000</c:v>
                </c:pt>
                <c:pt idx="8">
                  <c:v>1043000000</c:v>
                </c:pt>
              </c:numCache>
            </c:numRef>
          </c:val>
          <c:extLst>
            <c:ext xmlns:c16="http://schemas.microsoft.com/office/drawing/2014/chart" uri="{C3380CC4-5D6E-409C-BE32-E72D297353CC}">
              <c16:uniqueId val="{00000000-892E-4AE4-8753-6F1895A6C50E}"/>
            </c:ext>
          </c:extLst>
        </c:ser>
        <c:dLbls>
          <c:dLblPos val="outEnd"/>
          <c:showLegendKey val="0"/>
          <c:showVal val="1"/>
          <c:showCatName val="0"/>
          <c:showSerName val="0"/>
          <c:showPercent val="0"/>
          <c:showBubbleSize val="0"/>
        </c:dLbls>
        <c:gapWidth val="326"/>
        <c:overlap val="-58"/>
        <c:axId val="1629779375"/>
        <c:axId val="1629764015"/>
      </c:barChart>
      <c:catAx>
        <c:axId val="1629779375"/>
        <c:scaling>
          <c:orientation val="minMax"/>
        </c:scaling>
        <c:delete val="1"/>
        <c:axPos val="l"/>
        <c:numFmt formatCode="General" sourceLinked="1"/>
        <c:majorTickMark val="none"/>
        <c:minorTickMark val="none"/>
        <c:tickLblPos val="nextTo"/>
        <c:crossAx val="1629764015"/>
        <c:crosses val="autoZero"/>
        <c:auto val="1"/>
        <c:lblAlgn val="ctr"/>
        <c:lblOffset val="100"/>
        <c:noMultiLvlLbl val="0"/>
      </c:catAx>
      <c:valAx>
        <c:axId val="1629764015"/>
        <c:scaling>
          <c:orientation val="minMax"/>
        </c:scaling>
        <c:delete val="1"/>
        <c:axPos val="b"/>
        <c:numFmt formatCode="[&lt;999950]0.0,&quot;K&quot;;[&lt;999950000]0.0,,&quot;M&quot;;0.0,,,&quot;B&quot;" sourceLinked="1"/>
        <c:majorTickMark val="none"/>
        <c:minorTickMark val="none"/>
        <c:tickLblPos val="nextTo"/>
        <c:crossAx val="1629779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Dataset.xlsx]PivotTables!PivotTable13</c:name>
    <c:fmtId val="125"/>
  </c:pivotSource>
  <c:chart>
    <c:autoTitleDeleted val="1"/>
    <c:pivotFmts>
      <c:pivotFmt>
        <c:idx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pivotFmt>
      <c:pivotFmt>
        <c:idx val="2"/>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pivotFmt>
      <c:pivotFmt>
        <c:idx val="3"/>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pivotFmt>
      <c:pivotFmt>
        <c:idx val="4"/>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pivotFmt>
    </c:pivotFmts>
    <c:plotArea>
      <c:layout/>
      <c:lineChart>
        <c:grouping val="standard"/>
        <c:varyColors val="0"/>
        <c:ser>
          <c:idx val="0"/>
          <c:order val="0"/>
          <c:tx>
            <c:strRef>
              <c:f>PivotTables!$AD$3</c:f>
              <c:strCache>
                <c:ptCount val="1"/>
                <c:pt idx="0">
                  <c:v>Total</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PivotTables!$AC$4:$AC$13</c:f>
              <c:strCache>
                <c:ptCount val="9"/>
                <c:pt idx="0">
                  <c:v>Fndn. L1</c:v>
                </c:pt>
                <c:pt idx="1">
                  <c:v>Fndn. L3</c:v>
                </c:pt>
                <c:pt idx="2">
                  <c:v>Fndn. L5</c:v>
                </c:pt>
                <c:pt idx="3">
                  <c:v>Fndn. L6</c:v>
                </c:pt>
                <c:pt idx="4">
                  <c:v>KJI. L4</c:v>
                </c:pt>
                <c:pt idx="5">
                  <c:v>Pre. L2</c:v>
                </c:pt>
                <c:pt idx="6">
                  <c:v>Pre. L3</c:v>
                </c:pt>
                <c:pt idx="7">
                  <c:v>Pre. L4</c:v>
                </c:pt>
                <c:pt idx="8">
                  <c:v>Pre. L8</c:v>
                </c:pt>
              </c:strCache>
            </c:strRef>
          </c:cat>
          <c:val>
            <c:numRef>
              <c:f>PivotTables!$AD$4:$AD$13</c:f>
              <c:numCache>
                <c:formatCode>General</c:formatCode>
                <c:ptCount val="9"/>
                <c:pt idx="0">
                  <c:v>374</c:v>
                </c:pt>
                <c:pt idx="1">
                  <c:v>189</c:v>
                </c:pt>
                <c:pt idx="2">
                  <c:v>472</c:v>
                </c:pt>
                <c:pt idx="3">
                  <c:v>90</c:v>
                </c:pt>
                <c:pt idx="4">
                  <c:v>562</c:v>
                </c:pt>
                <c:pt idx="5">
                  <c:v>211</c:v>
                </c:pt>
                <c:pt idx="6">
                  <c:v>376</c:v>
                </c:pt>
                <c:pt idx="7">
                  <c:v>185</c:v>
                </c:pt>
                <c:pt idx="8">
                  <c:v>184</c:v>
                </c:pt>
              </c:numCache>
            </c:numRef>
          </c:val>
          <c:smooth val="0"/>
          <c:extLst>
            <c:ext xmlns:c16="http://schemas.microsoft.com/office/drawing/2014/chart" uri="{C3380CC4-5D6E-409C-BE32-E72D297353CC}">
              <c16:uniqueId val="{00000000-D929-4602-A9C6-13A5059E12E1}"/>
            </c:ext>
          </c:extLst>
        </c:ser>
        <c:dLbls>
          <c:dLblPos val="ctr"/>
          <c:showLegendKey val="0"/>
          <c:showVal val="1"/>
          <c:showCatName val="0"/>
          <c:showSerName val="0"/>
          <c:showPercent val="0"/>
          <c:showBubbleSize val="0"/>
        </c:dLbls>
        <c:marker val="1"/>
        <c:smooth val="0"/>
        <c:axId val="1629781775"/>
        <c:axId val="1629787055"/>
      </c:lineChart>
      <c:catAx>
        <c:axId val="162978177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1629787055"/>
        <c:crosses val="autoZero"/>
        <c:auto val="1"/>
        <c:lblAlgn val="ctr"/>
        <c:lblOffset val="100"/>
        <c:noMultiLvlLbl val="0"/>
      </c:catAx>
      <c:valAx>
        <c:axId val="1629787055"/>
        <c:scaling>
          <c:orientation val="minMax"/>
        </c:scaling>
        <c:delete val="1"/>
        <c:axPos val="l"/>
        <c:numFmt formatCode="General" sourceLinked="1"/>
        <c:majorTickMark val="none"/>
        <c:minorTickMark val="none"/>
        <c:tickLblPos val="nextTo"/>
        <c:crossAx val="1629781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PivotTables!$AN$4</c:f>
              <c:strCache>
                <c:ptCount val="1"/>
                <c:pt idx="0">
                  <c:v>Duration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rnd">
                <a:solidFill>
                  <a:schemeClr val="accent6"/>
                </a:solidFill>
                <a:round/>
              </a:ln>
              <a:effectLst>
                <a:outerShdw blurRad="57150" dist="19050" dir="5400000" algn="ctr" rotWithShape="0">
                  <a:srgbClr val="000000">
                    <a:alpha val="63000"/>
                  </a:srgbClr>
                </a:outerShdw>
              </a:effectLst>
            </c:spPr>
          </c:marker>
          <c:dPt>
            <c:idx val="5"/>
            <c:marker>
              <c:symbol val="circle"/>
              <c:size val="6"/>
              <c:spPr>
                <a:solidFill>
                  <a:schemeClr val="accent4"/>
                </a:solidFill>
                <a:ln w="9525" cap="rnd">
                  <a:solidFill>
                    <a:schemeClr val="accent6"/>
                  </a:solidFill>
                  <a:round/>
                </a:ln>
                <a:effectLst>
                  <a:outerShdw blurRad="57150" dist="19050" dir="5400000" algn="ctr" rotWithShape="0">
                    <a:srgbClr val="000000">
                      <a:alpha val="63000"/>
                    </a:srgbClr>
                  </a:outerShdw>
                </a:effectLst>
              </c:spPr>
            </c:marker>
            <c:bubble3D val="0"/>
            <c:extLst>
              <c:ext xmlns:c16="http://schemas.microsoft.com/office/drawing/2014/chart" uri="{C3380CC4-5D6E-409C-BE32-E72D297353CC}">
                <c16:uniqueId val="{00000003-BB7F-4743-8E03-E9CF5965BE6C}"/>
              </c:ext>
            </c:extLst>
          </c:dPt>
          <c:xVal>
            <c:numRef>
              <c:f>PivotTables!$AM$5:$AM$16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PivotTables!$AN$5:$AN$16</c:f>
              <c:numCache>
                <c:formatCode>mm:ss</c:formatCode>
                <c:ptCount val="12"/>
                <c:pt idx="0">
                  <c:v>3.0930010893246182E-3</c:v>
                </c:pt>
                <c:pt idx="1">
                  <c:v>3.0411756453423123E-3</c:v>
                </c:pt>
                <c:pt idx="2">
                  <c:v>3.5007716049382728E-3</c:v>
                </c:pt>
                <c:pt idx="3">
                  <c:v>3.2072368421052632E-3</c:v>
                </c:pt>
                <c:pt idx="4">
                  <c:v>2.7282515073212741E-3</c:v>
                </c:pt>
                <c:pt idx="5">
                  <c:v>2.5650352733686066E-3</c:v>
                </c:pt>
                <c:pt idx="6">
                  <c:v>3.2852095516569201E-3</c:v>
                </c:pt>
                <c:pt idx="7">
                  <c:v>3.1154770276605719E-3</c:v>
                </c:pt>
                <c:pt idx="8">
                  <c:v>3.2200010704345971E-3</c:v>
                </c:pt>
                <c:pt idx="9">
                  <c:v>3.2214228617106345E-3</c:v>
                </c:pt>
                <c:pt idx="10">
                  <c:v>3.1869103773584919E-3</c:v>
                </c:pt>
                <c:pt idx="11">
                  <c:v>3.2185950714494014E-3</c:v>
                </c:pt>
              </c:numCache>
            </c:numRef>
          </c:yVal>
          <c:smooth val="0"/>
          <c:extLst>
            <c:ext xmlns:c16="http://schemas.microsoft.com/office/drawing/2014/chart" uri="{C3380CC4-5D6E-409C-BE32-E72D297353CC}">
              <c16:uniqueId val="{00000000-BB7F-4743-8E03-E9CF5965BE6C}"/>
            </c:ext>
          </c:extLst>
        </c:ser>
        <c:ser>
          <c:idx val="1"/>
          <c:order val="1"/>
          <c:tx>
            <c:strRef>
              <c:f>PivotTables!$AO$4</c:f>
              <c:strCache>
                <c:ptCount val="1"/>
                <c:pt idx="0">
                  <c:v>Max</c:v>
                </c:pt>
              </c:strCache>
            </c:strRef>
          </c:tx>
          <c:spPr>
            <a:ln w="25400" cap="rnd">
              <a:noFill/>
              <a:round/>
            </a:ln>
            <a:effectLst>
              <a:outerShdw blurRad="57150" dist="19050" dir="5400000" algn="ctr" rotWithShape="0">
                <a:srgbClr val="FF0000">
                  <a:alpha val="63000"/>
                </a:srgbClr>
              </a:outerShdw>
            </a:effectLst>
          </c:spPr>
          <c:marker>
            <c:symbol val="circle"/>
            <c:size val="6"/>
            <c:spPr>
              <a:solidFill>
                <a:srgbClr val="E02C2C"/>
              </a:solidFill>
              <a:ln w="9525" cap="rnd">
                <a:noFill/>
                <a:round/>
              </a:ln>
              <a:effectLst>
                <a:outerShdw blurRad="57150" dist="19050" dir="5400000" algn="ctr" rotWithShape="0">
                  <a:srgbClr val="FF0000">
                    <a:alpha val="63000"/>
                  </a:srgbClr>
                </a:outerShdw>
              </a:effectLst>
            </c:spPr>
          </c:marker>
          <c:xVal>
            <c:numRef>
              <c:f>PivotTables!$AM$5:$AM$16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PivotTables!$AO$5:$AO$16</c:f>
              <c:numCache>
                <c:formatCode>mm:ss</c:formatCode>
                <c:ptCount val="12"/>
                <c:pt idx="0">
                  <c:v>0</c:v>
                </c:pt>
                <c:pt idx="1">
                  <c:v>0</c:v>
                </c:pt>
                <c:pt idx="2">
                  <c:v>3.5007716049382728E-3</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BB7F-4743-8E03-E9CF5965BE6C}"/>
            </c:ext>
          </c:extLst>
        </c:ser>
        <c:ser>
          <c:idx val="2"/>
          <c:order val="2"/>
          <c:tx>
            <c:strRef>
              <c:f>PivotTables!$AP$4</c:f>
              <c:strCache>
                <c:ptCount val="1"/>
                <c:pt idx="0">
                  <c:v>Min</c:v>
                </c:pt>
              </c:strCache>
            </c:strRef>
          </c:tx>
          <c:spPr>
            <a:ln w="25400" cap="rnd">
              <a:noFill/>
              <a:round/>
            </a:ln>
            <a:effectLst>
              <a:outerShdw blurRad="57150" dist="19050" dir="5400000" algn="ctr" rotWithShape="0">
                <a:schemeClr val="accent4">
                  <a:alpha val="63000"/>
                </a:schemeClr>
              </a:outerShdw>
            </a:effectLst>
          </c:spPr>
          <c:marker>
            <c:symbol val="circle"/>
            <c:size val="6"/>
            <c:spPr>
              <a:solidFill>
                <a:schemeClr val="accent5"/>
              </a:solidFill>
              <a:ln w="9525" cap="rnd">
                <a:noFill/>
                <a:round/>
              </a:ln>
              <a:effectLst>
                <a:outerShdw blurRad="57150" dist="19050" dir="5400000" algn="ctr" rotWithShape="0">
                  <a:schemeClr val="accent4">
                    <a:alpha val="63000"/>
                  </a:schemeClr>
                </a:outerShdw>
              </a:effectLst>
            </c:spPr>
          </c:marker>
          <c:dPt>
            <c:idx val="5"/>
            <c:marker>
              <c:symbol val="circle"/>
              <c:size val="6"/>
              <c:spPr>
                <a:solidFill>
                  <a:schemeClr val="accent4"/>
                </a:solidFill>
                <a:ln w="9525" cap="rnd">
                  <a:noFill/>
                  <a:round/>
                </a:ln>
                <a:effectLst>
                  <a:outerShdw blurRad="57150" dist="19050" dir="5400000" algn="ctr" rotWithShape="0">
                    <a:schemeClr val="accent4">
                      <a:alpha val="63000"/>
                    </a:schemeClr>
                  </a:outerShdw>
                </a:effectLst>
              </c:spPr>
            </c:marker>
            <c:bubble3D val="0"/>
            <c:extLst>
              <c:ext xmlns:c16="http://schemas.microsoft.com/office/drawing/2014/chart" uri="{C3380CC4-5D6E-409C-BE32-E72D297353CC}">
                <c16:uniqueId val="{00000004-BB7F-4743-8E03-E9CF5965BE6C}"/>
              </c:ext>
            </c:extLst>
          </c:dPt>
          <c:xVal>
            <c:numRef>
              <c:f>PivotTables!$AM$5:$AM$16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PivotTables!$AP$5:$AP$16</c:f>
              <c:numCache>
                <c:formatCode>mm:ss</c:formatCode>
                <c:ptCount val="12"/>
                <c:pt idx="0">
                  <c:v>0</c:v>
                </c:pt>
                <c:pt idx="1">
                  <c:v>0</c:v>
                </c:pt>
                <c:pt idx="2">
                  <c:v>0</c:v>
                </c:pt>
                <c:pt idx="3">
                  <c:v>0</c:v>
                </c:pt>
                <c:pt idx="4">
                  <c:v>0</c:v>
                </c:pt>
                <c:pt idx="5">
                  <c:v>2.5650352733686066E-3</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BB7F-4743-8E03-E9CF5965BE6C}"/>
            </c:ext>
          </c:extLst>
        </c:ser>
        <c:dLbls>
          <c:showLegendKey val="0"/>
          <c:showVal val="0"/>
          <c:showCatName val="0"/>
          <c:showSerName val="0"/>
          <c:showPercent val="0"/>
          <c:showBubbleSize val="0"/>
        </c:dLbls>
        <c:axId val="1651645503"/>
        <c:axId val="1651645983"/>
      </c:scatterChart>
      <c:valAx>
        <c:axId val="165164550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51645983"/>
        <c:crosses val="autoZero"/>
        <c:crossBetween val="midCat"/>
      </c:valAx>
      <c:valAx>
        <c:axId val="1651645983"/>
        <c:scaling>
          <c:orientation val="minMax"/>
        </c:scaling>
        <c:delete val="0"/>
        <c:axPos val="l"/>
        <c:majorGridlines>
          <c:spPr>
            <a:ln w="0" cap="flat" cmpd="sng" algn="ctr">
              <a:solidFill>
                <a:schemeClr val="tx1">
                  <a:lumMod val="15000"/>
                  <a:lumOff val="85000"/>
                </a:schemeClr>
              </a:solidFill>
              <a:round/>
            </a:ln>
            <a:effectLst/>
          </c:spPr>
        </c:majorGridlines>
        <c:numFmt formatCode="mm:ss"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516455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Dataset.xlsx]PivotTables!PivotTable16</c:name>
    <c:fmtId val="93"/>
  </c:pivotSource>
  <c:chart>
    <c:autoTitleDeleted val="0"/>
    <c:pivotFmts>
      <c:pivotFmt>
        <c:idx val="0"/>
        <c:spPr>
          <a:gradFill>
            <a:gsLst>
              <a:gs pos="0">
                <a:schemeClr val="tx2"/>
              </a:gs>
              <a:gs pos="100000">
                <a:schemeClr val="accent5">
                  <a:lumMod val="75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extLst>
        </c:dLbl>
      </c:pivotFmt>
      <c:pivotFmt>
        <c:idx val="2"/>
        <c:spPr>
          <a:gradFill>
            <a:gsLst>
              <a:gs pos="0">
                <a:schemeClr val="tx2"/>
              </a:gs>
              <a:gs pos="100000">
                <a:schemeClr val="accent5">
                  <a:lumMod val="75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3"/>
        <c:spPr>
          <a:gradFill>
            <a:gsLst>
              <a:gs pos="0">
                <a:schemeClr val="tx2"/>
              </a:gs>
              <a:gs pos="100000">
                <a:schemeClr val="accent5">
                  <a:lumMod val="75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4"/>
        <c:spPr>
          <a:gradFill>
            <a:gsLst>
              <a:gs pos="0">
                <a:schemeClr val="tx2"/>
              </a:gs>
              <a:gs pos="100000">
                <a:schemeClr val="accent5">
                  <a:lumMod val="75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5"/>
        <c:spPr>
          <a:gradFill>
            <a:gsLst>
              <a:gs pos="0">
                <a:schemeClr val="accent6"/>
              </a:gs>
              <a:gs pos="100000">
                <a:schemeClr val="accent6">
                  <a:lumMod val="60000"/>
                  <a:lumOff val="40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barChart>
        <c:barDir val="bar"/>
        <c:grouping val="clustered"/>
        <c:varyColors val="0"/>
        <c:ser>
          <c:idx val="0"/>
          <c:order val="0"/>
          <c:tx>
            <c:strRef>
              <c:f>PivotTables!$AU$5</c:f>
              <c:strCache>
                <c:ptCount val="1"/>
                <c:pt idx="0">
                  <c:v>Sum of Paid Fees</c:v>
                </c:pt>
              </c:strCache>
            </c:strRef>
          </c:tx>
          <c:spPr>
            <a:gradFill>
              <a:gsLst>
                <a:gs pos="0">
                  <a:schemeClr val="tx2"/>
                </a:gs>
                <a:gs pos="100000">
                  <a:schemeClr val="accent5">
                    <a:lumMod val="75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Pt>
            <c:idx val="3"/>
            <c:invertIfNegative val="0"/>
            <c:bubble3D val="0"/>
            <c:spPr>
              <a:gradFill>
                <a:gsLst>
                  <a:gs pos="0">
                    <a:schemeClr val="accent6"/>
                  </a:gs>
                  <a:gs pos="100000">
                    <a:schemeClr val="accent6">
                      <a:lumMod val="60000"/>
                      <a:lumOff val="40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6-0313-4B9F-AA8D-5FCF5AEE18E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PivotTables!$AT$6:$AT$10</c:f>
              <c:strCache>
                <c:ptCount val="4"/>
                <c:pt idx="0">
                  <c:v>Abdullah</c:v>
                </c:pt>
                <c:pt idx="1">
                  <c:v>Ahmed</c:v>
                </c:pt>
                <c:pt idx="2">
                  <c:v>Mohammed</c:v>
                </c:pt>
                <c:pt idx="3">
                  <c:v>Salah</c:v>
                </c:pt>
              </c:strCache>
            </c:strRef>
          </c:cat>
          <c:val>
            <c:numRef>
              <c:f>PivotTables!$AU$6:$AU$10</c:f>
              <c:numCache>
                <c:formatCode>[&lt;999950]0.0,"K";[&lt;999950000]0.0,,"M";0.0,,,"B"</c:formatCode>
                <c:ptCount val="4"/>
                <c:pt idx="0">
                  <c:v>2579000000</c:v>
                </c:pt>
                <c:pt idx="1">
                  <c:v>2751000000</c:v>
                </c:pt>
                <c:pt idx="2">
                  <c:v>5372000000</c:v>
                </c:pt>
                <c:pt idx="3">
                  <c:v>5288000000</c:v>
                </c:pt>
              </c:numCache>
            </c:numRef>
          </c:val>
          <c:extLst>
            <c:ext xmlns:c16="http://schemas.microsoft.com/office/drawing/2014/chart" uri="{C3380CC4-5D6E-409C-BE32-E72D297353CC}">
              <c16:uniqueId val="{00000000-0313-4B9F-AA8D-5FCF5AEE18E5}"/>
            </c:ext>
          </c:extLst>
        </c:ser>
        <c:ser>
          <c:idx val="1"/>
          <c:order val="1"/>
          <c:tx>
            <c:strRef>
              <c:f>PivotTables!$AV$5</c:f>
              <c:strCache>
                <c:ptCount val="1"/>
                <c:pt idx="0">
                  <c:v>Sum of Paid Fees2</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cat>
            <c:strRef>
              <c:f>PivotTables!$AT$6:$AT$10</c:f>
              <c:strCache>
                <c:ptCount val="4"/>
                <c:pt idx="0">
                  <c:v>Abdullah</c:v>
                </c:pt>
                <c:pt idx="1">
                  <c:v>Ahmed</c:v>
                </c:pt>
                <c:pt idx="2">
                  <c:v>Mohammed</c:v>
                </c:pt>
                <c:pt idx="3">
                  <c:v>Salah</c:v>
                </c:pt>
              </c:strCache>
            </c:strRef>
          </c:cat>
          <c:val>
            <c:numRef>
              <c:f>PivotTables!$AV$6:$AV$10</c:f>
              <c:numCache>
                <c:formatCode>General</c:formatCode>
                <c:ptCount val="4"/>
                <c:pt idx="0">
                  <c:v>2579000000</c:v>
                </c:pt>
                <c:pt idx="1">
                  <c:v>2751000000</c:v>
                </c:pt>
                <c:pt idx="2">
                  <c:v>5372000000</c:v>
                </c:pt>
                <c:pt idx="3">
                  <c:v>5288000000</c:v>
                </c:pt>
              </c:numCache>
            </c:numRef>
          </c:val>
          <c:extLst>
            <c:ext xmlns:c16="http://schemas.microsoft.com/office/drawing/2014/chart" uri="{C3380CC4-5D6E-409C-BE32-E72D297353CC}">
              <c16:uniqueId val="{00000002-0313-4B9F-AA8D-5FCF5AEE18E5}"/>
            </c:ext>
          </c:extLst>
        </c:ser>
        <c:dLbls>
          <c:showLegendKey val="0"/>
          <c:showVal val="0"/>
          <c:showCatName val="0"/>
          <c:showSerName val="0"/>
          <c:showPercent val="0"/>
          <c:showBubbleSize val="0"/>
        </c:dLbls>
        <c:gapWidth val="182"/>
        <c:axId val="1626082608"/>
        <c:axId val="1626058128"/>
      </c:barChart>
      <c:catAx>
        <c:axId val="1626082608"/>
        <c:scaling>
          <c:orientation val="minMax"/>
        </c:scaling>
        <c:delete val="1"/>
        <c:axPos val="l"/>
        <c:numFmt formatCode="General" sourceLinked="1"/>
        <c:majorTickMark val="none"/>
        <c:minorTickMark val="none"/>
        <c:tickLblPos val="nextTo"/>
        <c:crossAx val="1626058128"/>
        <c:crosses val="autoZero"/>
        <c:auto val="1"/>
        <c:lblAlgn val="ctr"/>
        <c:lblOffset val="100"/>
        <c:noMultiLvlLbl val="0"/>
      </c:catAx>
      <c:valAx>
        <c:axId val="1626058128"/>
        <c:scaling>
          <c:orientation val="minMax"/>
        </c:scaling>
        <c:delete val="1"/>
        <c:axPos val="b"/>
        <c:numFmt formatCode="[&lt;999950]0.0,&quot;K&quot;;[&lt;999950000]0.0,,&quot;M&quot;;0.0,,,&quot;B&quot;" sourceLinked="1"/>
        <c:majorTickMark val="none"/>
        <c:minorTickMark val="none"/>
        <c:tickLblPos val="nextTo"/>
        <c:crossAx val="1626082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Dataset.xlsx]PivotTables!PivotTable18</c:name>
    <c:fmtId val="100"/>
  </c:pivotSource>
  <c:chart>
    <c:autoTitleDeleted val="1"/>
    <c:pivotFmts>
      <c:pivotFmt>
        <c:idx val="0"/>
        <c:spPr>
          <a:solidFill>
            <a:srgbClr val="983ECA">
              <a:alpha val="85000"/>
            </a:srgbClr>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PivotTables!$BD$7</c:f>
              <c:strCache>
                <c:ptCount val="1"/>
                <c:pt idx="0">
                  <c:v>Total</c:v>
                </c:pt>
              </c:strCache>
            </c:strRef>
          </c:tx>
          <c:spPr>
            <a:solidFill>
              <a:srgbClr val="983ECA">
                <a:alpha val="85000"/>
              </a:srgbClr>
            </a:solidFill>
            <a:ln>
              <a:noFill/>
            </a:ln>
            <a:effectLst/>
            <a:sp3d/>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PivotTables!$BC$8:$BC$24</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PivotTables!$BD$8:$BD$24</c:f>
              <c:numCache>
                <c:formatCode>[&lt;999950]0.0,"K";[&lt;999950000]0.0,,"M";0.0,,,"B"</c:formatCode>
                <c:ptCount val="16"/>
                <c:pt idx="0">
                  <c:v>379000000</c:v>
                </c:pt>
                <c:pt idx="1">
                  <c:v>650000000</c:v>
                </c:pt>
                <c:pt idx="2">
                  <c:v>1360000000</c:v>
                </c:pt>
                <c:pt idx="3">
                  <c:v>832000000</c:v>
                </c:pt>
                <c:pt idx="4">
                  <c:v>332000000</c:v>
                </c:pt>
                <c:pt idx="5">
                  <c:v>1534000000</c:v>
                </c:pt>
                <c:pt idx="6">
                  <c:v>995000000</c:v>
                </c:pt>
                <c:pt idx="7">
                  <c:v>1029000000</c:v>
                </c:pt>
                <c:pt idx="8">
                  <c:v>329000000</c:v>
                </c:pt>
                <c:pt idx="9">
                  <c:v>411000000</c:v>
                </c:pt>
                <c:pt idx="10">
                  <c:v>1177000000</c:v>
                </c:pt>
                <c:pt idx="11">
                  <c:v>1288000000</c:v>
                </c:pt>
                <c:pt idx="12">
                  <c:v>1727000000</c:v>
                </c:pt>
                <c:pt idx="13">
                  <c:v>1243000000</c:v>
                </c:pt>
                <c:pt idx="14">
                  <c:v>1638000000</c:v>
                </c:pt>
                <c:pt idx="15">
                  <c:v>1066000000</c:v>
                </c:pt>
              </c:numCache>
            </c:numRef>
          </c:val>
          <c:extLst>
            <c:ext xmlns:c16="http://schemas.microsoft.com/office/drawing/2014/chart" uri="{C3380CC4-5D6E-409C-BE32-E72D297353CC}">
              <c16:uniqueId val="{00000000-BA3F-4367-BDCA-98834A978F4E}"/>
            </c:ext>
          </c:extLst>
        </c:ser>
        <c:dLbls>
          <c:showLegendKey val="0"/>
          <c:showVal val="1"/>
          <c:showCatName val="0"/>
          <c:showSerName val="0"/>
          <c:showPercent val="0"/>
          <c:showBubbleSize val="0"/>
        </c:dLbls>
        <c:gapWidth val="150"/>
        <c:shape val="box"/>
        <c:axId val="1930569424"/>
        <c:axId val="1930578544"/>
        <c:axId val="1345555440"/>
      </c:bar3DChart>
      <c:catAx>
        <c:axId val="19305694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578544"/>
        <c:crosses val="autoZero"/>
        <c:auto val="1"/>
        <c:lblAlgn val="ctr"/>
        <c:lblOffset val="100"/>
        <c:noMultiLvlLbl val="0"/>
      </c:catAx>
      <c:valAx>
        <c:axId val="1930578544"/>
        <c:scaling>
          <c:orientation val="minMax"/>
        </c:scaling>
        <c:delete val="1"/>
        <c:axPos val="l"/>
        <c:majorGridlines>
          <c:spPr>
            <a:ln w="9525" cap="flat" cmpd="sng" algn="ctr">
              <a:solidFill>
                <a:schemeClr val="bg1">
                  <a:lumMod val="95000"/>
                </a:schemeClr>
              </a:solidFill>
              <a:round/>
            </a:ln>
            <a:effectLst/>
          </c:spPr>
        </c:majorGridlines>
        <c:numFmt formatCode="[&lt;999950]0.0,&quot;K&quot;;[&lt;999950000]0.0,,&quot;M&quot;;0.0,,,&quot;B&quot;" sourceLinked="1"/>
        <c:majorTickMark val="none"/>
        <c:minorTickMark val="none"/>
        <c:tickLblPos val="nextTo"/>
        <c:crossAx val="1930569424"/>
        <c:crosses val="autoZero"/>
        <c:crossBetween val="between"/>
      </c:valAx>
      <c:serAx>
        <c:axId val="1345555440"/>
        <c:scaling>
          <c:orientation val="minMax"/>
        </c:scaling>
        <c:delete val="1"/>
        <c:axPos val="b"/>
        <c:majorTickMark val="none"/>
        <c:minorTickMark val="none"/>
        <c:tickLblPos val="nextTo"/>
        <c:crossAx val="1930578544"/>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PivotTables!$BL$8</c:f>
              <c:strCache>
                <c:ptCount val="1"/>
                <c:pt idx="0">
                  <c:v>Television Ad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83-4B1B-8BD2-2EE3F4C905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83-4B1B-8BD2-2EE3F4C905CD}"/>
              </c:ext>
            </c:extLst>
          </c:dPt>
          <c:cat>
            <c:strRef>
              <c:f>PivotTables!$BK$9:$BK$10</c:f>
              <c:strCache>
                <c:ptCount val="2"/>
                <c:pt idx="0">
                  <c:v>Actual</c:v>
                </c:pt>
                <c:pt idx="1">
                  <c:v>Diff</c:v>
                </c:pt>
              </c:strCache>
            </c:strRef>
          </c:cat>
          <c:val>
            <c:numRef>
              <c:f>PivotTables!$BL$9:$BL$10</c:f>
              <c:numCache>
                <c:formatCode>[&lt;999950]0.0,"K";[&lt;999950000]0.0,,"M";0.0,,,"B"</c:formatCode>
                <c:ptCount val="2"/>
                <c:pt idx="0">
                  <c:v>4572000000</c:v>
                </c:pt>
                <c:pt idx="1">
                  <c:v>1000000000</c:v>
                </c:pt>
              </c:numCache>
            </c:numRef>
          </c:val>
          <c:extLst>
            <c:ext xmlns:c16="http://schemas.microsoft.com/office/drawing/2014/chart" uri="{C3380CC4-5D6E-409C-BE32-E72D297353CC}">
              <c16:uniqueId val="{00000000-062C-4FCC-9CC5-91BF852D325C}"/>
            </c:ext>
          </c:extLst>
        </c:ser>
        <c:ser>
          <c:idx val="1"/>
          <c:order val="1"/>
          <c:tx>
            <c:strRef>
              <c:f>PivotTables!$BM$8</c:f>
              <c:strCache>
                <c:ptCount val="1"/>
                <c:pt idx="0">
                  <c:v>Facebook Page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2183-4B1B-8BD2-2EE3F4C905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2183-4B1B-8BD2-2EE3F4C905CD}"/>
              </c:ext>
            </c:extLst>
          </c:dPt>
          <c:cat>
            <c:strRef>
              <c:f>PivotTables!$BK$9:$BK$10</c:f>
              <c:strCache>
                <c:ptCount val="2"/>
                <c:pt idx="0">
                  <c:v>Actual</c:v>
                </c:pt>
                <c:pt idx="1">
                  <c:v>Diff</c:v>
                </c:pt>
              </c:strCache>
            </c:strRef>
          </c:cat>
          <c:val>
            <c:numRef>
              <c:f>PivotTables!$BM$9:$BM$10</c:f>
              <c:numCache>
                <c:formatCode>[&lt;999950]0.0,"K";[&lt;999950000]0.0,,"M";0.0,,,"B"</c:formatCode>
                <c:ptCount val="2"/>
                <c:pt idx="0">
                  <c:v>3546000000</c:v>
                </c:pt>
                <c:pt idx="1">
                  <c:v>2026000000</c:v>
                </c:pt>
              </c:numCache>
            </c:numRef>
          </c:val>
          <c:extLst>
            <c:ext xmlns:c16="http://schemas.microsoft.com/office/drawing/2014/chart" uri="{C3380CC4-5D6E-409C-BE32-E72D297353CC}">
              <c16:uniqueId val="{00000001-062C-4FCC-9CC5-91BF852D325C}"/>
            </c:ext>
          </c:extLst>
        </c:ser>
        <c:ser>
          <c:idx val="2"/>
          <c:order val="2"/>
          <c:tx>
            <c:strRef>
              <c:f>PivotTables!$BN$8</c:f>
              <c:strCache>
                <c:ptCount val="1"/>
                <c:pt idx="0">
                  <c:v>Company Website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2183-4B1B-8BD2-2EE3F4C905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2183-4B1B-8BD2-2EE3F4C905CD}"/>
              </c:ext>
            </c:extLst>
          </c:dPt>
          <c:cat>
            <c:strRef>
              <c:f>PivotTables!$BK$9:$BK$10</c:f>
              <c:strCache>
                <c:ptCount val="2"/>
                <c:pt idx="0">
                  <c:v>Actual</c:v>
                </c:pt>
                <c:pt idx="1">
                  <c:v>Diff</c:v>
                </c:pt>
              </c:strCache>
            </c:strRef>
          </c:cat>
          <c:val>
            <c:numRef>
              <c:f>PivotTables!$BN$9:$BN$10</c:f>
              <c:numCache>
                <c:formatCode>[&lt;999950]0.0,"K";[&lt;999950000]0.0,,"M";0.0,,,"B"</c:formatCode>
                <c:ptCount val="2"/>
                <c:pt idx="0">
                  <c:v>2749000000</c:v>
                </c:pt>
                <c:pt idx="1">
                  <c:v>2823000000</c:v>
                </c:pt>
              </c:numCache>
            </c:numRef>
          </c:val>
          <c:extLst>
            <c:ext xmlns:c16="http://schemas.microsoft.com/office/drawing/2014/chart" uri="{C3380CC4-5D6E-409C-BE32-E72D297353CC}">
              <c16:uniqueId val="{00000002-062C-4FCC-9CC5-91BF852D325C}"/>
            </c:ext>
          </c:extLst>
        </c:ser>
        <c:ser>
          <c:idx val="3"/>
          <c:order val="3"/>
          <c:tx>
            <c:strRef>
              <c:f>PivotTables!$BO$8</c:f>
              <c:strCache>
                <c:ptCount val="1"/>
                <c:pt idx="0">
                  <c:v>WhatsApp</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2183-4B1B-8BD2-2EE3F4C905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2183-4B1B-8BD2-2EE3F4C905CD}"/>
              </c:ext>
            </c:extLst>
          </c:dPt>
          <c:cat>
            <c:strRef>
              <c:f>PivotTables!$BK$9:$BK$10</c:f>
              <c:strCache>
                <c:ptCount val="2"/>
                <c:pt idx="0">
                  <c:v>Actual</c:v>
                </c:pt>
                <c:pt idx="1">
                  <c:v>Diff</c:v>
                </c:pt>
              </c:strCache>
            </c:strRef>
          </c:cat>
          <c:val>
            <c:numRef>
              <c:f>PivotTables!$BO$9:$BO$10</c:f>
              <c:numCache>
                <c:formatCode>[&lt;999950]0.0,"K";[&lt;999950000]0.0,,"M";0.0,,,"B"</c:formatCode>
                <c:ptCount val="2"/>
                <c:pt idx="0">
                  <c:v>2494000000</c:v>
                </c:pt>
                <c:pt idx="1">
                  <c:v>3078000000</c:v>
                </c:pt>
              </c:numCache>
            </c:numRef>
          </c:val>
          <c:extLst>
            <c:ext xmlns:c16="http://schemas.microsoft.com/office/drawing/2014/chart" uri="{C3380CC4-5D6E-409C-BE32-E72D297353CC}">
              <c16:uniqueId val="{00000003-062C-4FCC-9CC5-91BF852D325C}"/>
            </c:ext>
          </c:extLst>
        </c:ser>
        <c:ser>
          <c:idx val="4"/>
          <c:order val="4"/>
          <c:tx>
            <c:strRef>
              <c:f>PivotTables!$BP$8</c:f>
              <c:strCache>
                <c:ptCount val="1"/>
                <c:pt idx="0">
                  <c:v>Google Ad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1-2183-4B1B-8BD2-2EE3F4C905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3-2183-4B1B-8BD2-2EE3F4C905CD}"/>
              </c:ext>
            </c:extLst>
          </c:dPt>
          <c:cat>
            <c:strRef>
              <c:f>PivotTables!$BK$9:$BK$10</c:f>
              <c:strCache>
                <c:ptCount val="2"/>
                <c:pt idx="0">
                  <c:v>Actual</c:v>
                </c:pt>
                <c:pt idx="1">
                  <c:v>Diff</c:v>
                </c:pt>
              </c:strCache>
            </c:strRef>
          </c:cat>
          <c:val>
            <c:numRef>
              <c:f>PivotTables!$BP$9:$BP$10</c:f>
              <c:numCache>
                <c:formatCode>[&lt;999950]0.0,"K";[&lt;999950000]0.0,,"M";0.0,,,"B"</c:formatCode>
                <c:ptCount val="2"/>
                <c:pt idx="0">
                  <c:v>1823000000</c:v>
                </c:pt>
                <c:pt idx="1">
                  <c:v>3749000000</c:v>
                </c:pt>
              </c:numCache>
            </c:numRef>
          </c:val>
          <c:extLst>
            <c:ext xmlns:c16="http://schemas.microsoft.com/office/drawing/2014/chart" uri="{C3380CC4-5D6E-409C-BE32-E72D297353CC}">
              <c16:uniqueId val="{00000004-062C-4FCC-9CC5-91BF852D325C}"/>
            </c:ext>
          </c:extLst>
        </c:ser>
        <c:ser>
          <c:idx val="5"/>
          <c:order val="5"/>
          <c:tx>
            <c:strRef>
              <c:f>PivotTables!$BQ$8</c:f>
              <c:strCache>
                <c:ptCount val="1"/>
                <c:pt idx="0">
                  <c:v>Youtube Channel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2183-4B1B-8BD2-2EE3F4C905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2183-4B1B-8BD2-2EE3F4C905CD}"/>
              </c:ext>
            </c:extLst>
          </c:dPt>
          <c:cat>
            <c:strRef>
              <c:f>PivotTables!$BK$9:$BK$10</c:f>
              <c:strCache>
                <c:ptCount val="2"/>
                <c:pt idx="0">
                  <c:v>Actual</c:v>
                </c:pt>
                <c:pt idx="1">
                  <c:v>Diff</c:v>
                </c:pt>
              </c:strCache>
            </c:strRef>
          </c:cat>
          <c:val>
            <c:numRef>
              <c:f>PivotTables!$BQ$9:$BQ$10</c:f>
              <c:numCache>
                <c:formatCode>[&lt;999950]0.0,"K";[&lt;999950000]0.0,,"M";0.0,,,"B"</c:formatCode>
                <c:ptCount val="2"/>
                <c:pt idx="0">
                  <c:v>806000000</c:v>
                </c:pt>
                <c:pt idx="1">
                  <c:v>4766000000</c:v>
                </c:pt>
              </c:numCache>
            </c:numRef>
          </c:val>
          <c:extLst>
            <c:ext xmlns:c16="http://schemas.microsoft.com/office/drawing/2014/chart" uri="{C3380CC4-5D6E-409C-BE32-E72D297353CC}">
              <c16:uniqueId val="{00000005-062C-4FCC-9CC5-91BF852D325C}"/>
            </c:ext>
          </c:extLst>
        </c:ser>
        <c:dLbls>
          <c:showLegendKey val="0"/>
          <c:showVal val="0"/>
          <c:showCatName val="0"/>
          <c:showSerName val="0"/>
          <c:showPercent val="0"/>
          <c:showBubbleSize val="0"/>
          <c:showLeaderLines val="1"/>
        </c:dLbls>
        <c:firstSliceAng val="18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Dataset.xlsx]PivotTables!PivotTable20</c:name>
    <c:fmtId val="70"/>
  </c:pivotSource>
  <c:chart>
    <c:autoTitleDeleted val="0"/>
    <c:pivotFmts>
      <c:pivotFmt>
        <c:idx val="0"/>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rgbClr val="0070C0"/>
              </a:gs>
              <a:gs pos="100000">
                <a:schemeClr val="accent5">
                  <a:lumMod val="20000"/>
                  <a:lumOff val="80000"/>
                  <a:alpha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PivotTables!$BV$7</c:f>
              <c:strCache>
                <c:ptCount val="1"/>
                <c:pt idx="0">
                  <c:v>Count of Month</c:v>
                </c:pt>
              </c:strCache>
            </c:strRef>
          </c:tx>
          <c:spPr>
            <a:noFill/>
            <a:ln>
              <a:noFill/>
            </a:ln>
            <a:effectLst/>
          </c:spPr>
          <c:cat>
            <c:strRef>
              <c:f>PivotTables!$BU$8:$BU$20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PivotTables!$BV$8:$BV$20</c:f>
              <c:numCache>
                <c:formatCode>General</c:formatCode>
                <c:ptCount val="12"/>
                <c:pt idx="0">
                  <c:v>68</c:v>
                </c:pt>
                <c:pt idx="1">
                  <c:v>66</c:v>
                </c:pt>
                <c:pt idx="2">
                  <c:v>30</c:v>
                </c:pt>
                <c:pt idx="3">
                  <c:v>38</c:v>
                </c:pt>
                <c:pt idx="4">
                  <c:v>86</c:v>
                </c:pt>
                <c:pt idx="5">
                  <c:v>42</c:v>
                </c:pt>
                <c:pt idx="6">
                  <c:v>38</c:v>
                </c:pt>
                <c:pt idx="7">
                  <c:v>79</c:v>
                </c:pt>
                <c:pt idx="8">
                  <c:v>173</c:v>
                </c:pt>
                <c:pt idx="9">
                  <c:v>278</c:v>
                </c:pt>
                <c:pt idx="10">
                  <c:v>212</c:v>
                </c:pt>
                <c:pt idx="11">
                  <c:v>127</c:v>
                </c:pt>
              </c:numCache>
            </c:numRef>
          </c:val>
          <c:extLst>
            <c:ext xmlns:c16="http://schemas.microsoft.com/office/drawing/2014/chart" uri="{C3380CC4-5D6E-409C-BE32-E72D297353CC}">
              <c16:uniqueId val="{00000000-5D43-45C9-A515-48DCEDC6B269}"/>
            </c:ext>
          </c:extLst>
        </c:ser>
        <c:ser>
          <c:idx val="1"/>
          <c:order val="1"/>
          <c:tx>
            <c:strRef>
              <c:f>PivotTables!$BW$7</c:f>
              <c:strCache>
                <c:ptCount val="1"/>
                <c:pt idx="0">
                  <c:v>Count of Month2</c:v>
                </c:pt>
              </c:strCache>
            </c:strRef>
          </c:tx>
          <c:spPr>
            <a:gradFill>
              <a:gsLst>
                <a:gs pos="0">
                  <a:srgbClr val="0070C0"/>
                </a:gs>
                <a:gs pos="100000">
                  <a:schemeClr val="accent5">
                    <a:lumMod val="20000"/>
                    <a:lumOff val="80000"/>
                    <a:alpha val="50000"/>
                  </a:schemeClr>
                </a:gs>
              </a:gsLst>
              <a:lin ang="5400000" scaled="1"/>
            </a:gradFill>
            <a:ln>
              <a:noFill/>
            </a:ln>
            <a:effectLst/>
          </c:spPr>
          <c:cat>
            <c:strRef>
              <c:f>PivotTables!$BU$8:$BU$20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PivotTables!$BW$8:$BW$20</c:f>
              <c:numCache>
                <c:formatCode>General</c:formatCode>
                <c:ptCount val="12"/>
                <c:pt idx="0">
                  <c:v>68</c:v>
                </c:pt>
                <c:pt idx="1">
                  <c:v>66</c:v>
                </c:pt>
                <c:pt idx="2">
                  <c:v>30</c:v>
                </c:pt>
                <c:pt idx="3">
                  <c:v>38</c:v>
                </c:pt>
                <c:pt idx="4">
                  <c:v>86</c:v>
                </c:pt>
                <c:pt idx="5">
                  <c:v>42</c:v>
                </c:pt>
                <c:pt idx="6">
                  <c:v>38</c:v>
                </c:pt>
                <c:pt idx="7">
                  <c:v>79</c:v>
                </c:pt>
                <c:pt idx="8">
                  <c:v>173</c:v>
                </c:pt>
                <c:pt idx="9">
                  <c:v>278</c:v>
                </c:pt>
                <c:pt idx="10">
                  <c:v>212</c:v>
                </c:pt>
                <c:pt idx="11">
                  <c:v>127</c:v>
                </c:pt>
              </c:numCache>
            </c:numRef>
          </c:val>
          <c:extLst>
            <c:ext xmlns:c16="http://schemas.microsoft.com/office/drawing/2014/chart" uri="{C3380CC4-5D6E-409C-BE32-E72D297353CC}">
              <c16:uniqueId val="{00000001-5D43-45C9-A515-48DCEDC6B269}"/>
            </c:ext>
          </c:extLst>
        </c:ser>
        <c:dLbls>
          <c:showLegendKey val="0"/>
          <c:showVal val="0"/>
          <c:showCatName val="0"/>
          <c:showSerName val="0"/>
          <c:showPercent val="0"/>
          <c:showBubbleSize val="0"/>
        </c:dLbls>
        <c:axId val="2036200640"/>
        <c:axId val="2036204000"/>
      </c:areaChart>
      <c:catAx>
        <c:axId val="2036200640"/>
        <c:scaling>
          <c:orientation val="minMax"/>
        </c:scaling>
        <c:delete val="1"/>
        <c:axPos val="b"/>
        <c:numFmt formatCode="General" sourceLinked="1"/>
        <c:majorTickMark val="out"/>
        <c:minorTickMark val="none"/>
        <c:tickLblPos val="nextTo"/>
        <c:crossAx val="2036204000"/>
        <c:crosses val="autoZero"/>
        <c:auto val="1"/>
        <c:lblAlgn val="ctr"/>
        <c:lblOffset val="100"/>
        <c:noMultiLvlLbl val="0"/>
      </c:catAx>
      <c:valAx>
        <c:axId val="2036204000"/>
        <c:scaling>
          <c:orientation val="minMax"/>
        </c:scaling>
        <c:delete val="1"/>
        <c:axPos val="l"/>
        <c:numFmt formatCode="General" sourceLinked="1"/>
        <c:majorTickMark val="none"/>
        <c:minorTickMark val="none"/>
        <c:tickLblPos val="nextTo"/>
        <c:crossAx val="203620064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Dataset.xlsx]PivotTables!PivotTable4</c:name>
    <c:fmtId val="50"/>
  </c:pivotSource>
  <c:chart>
    <c:autoTitleDeleted val="1"/>
    <c:pivotFmts>
      <c:pivotFmt>
        <c:idx val="0"/>
        <c:spPr>
          <a:gradFill flip="none" rotWithShape="1">
            <a:gsLst>
              <a:gs pos="0">
                <a:schemeClr val="accent2">
                  <a:lumMod val="75000"/>
                  <a:alpha val="19000"/>
                </a:schemeClr>
              </a:gs>
              <a:gs pos="100000">
                <a:srgbClr val="B91DA6"/>
              </a:gs>
            </a:gsLst>
            <a:lin ang="16200000" scaled="1"/>
            <a:tileRect/>
          </a:gradFill>
          <a:ln>
            <a:gradFill flip="none" rotWithShape="1">
              <a:gsLst>
                <a:gs pos="0">
                  <a:schemeClr val="accent2">
                    <a:lumMod val="75000"/>
                  </a:schemeClr>
                </a:gs>
                <a:gs pos="100000">
                  <a:srgbClr val="B91DA6"/>
                </a:gs>
              </a:gsLst>
              <a:lin ang="2700000" scaled="1"/>
              <a:tileRect/>
            </a:gradFill>
          </a:ln>
          <a:effectLst/>
        </c:spPr>
        <c:marker>
          <c:symbol val="none"/>
        </c:marker>
        <c:dLbl>
          <c:idx val="0"/>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lumMod val="75000"/>
                  <a:alpha val="19000"/>
                </a:schemeClr>
              </a:gs>
              <a:gs pos="100000">
                <a:srgbClr val="B91DA6"/>
              </a:gs>
            </a:gsLst>
            <a:lin ang="16200000" scaled="1"/>
            <a:tileRect/>
          </a:gradFill>
          <a:ln>
            <a:gradFill flip="none" rotWithShape="1">
              <a:gsLst>
                <a:gs pos="0">
                  <a:schemeClr val="accent2">
                    <a:lumMod val="75000"/>
                  </a:schemeClr>
                </a:gs>
                <a:gs pos="100000">
                  <a:srgbClr val="B91DA6"/>
                </a:gs>
              </a:gsLst>
              <a:lin ang="2700000" scaled="1"/>
              <a:tileRect/>
            </a:gradFill>
          </a:ln>
          <a:effectLst/>
        </c:spPr>
        <c:dLbl>
          <c:idx val="0"/>
          <c:layout>
            <c:manualLayout>
              <c:x val="0.05"/>
              <c:y val="-0.18518518518518509"/>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75000"/>
                  <a:alpha val="19000"/>
                </a:schemeClr>
              </a:gs>
              <a:gs pos="100000">
                <a:srgbClr val="B91DA6"/>
              </a:gs>
            </a:gsLst>
            <a:lin ang="16200000" scaled="1"/>
            <a:tileRect/>
          </a:gradFill>
          <a:ln>
            <a:gradFill flip="none" rotWithShape="1">
              <a:gsLst>
                <a:gs pos="0">
                  <a:schemeClr val="accent2">
                    <a:lumMod val="75000"/>
                  </a:schemeClr>
                </a:gs>
                <a:gs pos="100000">
                  <a:srgbClr val="B91DA6"/>
                </a:gs>
              </a:gsLst>
              <a:lin ang="2700000" scaled="1"/>
              <a:tileRect/>
            </a:gradFill>
          </a:ln>
          <a:effectLst/>
        </c:spPr>
        <c:dLbl>
          <c:idx val="0"/>
          <c:layout>
            <c:manualLayout>
              <c:x val="2.5000000000000001E-2"/>
              <c:y val="-0.13425925925925927"/>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2">
                  <a:lumMod val="75000"/>
                  <a:alpha val="19000"/>
                </a:schemeClr>
              </a:gs>
              <a:gs pos="100000">
                <a:srgbClr val="B91DA6"/>
              </a:gs>
            </a:gsLst>
            <a:lin ang="16200000" scaled="1"/>
            <a:tileRect/>
          </a:gradFill>
          <a:ln>
            <a:gradFill flip="none" rotWithShape="1">
              <a:gsLst>
                <a:gs pos="0">
                  <a:schemeClr val="accent2">
                    <a:lumMod val="75000"/>
                  </a:schemeClr>
                </a:gs>
                <a:gs pos="100000">
                  <a:srgbClr val="B91DA6"/>
                </a:gs>
              </a:gsLst>
              <a:lin ang="2700000" scaled="1"/>
              <a:tileRect/>
            </a:gradFill>
          </a:ln>
          <a:effectLst/>
        </c:spPr>
        <c:dLbl>
          <c:idx val="0"/>
          <c:layout>
            <c:manualLayout>
              <c:x val="0.10833333333333323"/>
              <c:y val="-0.42592592592592593"/>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lumMod val="75000"/>
                  <a:alpha val="19000"/>
                </a:schemeClr>
              </a:gs>
              <a:gs pos="100000">
                <a:srgbClr val="B91DA6"/>
              </a:gs>
            </a:gsLst>
            <a:lin ang="16200000" scaled="1"/>
            <a:tileRect/>
          </a:gradFill>
          <a:ln>
            <a:gradFill flip="none" rotWithShape="1">
              <a:gsLst>
                <a:gs pos="0">
                  <a:schemeClr val="accent2">
                    <a:lumMod val="75000"/>
                  </a:schemeClr>
                </a:gs>
                <a:gs pos="100000">
                  <a:srgbClr val="B91DA6"/>
                </a:gs>
              </a:gsLst>
              <a:lin ang="2700000" scaled="1"/>
              <a:tileRect/>
            </a:gradFill>
          </a:ln>
          <a:effectLst/>
        </c:spPr>
        <c:dLbl>
          <c:idx val="0"/>
          <c:layout>
            <c:manualLayout>
              <c:x val="-1.1111111111111212E-2"/>
              <c:y val="-0.27314814814814825"/>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2">
                  <a:lumMod val="75000"/>
                  <a:alpha val="19000"/>
                </a:schemeClr>
              </a:gs>
              <a:gs pos="100000">
                <a:srgbClr val="B91DA6"/>
              </a:gs>
            </a:gsLst>
            <a:lin ang="16200000" scaled="1"/>
            <a:tileRect/>
          </a:gradFill>
          <a:ln>
            <a:gradFill flip="none" rotWithShape="1">
              <a:gsLst>
                <a:gs pos="0">
                  <a:schemeClr val="accent2">
                    <a:lumMod val="75000"/>
                  </a:schemeClr>
                </a:gs>
                <a:gs pos="100000">
                  <a:srgbClr val="B91DA6"/>
                </a:gs>
              </a:gsLst>
              <a:lin ang="2700000" scaled="1"/>
              <a:tileRect/>
            </a:gradFill>
          </a:ln>
          <a:effectLst/>
        </c:spPr>
        <c:dLbl>
          <c:idx val="0"/>
          <c:layout>
            <c:manualLayout>
              <c:x val="-1.9444444444444445E-2"/>
              <c:y val="-0.14351851851851852"/>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2">
                  <a:lumMod val="75000"/>
                  <a:alpha val="19000"/>
                </a:schemeClr>
              </a:gs>
              <a:gs pos="100000">
                <a:srgbClr val="B91DA6"/>
              </a:gs>
            </a:gsLst>
            <a:lin ang="16200000" scaled="1"/>
            <a:tileRect/>
          </a:gradFill>
          <a:ln>
            <a:gradFill flip="none" rotWithShape="1">
              <a:gsLst>
                <a:gs pos="0">
                  <a:schemeClr val="accent2">
                    <a:lumMod val="75000"/>
                  </a:schemeClr>
                </a:gs>
                <a:gs pos="100000">
                  <a:srgbClr val="B91DA6"/>
                </a:gs>
              </a:gsLst>
              <a:lin ang="2700000" scaled="1"/>
              <a:tileRect/>
            </a:gradFill>
          </a:ln>
          <a:effectLst/>
        </c:spPr>
        <c:dLbl>
          <c:idx val="0"/>
          <c:layout>
            <c:manualLayout>
              <c:x val="-2.2222222222222223E-2"/>
              <c:y val="-0.2638888888888889"/>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2">
                  <a:lumMod val="75000"/>
                  <a:alpha val="19000"/>
                </a:schemeClr>
              </a:gs>
              <a:gs pos="100000">
                <a:srgbClr val="B91DA6"/>
              </a:gs>
            </a:gsLst>
            <a:lin ang="16200000" scaled="1"/>
            <a:tileRect/>
          </a:gradFill>
          <a:ln>
            <a:gradFill flip="none" rotWithShape="1">
              <a:gsLst>
                <a:gs pos="0">
                  <a:schemeClr val="accent2">
                    <a:lumMod val="75000"/>
                  </a:schemeClr>
                </a:gs>
                <a:gs pos="100000">
                  <a:srgbClr val="B91DA6"/>
                </a:gs>
              </a:gsLst>
              <a:lin ang="2700000" scaled="1"/>
              <a:tileRect/>
            </a:gradFill>
          </a:ln>
          <a:effectLst/>
        </c:spPr>
        <c:dLbl>
          <c:idx val="0"/>
          <c:layout>
            <c:manualLayout>
              <c:x val="3.6111111111111108E-2"/>
              <c:y val="-0.10648148148148157"/>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2">
                  <a:lumMod val="75000"/>
                  <a:alpha val="19000"/>
                </a:schemeClr>
              </a:gs>
              <a:gs pos="100000">
                <a:srgbClr val="B91DA6"/>
              </a:gs>
            </a:gsLst>
            <a:lin ang="16200000" scaled="1"/>
            <a:tileRect/>
          </a:gradFill>
          <a:ln>
            <a:gradFill flip="none" rotWithShape="1">
              <a:gsLst>
                <a:gs pos="0">
                  <a:schemeClr val="accent2">
                    <a:lumMod val="75000"/>
                  </a:schemeClr>
                </a:gs>
                <a:gs pos="100000">
                  <a:srgbClr val="B91DA6"/>
                </a:gs>
              </a:gsLst>
              <a:lin ang="2700000" scaled="1"/>
              <a:tileRect/>
            </a:gradFill>
          </a:ln>
          <a:effectLst/>
        </c:spPr>
        <c:dLbl>
          <c:idx val="0"/>
          <c:layout>
            <c:manualLayout>
              <c:x val="-2.7777777777777776E-2"/>
              <c:y val="-0.12962962962962962"/>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2">
                  <a:lumMod val="75000"/>
                  <a:alpha val="19000"/>
                </a:schemeClr>
              </a:gs>
              <a:gs pos="100000">
                <a:srgbClr val="B91DA6"/>
              </a:gs>
            </a:gsLst>
            <a:lin ang="16200000" scaled="1"/>
            <a:tileRect/>
          </a:gradFill>
          <a:ln>
            <a:gradFill flip="none" rotWithShape="1">
              <a:gsLst>
                <a:gs pos="0">
                  <a:schemeClr val="accent2">
                    <a:lumMod val="75000"/>
                  </a:schemeClr>
                </a:gs>
                <a:gs pos="100000">
                  <a:srgbClr val="B91DA6"/>
                </a:gs>
              </a:gsLst>
              <a:lin ang="2700000" scaled="1"/>
              <a:tileRect/>
            </a:gradFill>
          </a:ln>
          <a:effectLst/>
        </c:spPr>
        <c:marker>
          <c:symbol val="none"/>
        </c:marker>
        <c:dLbl>
          <c:idx val="0"/>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gradFill flip="none" rotWithShape="1">
            <a:gsLst>
              <a:gs pos="0">
                <a:schemeClr val="accent2">
                  <a:lumMod val="75000"/>
                  <a:alpha val="19000"/>
                </a:schemeClr>
              </a:gs>
              <a:gs pos="100000">
                <a:srgbClr val="B91DA6"/>
              </a:gs>
            </a:gsLst>
            <a:lin ang="16200000" scaled="1"/>
            <a:tileRect/>
          </a:gradFill>
          <a:ln>
            <a:gradFill flip="none" rotWithShape="1">
              <a:gsLst>
                <a:gs pos="0">
                  <a:schemeClr val="accent2">
                    <a:lumMod val="75000"/>
                  </a:schemeClr>
                </a:gs>
                <a:gs pos="100000">
                  <a:srgbClr val="B91DA6"/>
                </a:gs>
              </a:gsLst>
              <a:lin ang="2700000" scaled="1"/>
              <a:tileRect/>
            </a:gradFill>
          </a:ln>
          <a:effectLst/>
        </c:spPr>
        <c:dLbl>
          <c:idx val="0"/>
          <c:layout>
            <c:manualLayout>
              <c:x val="0.05"/>
              <c:y val="-0.18518518518518509"/>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gradFill flip="none" rotWithShape="1">
            <a:gsLst>
              <a:gs pos="0">
                <a:schemeClr val="accent2">
                  <a:lumMod val="75000"/>
                  <a:alpha val="19000"/>
                </a:schemeClr>
              </a:gs>
              <a:gs pos="100000">
                <a:srgbClr val="B91DA6"/>
              </a:gs>
            </a:gsLst>
            <a:lin ang="16200000" scaled="1"/>
            <a:tileRect/>
          </a:gradFill>
          <a:ln>
            <a:gradFill flip="none" rotWithShape="1">
              <a:gsLst>
                <a:gs pos="0">
                  <a:schemeClr val="accent2">
                    <a:lumMod val="75000"/>
                  </a:schemeClr>
                </a:gs>
                <a:gs pos="100000">
                  <a:srgbClr val="B91DA6"/>
                </a:gs>
              </a:gsLst>
              <a:lin ang="2700000" scaled="1"/>
              <a:tileRect/>
            </a:gradFill>
          </a:ln>
          <a:effectLst/>
        </c:spPr>
        <c:dLbl>
          <c:idx val="0"/>
          <c:layout>
            <c:manualLayout>
              <c:x val="-2.7777777777777776E-2"/>
              <c:y val="-0.12962962962962962"/>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2"/>
        <c:spPr>
          <a:gradFill flip="none" rotWithShape="1">
            <a:gsLst>
              <a:gs pos="0">
                <a:schemeClr val="accent2">
                  <a:lumMod val="75000"/>
                  <a:alpha val="19000"/>
                </a:schemeClr>
              </a:gs>
              <a:gs pos="100000">
                <a:srgbClr val="B91DA6"/>
              </a:gs>
            </a:gsLst>
            <a:lin ang="16200000" scaled="1"/>
            <a:tileRect/>
          </a:gradFill>
          <a:ln>
            <a:gradFill flip="none" rotWithShape="1">
              <a:gsLst>
                <a:gs pos="0">
                  <a:schemeClr val="accent2">
                    <a:lumMod val="75000"/>
                  </a:schemeClr>
                </a:gs>
                <a:gs pos="100000">
                  <a:srgbClr val="B91DA6"/>
                </a:gs>
              </a:gsLst>
              <a:lin ang="2700000" scaled="1"/>
              <a:tileRect/>
            </a:gradFill>
          </a:ln>
          <a:effectLst/>
        </c:spPr>
        <c:dLbl>
          <c:idx val="0"/>
          <c:layout>
            <c:manualLayout>
              <c:x val="2.5000000000000001E-2"/>
              <c:y val="-0.13425925925925927"/>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3"/>
        <c:spPr>
          <a:gradFill flip="none" rotWithShape="1">
            <a:gsLst>
              <a:gs pos="0">
                <a:schemeClr val="accent2">
                  <a:lumMod val="75000"/>
                  <a:alpha val="19000"/>
                </a:schemeClr>
              </a:gs>
              <a:gs pos="100000">
                <a:srgbClr val="B91DA6"/>
              </a:gs>
            </a:gsLst>
            <a:lin ang="16200000" scaled="1"/>
            <a:tileRect/>
          </a:gradFill>
          <a:ln>
            <a:gradFill flip="none" rotWithShape="1">
              <a:gsLst>
                <a:gs pos="0">
                  <a:schemeClr val="accent2">
                    <a:lumMod val="75000"/>
                  </a:schemeClr>
                </a:gs>
                <a:gs pos="100000">
                  <a:srgbClr val="B91DA6"/>
                </a:gs>
              </a:gsLst>
              <a:lin ang="2700000" scaled="1"/>
              <a:tileRect/>
            </a:gradFill>
          </a:ln>
          <a:effectLst/>
        </c:spPr>
        <c:dLbl>
          <c:idx val="0"/>
          <c:layout>
            <c:manualLayout>
              <c:x val="3.6111111111111108E-2"/>
              <c:y val="-0.10648148148148157"/>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4"/>
        <c:spPr>
          <a:gradFill flip="none" rotWithShape="1">
            <a:gsLst>
              <a:gs pos="0">
                <a:schemeClr val="accent2">
                  <a:lumMod val="75000"/>
                  <a:alpha val="19000"/>
                </a:schemeClr>
              </a:gs>
              <a:gs pos="100000">
                <a:srgbClr val="B91DA6"/>
              </a:gs>
            </a:gsLst>
            <a:lin ang="16200000" scaled="1"/>
            <a:tileRect/>
          </a:gradFill>
          <a:ln>
            <a:gradFill flip="none" rotWithShape="1">
              <a:gsLst>
                <a:gs pos="0">
                  <a:schemeClr val="accent2">
                    <a:lumMod val="75000"/>
                  </a:schemeClr>
                </a:gs>
                <a:gs pos="100000">
                  <a:srgbClr val="B91DA6"/>
                </a:gs>
              </a:gsLst>
              <a:lin ang="2700000" scaled="1"/>
              <a:tileRect/>
            </a:gradFill>
          </a:ln>
          <a:effectLst/>
        </c:spPr>
        <c:dLbl>
          <c:idx val="0"/>
          <c:layout>
            <c:manualLayout>
              <c:x val="-2.2222222222222223E-2"/>
              <c:y val="-0.2638888888888889"/>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5"/>
        <c:spPr>
          <a:gradFill flip="none" rotWithShape="1">
            <a:gsLst>
              <a:gs pos="0">
                <a:schemeClr val="accent2">
                  <a:lumMod val="75000"/>
                  <a:alpha val="19000"/>
                </a:schemeClr>
              </a:gs>
              <a:gs pos="100000">
                <a:srgbClr val="B91DA6"/>
              </a:gs>
            </a:gsLst>
            <a:lin ang="16200000" scaled="1"/>
            <a:tileRect/>
          </a:gradFill>
          <a:ln>
            <a:gradFill flip="none" rotWithShape="1">
              <a:gsLst>
                <a:gs pos="0">
                  <a:schemeClr val="accent2">
                    <a:lumMod val="75000"/>
                  </a:schemeClr>
                </a:gs>
                <a:gs pos="100000">
                  <a:srgbClr val="B91DA6"/>
                </a:gs>
              </a:gsLst>
              <a:lin ang="2700000" scaled="1"/>
              <a:tileRect/>
            </a:gradFill>
          </a:ln>
          <a:effectLst/>
        </c:spPr>
        <c:dLbl>
          <c:idx val="0"/>
          <c:layout>
            <c:manualLayout>
              <c:x val="0.10833333333333323"/>
              <c:y val="-0.42592592592592593"/>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6"/>
        <c:spPr>
          <a:gradFill flip="none" rotWithShape="1">
            <a:gsLst>
              <a:gs pos="0">
                <a:schemeClr val="accent2">
                  <a:lumMod val="75000"/>
                  <a:alpha val="19000"/>
                </a:schemeClr>
              </a:gs>
              <a:gs pos="100000">
                <a:srgbClr val="B91DA6"/>
              </a:gs>
            </a:gsLst>
            <a:lin ang="16200000" scaled="1"/>
            <a:tileRect/>
          </a:gradFill>
          <a:ln>
            <a:gradFill flip="none" rotWithShape="1">
              <a:gsLst>
                <a:gs pos="0">
                  <a:schemeClr val="accent2">
                    <a:lumMod val="75000"/>
                  </a:schemeClr>
                </a:gs>
                <a:gs pos="100000">
                  <a:srgbClr val="B91DA6"/>
                </a:gs>
              </a:gsLst>
              <a:lin ang="2700000" scaled="1"/>
              <a:tileRect/>
            </a:gradFill>
          </a:ln>
          <a:effectLst/>
        </c:spPr>
        <c:dLbl>
          <c:idx val="0"/>
          <c:layout>
            <c:manualLayout>
              <c:x val="-1.1111111111111212E-2"/>
              <c:y val="-0.27314814814814825"/>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7"/>
        <c:spPr>
          <a:gradFill flip="none" rotWithShape="1">
            <a:gsLst>
              <a:gs pos="0">
                <a:schemeClr val="accent2">
                  <a:lumMod val="75000"/>
                  <a:alpha val="19000"/>
                </a:schemeClr>
              </a:gs>
              <a:gs pos="100000">
                <a:srgbClr val="B91DA6"/>
              </a:gs>
            </a:gsLst>
            <a:lin ang="16200000" scaled="1"/>
            <a:tileRect/>
          </a:gradFill>
          <a:ln>
            <a:gradFill flip="none" rotWithShape="1">
              <a:gsLst>
                <a:gs pos="0">
                  <a:schemeClr val="accent2">
                    <a:lumMod val="75000"/>
                  </a:schemeClr>
                </a:gs>
                <a:gs pos="100000">
                  <a:srgbClr val="B91DA6"/>
                </a:gs>
              </a:gsLst>
              <a:lin ang="2700000" scaled="1"/>
              <a:tileRect/>
            </a:gradFill>
          </a:ln>
          <a:effectLst/>
        </c:spPr>
        <c:dLbl>
          <c:idx val="0"/>
          <c:layout>
            <c:manualLayout>
              <c:x val="-1.9444444444444445E-2"/>
              <c:y val="-0.14351851851851852"/>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8"/>
        <c:spPr>
          <a:gradFill flip="none" rotWithShape="1">
            <a:gsLst>
              <a:gs pos="0">
                <a:schemeClr val="accent2">
                  <a:lumMod val="75000"/>
                  <a:alpha val="19000"/>
                </a:schemeClr>
              </a:gs>
              <a:gs pos="100000">
                <a:srgbClr val="B91DA6"/>
              </a:gs>
            </a:gsLst>
            <a:lin ang="16200000" scaled="1"/>
            <a:tileRect/>
          </a:gradFill>
          <a:ln cap="rnd">
            <a:gradFill flip="none" rotWithShape="1">
              <a:gsLst>
                <a:gs pos="0">
                  <a:schemeClr val="accent2">
                    <a:lumMod val="75000"/>
                    <a:alpha val="98000"/>
                  </a:schemeClr>
                </a:gs>
                <a:gs pos="100000">
                  <a:srgbClr val="B91DA6"/>
                </a:gs>
              </a:gsLst>
              <a:lin ang="2700000" scaled="1"/>
              <a:tileRect/>
            </a:gradFill>
          </a:ln>
          <a:effectLst>
            <a:softEdge rad="0"/>
          </a:effectLst>
        </c:spPr>
        <c:marker>
          <c:symbol val="none"/>
        </c:marker>
        <c:dLbl>
          <c:idx val="0"/>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9"/>
        <c:spPr>
          <a:gradFill flip="none" rotWithShape="1">
            <a:gsLst>
              <a:gs pos="0">
                <a:schemeClr val="accent2">
                  <a:lumMod val="75000"/>
                  <a:alpha val="19000"/>
                </a:schemeClr>
              </a:gs>
              <a:gs pos="100000">
                <a:srgbClr val="B91DA6"/>
              </a:gs>
            </a:gsLst>
            <a:lin ang="16200000" scaled="1"/>
            <a:tileRect/>
          </a:gradFill>
          <a:ln cap="rnd">
            <a:gradFill flip="none" rotWithShape="1">
              <a:gsLst>
                <a:gs pos="0">
                  <a:schemeClr val="accent2">
                    <a:lumMod val="75000"/>
                    <a:alpha val="98000"/>
                  </a:schemeClr>
                </a:gs>
                <a:gs pos="100000">
                  <a:srgbClr val="B91DA6"/>
                </a:gs>
              </a:gsLst>
              <a:lin ang="2700000" scaled="1"/>
              <a:tileRect/>
            </a:gradFill>
          </a:ln>
          <a:effectLst>
            <a:softEdge rad="0"/>
          </a:effectLst>
        </c:spPr>
        <c:dLbl>
          <c:idx val="0"/>
          <c:layout>
            <c:manualLayout>
              <c:x val="0.05"/>
              <c:y val="-0.18518518518518509"/>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0"/>
        <c:spPr>
          <a:gradFill flip="none" rotWithShape="1">
            <a:gsLst>
              <a:gs pos="0">
                <a:schemeClr val="accent2">
                  <a:lumMod val="75000"/>
                  <a:alpha val="19000"/>
                </a:schemeClr>
              </a:gs>
              <a:gs pos="100000">
                <a:srgbClr val="B91DA6"/>
              </a:gs>
            </a:gsLst>
            <a:lin ang="16200000" scaled="1"/>
            <a:tileRect/>
          </a:gradFill>
          <a:ln cap="rnd">
            <a:gradFill flip="none" rotWithShape="1">
              <a:gsLst>
                <a:gs pos="0">
                  <a:schemeClr val="accent2">
                    <a:lumMod val="75000"/>
                    <a:alpha val="98000"/>
                  </a:schemeClr>
                </a:gs>
                <a:gs pos="100000">
                  <a:srgbClr val="B91DA6"/>
                </a:gs>
              </a:gsLst>
              <a:lin ang="2700000" scaled="1"/>
              <a:tileRect/>
            </a:gradFill>
          </a:ln>
          <a:effectLst>
            <a:softEdge rad="0"/>
          </a:effectLst>
        </c:spPr>
        <c:dLbl>
          <c:idx val="0"/>
          <c:layout>
            <c:manualLayout>
              <c:x val="-2.7777777777777776E-2"/>
              <c:y val="-0.12962962962962962"/>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1"/>
        <c:spPr>
          <a:gradFill flip="none" rotWithShape="1">
            <a:gsLst>
              <a:gs pos="0">
                <a:schemeClr val="accent2">
                  <a:lumMod val="75000"/>
                  <a:alpha val="19000"/>
                </a:schemeClr>
              </a:gs>
              <a:gs pos="100000">
                <a:srgbClr val="B91DA6"/>
              </a:gs>
            </a:gsLst>
            <a:lin ang="16200000" scaled="1"/>
            <a:tileRect/>
          </a:gradFill>
          <a:ln cap="rnd">
            <a:gradFill flip="none" rotWithShape="1">
              <a:gsLst>
                <a:gs pos="0">
                  <a:schemeClr val="accent2">
                    <a:lumMod val="75000"/>
                    <a:alpha val="98000"/>
                  </a:schemeClr>
                </a:gs>
                <a:gs pos="100000">
                  <a:srgbClr val="B91DA6"/>
                </a:gs>
              </a:gsLst>
              <a:lin ang="2700000" scaled="1"/>
              <a:tileRect/>
            </a:gradFill>
          </a:ln>
          <a:effectLst>
            <a:softEdge rad="0"/>
          </a:effectLst>
        </c:spPr>
        <c:dLbl>
          <c:idx val="0"/>
          <c:layout>
            <c:manualLayout>
              <c:x val="2.5000000000000001E-2"/>
              <c:y val="-0.13425925925925927"/>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2"/>
        <c:spPr>
          <a:gradFill flip="none" rotWithShape="1">
            <a:gsLst>
              <a:gs pos="0">
                <a:schemeClr val="accent2">
                  <a:lumMod val="75000"/>
                  <a:alpha val="19000"/>
                </a:schemeClr>
              </a:gs>
              <a:gs pos="100000">
                <a:srgbClr val="B91DA6"/>
              </a:gs>
            </a:gsLst>
            <a:lin ang="16200000" scaled="1"/>
            <a:tileRect/>
          </a:gradFill>
          <a:ln cap="rnd">
            <a:gradFill flip="none" rotWithShape="1">
              <a:gsLst>
                <a:gs pos="0">
                  <a:schemeClr val="accent2">
                    <a:lumMod val="75000"/>
                    <a:alpha val="98000"/>
                  </a:schemeClr>
                </a:gs>
                <a:gs pos="100000">
                  <a:srgbClr val="B91DA6"/>
                </a:gs>
              </a:gsLst>
              <a:lin ang="2700000" scaled="1"/>
              <a:tileRect/>
            </a:gradFill>
          </a:ln>
          <a:effectLst>
            <a:softEdge rad="0"/>
          </a:effectLst>
        </c:spPr>
        <c:dLbl>
          <c:idx val="0"/>
          <c:layout>
            <c:manualLayout>
              <c:x val="3.6111111111111108E-2"/>
              <c:y val="-0.10648148148148157"/>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3"/>
        <c:spPr>
          <a:gradFill flip="none" rotWithShape="1">
            <a:gsLst>
              <a:gs pos="0">
                <a:schemeClr val="accent2">
                  <a:lumMod val="75000"/>
                  <a:alpha val="19000"/>
                </a:schemeClr>
              </a:gs>
              <a:gs pos="100000">
                <a:srgbClr val="B91DA6"/>
              </a:gs>
            </a:gsLst>
            <a:lin ang="16200000" scaled="1"/>
            <a:tileRect/>
          </a:gradFill>
          <a:ln cap="rnd">
            <a:gradFill flip="none" rotWithShape="1">
              <a:gsLst>
                <a:gs pos="0">
                  <a:schemeClr val="accent2">
                    <a:lumMod val="75000"/>
                    <a:alpha val="98000"/>
                  </a:schemeClr>
                </a:gs>
                <a:gs pos="100000">
                  <a:srgbClr val="B91DA6"/>
                </a:gs>
              </a:gsLst>
              <a:lin ang="2700000" scaled="1"/>
              <a:tileRect/>
            </a:gradFill>
          </a:ln>
          <a:effectLst>
            <a:softEdge rad="0"/>
          </a:effectLst>
        </c:spPr>
        <c:dLbl>
          <c:idx val="0"/>
          <c:layout>
            <c:manualLayout>
              <c:x val="-2.2222222222222223E-2"/>
              <c:y val="-0.2638888888888889"/>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4"/>
        <c:spPr>
          <a:gradFill flip="none" rotWithShape="1">
            <a:gsLst>
              <a:gs pos="0">
                <a:schemeClr val="accent2">
                  <a:lumMod val="75000"/>
                  <a:alpha val="19000"/>
                </a:schemeClr>
              </a:gs>
              <a:gs pos="100000">
                <a:srgbClr val="B91DA6"/>
              </a:gs>
            </a:gsLst>
            <a:lin ang="16200000" scaled="1"/>
            <a:tileRect/>
          </a:gradFill>
          <a:ln cap="rnd">
            <a:gradFill flip="none" rotWithShape="1">
              <a:gsLst>
                <a:gs pos="0">
                  <a:schemeClr val="accent2">
                    <a:lumMod val="75000"/>
                    <a:alpha val="98000"/>
                  </a:schemeClr>
                </a:gs>
                <a:gs pos="100000">
                  <a:srgbClr val="B91DA6"/>
                </a:gs>
              </a:gsLst>
              <a:lin ang="2700000" scaled="1"/>
              <a:tileRect/>
            </a:gradFill>
          </a:ln>
          <a:effectLst>
            <a:softEdge rad="0"/>
          </a:effectLst>
        </c:spPr>
        <c:dLbl>
          <c:idx val="0"/>
          <c:layout>
            <c:manualLayout>
              <c:x val="0.10833333333333323"/>
              <c:y val="-0.42592592592592593"/>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5"/>
        <c:spPr>
          <a:gradFill flip="none" rotWithShape="1">
            <a:gsLst>
              <a:gs pos="0">
                <a:schemeClr val="accent2">
                  <a:lumMod val="75000"/>
                  <a:alpha val="19000"/>
                </a:schemeClr>
              </a:gs>
              <a:gs pos="100000">
                <a:srgbClr val="B91DA6"/>
              </a:gs>
            </a:gsLst>
            <a:lin ang="16200000" scaled="1"/>
            <a:tileRect/>
          </a:gradFill>
          <a:ln cap="rnd">
            <a:gradFill flip="none" rotWithShape="1">
              <a:gsLst>
                <a:gs pos="0">
                  <a:schemeClr val="accent2">
                    <a:lumMod val="75000"/>
                    <a:alpha val="98000"/>
                  </a:schemeClr>
                </a:gs>
                <a:gs pos="100000">
                  <a:srgbClr val="B91DA6"/>
                </a:gs>
              </a:gsLst>
              <a:lin ang="2700000" scaled="1"/>
              <a:tileRect/>
            </a:gradFill>
          </a:ln>
          <a:effectLst>
            <a:softEdge rad="0"/>
          </a:effectLst>
        </c:spPr>
        <c:dLbl>
          <c:idx val="0"/>
          <c:layout>
            <c:manualLayout>
              <c:x val="-1.1111111111111212E-2"/>
              <c:y val="-0.27314814814814825"/>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6"/>
        <c:spPr>
          <a:gradFill flip="none" rotWithShape="1">
            <a:gsLst>
              <a:gs pos="0">
                <a:schemeClr val="accent2">
                  <a:lumMod val="75000"/>
                  <a:alpha val="19000"/>
                </a:schemeClr>
              </a:gs>
              <a:gs pos="100000">
                <a:srgbClr val="B91DA6"/>
              </a:gs>
            </a:gsLst>
            <a:lin ang="16200000" scaled="1"/>
            <a:tileRect/>
          </a:gradFill>
          <a:ln cap="rnd">
            <a:gradFill flip="none" rotWithShape="1">
              <a:gsLst>
                <a:gs pos="0">
                  <a:schemeClr val="accent2">
                    <a:lumMod val="75000"/>
                    <a:alpha val="98000"/>
                  </a:schemeClr>
                </a:gs>
                <a:gs pos="100000">
                  <a:srgbClr val="B91DA6"/>
                </a:gs>
              </a:gsLst>
              <a:lin ang="2700000" scaled="1"/>
              <a:tileRect/>
            </a:gradFill>
          </a:ln>
          <a:effectLst>
            <a:softEdge rad="0"/>
          </a:effectLst>
        </c:spPr>
        <c:dLbl>
          <c:idx val="0"/>
          <c:layout>
            <c:manualLayout>
              <c:x val="-1.9444444444444445E-2"/>
              <c:y val="-0.14351851851851852"/>
            </c:manualLayout>
          </c:layout>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1231815138611592E-2"/>
          <c:y val="0.13809953592310409"/>
          <c:w val="0.97222222222222221"/>
          <c:h val="0.80471398763943813"/>
        </c:manualLayout>
      </c:layout>
      <c:areaChart>
        <c:grouping val="standard"/>
        <c:varyColors val="0"/>
        <c:ser>
          <c:idx val="0"/>
          <c:order val="0"/>
          <c:tx>
            <c:strRef>
              <c:f>PivotTables!$G$10</c:f>
              <c:strCache>
                <c:ptCount val="1"/>
                <c:pt idx="0">
                  <c:v>Total</c:v>
                </c:pt>
              </c:strCache>
            </c:strRef>
          </c:tx>
          <c:spPr>
            <a:gradFill flip="none" rotWithShape="1">
              <a:gsLst>
                <a:gs pos="0">
                  <a:schemeClr val="accent2">
                    <a:lumMod val="75000"/>
                    <a:alpha val="19000"/>
                  </a:schemeClr>
                </a:gs>
                <a:gs pos="100000">
                  <a:srgbClr val="B91DA6"/>
                </a:gs>
              </a:gsLst>
              <a:lin ang="16200000" scaled="1"/>
              <a:tileRect/>
            </a:gradFill>
            <a:ln cap="rnd">
              <a:gradFill flip="none" rotWithShape="1">
                <a:gsLst>
                  <a:gs pos="0">
                    <a:schemeClr val="accent2">
                      <a:lumMod val="75000"/>
                      <a:alpha val="98000"/>
                    </a:schemeClr>
                  </a:gs>
                  <a:gs pos="100000">
                    <a:srgbClr val="B91DA6"/>
                  </a:gs>
                </a:gsLst>
                <a:lin ang="2700000" scaled="1"/>
                <a:tileRect/>
              </a:gradFill>
            </a:ln>
            <a:effectLst>
              <a:softEdge rad="0"/>
            </a:effectLst>
          </c:spPr>
          <c:dPt>
            <c:idx val="0"/>
            <c:bubble3D val="0"/>
            <c:extLst>
              <c:ext xmlns:c16="http://schemas.microsoft.com/office/drawing/2014/chart" uri="{C3380CC4-5D6E-409C-BE32-E72D297353CC}">
                <c16:uniqueId val="{00000000-D3DB-4C40-983B-9556183BBE9F}"/>
              </c:ext>
            </c:extLst>
          </c:dPt>
          <c:dPt>
            <c:idx val="3"/>
            <c:bubble3D val="0"/>
            <c:extLst>
              <c:ext xmlns:c16="http://schemas.microsoft.com/office/drawing/2014/chart" uri="{C3380CC4-5D6E-409C-BE32-E72D297353CC}">
                <c16:uniqueId val="{00000001-D3DB-4C40-983B-9556183BBE9F}"/>
              </c:ext>
            </c:extLst>
          </c:dPt>
          <c:dPt>
            <c:idx val="5"/>
            <c:bubble3D val="0"/>
            <c:extLst>
              <c:ext xmlns:c16="http://schemas.microsoft.com/office/drawing/2014/chart" uri="{C3380CC4-5D6E-409C-BE32-E72D297353CC}">
                <c16:uniqueId val="{00000002-D3DB-4C40-983B-9556183BBE9F}"/>
              </c:ext>
            </c:extLst>
          </c:dPt>
          <c:dPt>
            <c:idx val="7"/>
            <c:bubble3D val="0"/>
            <c:extLst>
              <c:ext xmlns:c16="http://schemas.microsoft.com/office/drawing/2014/chart" uri="{C3380CC4-5D6E-409C-BE32-E72D297353CC}">
                <c16:uniqueId val="{00000003-D3DB-4C40-983B-9556183BBE9F}"/>
              </c:ext>
            </c:extLst>
          </c:dPt>
          <c:dPt>
            <c:idx val="8"/>
            <c:bubble3D val="0"/>
            <c:extLst>
              <c:ext xmlns:c16="http://schemas.microsoft.com/office/drawing/2014/chart" uri="{C3380CC4-5D6E-409C-BE32-E72D297353CC}">
                <c16:uniqueId val="{00000004-D3DB-4C40-983B-9556183BBE9F}"/>
              </c:ext>
            </c:extLst>
          </c:dPt>
          <c:dPt>
            <c:idx val="9"/>
            <c:bubble3D val="0"/>
            <c:extLst>
              <c:ext xmlns:c16="http://schemas.microsoft.com/office/drawing/2014/chart" uri="{C3380CC4-5D6E-409C-BE32-E72D297353CC}">
                <c16:uniqueId val="{00000005-D3DB-4C40-983B-9556183BBE9F}"/>
              </c:ext>
            </c:extLst>
          </c:dPt>
          <c:dPt>
            <c:idx val="10"/>
            <c:bubble3D val="0"/>
            <c:extLst>
              <c:ext xmlns:c16="http://schemas.microsoft.com/office/drawing/2014/chart" uri="{C3380CC4-5D6E-409C-BE32-E72D297353CC}">
                <c16:uniqueId val="{00000006-D3DB-4C40-983B-9556183BBE9F}"/>
              </c:ext>
            </c:extLst>
          </c:dPt>
          <c:dPt>
            <c:idx val="11"/>
            <c:bubble3D val="0"/>
            <c:extLst>
              <c:ext xmlns:c16="http://schemas.microsoft.com/office/drawing/2014/chart" uri="{C3380CC4-5D6E-409C-BE32-E72D297353CC}">
                <c16:uniqueId val="{00000007-D3DB-4C40-983B-9556183BBE9F}"/>
              </c:ext>
            </c:extLst>
          </c:dPt>
          <c:dLbls>
            <c:dLbl>
              <c:idx val="0"/>
              <c:layout>
                <c:manualLayout>
                  <c:x val="0.05"/>
                  <c:y val="-0.18518518518518509"/>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3DB-4C40-983B-9556183BBE9F}"/>
                </c:ext>
              </c:extLst>
            </c:dLbl>
            <c:dLbl>
              <c:idx val="3"/>
              <c:layout>
                <c:manualLayout>
                  <c:x val="-2.7777777777777776E-2"/>
                  <c:y val="-0.1296296296296296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3DB-4C40-983B-9556183BBE9F}"/>
                </c:ext>
              </c:extLst>
            </c:dLbl>
            <c:dLbl>
              <c:idx val="5"/>
              <c:layout>
                <c:manualLayout>
                  <c:x val="2.5000000000000001E-2"/>
                  <c:y val="-0.13425925925925927"/>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3DB-4C40-983B-9556183BBE9F}"/>
                </c:ext>
              </c:extLst>
            </c:dLbl>
            <c:dLbl>
              <c:idx val="7"/>
              <c:layout>
                <c:manualLayout>
                  <c:x val="3.6111111111111108E-2"/>
                  <c:y val="-0.10648148148148157"/>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3DB-4C40-983B-9556183BBE9F}"/>
                </c:ext>
              </c:extLst>
            </c:dLbl>
            <c:dLbl>
              <c:idx val="8"/>
              <c:layout>
                <c:manualLayout>
                  <c:x val="-2.2222222222222223E-2"/>
                  <c:y val="-0.2638888888888889"/>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3DB-4C40-983B-9556183BBE9F}"/>
                </c:ext>
              </c:extLst>
            </c:dLbl>
            <c:dLbl>
              <c:idx val="9"/>
              <c:layout>
                <c:manualLayout>
                  <c:x val="0.10833333333333323"/>
                  <c:y val="-0.4259259259259259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3DB-4C40-983B-9556183BBE9F}"/>
                </c:ext>
              </c:extLst>
            </c:dLbl>
            <c:dLbl>
              <c:idx val="10"/>
              <c:layout>
                <c:manualLayout>
                  <c:x val="-1.1111111111111212E-2"/>
                  <c:y val="-0.27314814814814825"/>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3DB-4C40-983B-9556183BBE9F}"/>
                </c:ext>
              </c:extLst>
            </c:dLbl>
            <c:dLbl>
              <c:idx val="11"/>
              <c:layout>
                <c:manualLayout>
                  <c:x val="-1.9444444444444445E-2"/>
                  <c:y val="-0.1435185185185185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3DB-4C40-983B-9556183BBE9F}"/>
                </c:ext>
              </c:extLst>
            </c:dLbl>
            <c:numFmt formatCode="[&lt;999950]0.0,&quot;K&quot;;[&lt;999950000]0.0,,&quot;M&quot;;0.0,,,&quot;B&quot;" sourceLinked="0"/>
            <c:spPr>
              <a:noFill/>
              <a:ln>
                <a:noFill/>
              </a:ln>
              <a:effectLst/>
            </c:spPr>
            <c:txPr>
              <a:bodyPr rot="0" spcFirstLastPara="1" vertOverflow="ellipsis" vert="horz" wrap="square" lIns="38100" tIns="19050" rIns="38100" bIns="19050" anchor="ctr" anchorCtr="0">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gradFill flip="none" rotWithShape="1">
                        <a:gsLst>
                          <a:gs pos="0">
                            <a:schemeClr val="accent2">
                              <a:lumMod val="75000"/>
                            </a:schemeClr>
                          </a:gs>
                          <a:gs pos="100000">
                            <a:srgbClr val="4958CE"/>
                          </a:gs>
                        </a:gsLst>
                        <a:lin ang="2700000" scaled="1"/>
                        <a:tileRect/>
                      </a:gradFill>
                      <a:round/>
                    </a:ln>
                    <a:effectLst>
                      <a:softEdge rad="12700"/>
                    </a:effectLst>
                  </c:spPr>
                </c15:leaderLines>
              </c:ext>
            </c:extLst>
          </c:dLbls>
          <c:cat>
            <c:strRef>
              <c:f>PivotTables!$F$11:$F$23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PivotTables!$G$11:$G$23</c:f>
              <c:numCache>
                <c:formatCode>#,##0</c:formatCode>
                <c:ptCount val="12"/>
                <c:pt idx="0">
                  <c:v>984000000</c:v>
                </c:pt>
                <c:pt idx="1">
                  <c:v>1040000000</c:v>
                </c:pt>
                <c:pt idx="2">
                  <c:v>116000000</c:v>
                </c:pt>
                <c:pt idx="3">
                  <c:v>538000000</c:v>
                </c:pt>
                <c:pt idx="4">
                  <c:v>1158000000</c:v>
                </c:pt>
                <c:pt idx="5">
                  <c:v>512000000</c:v>
                </c:pt>
                <c:pt idx="6">
                  <c:v>442000000</c:v>
                </c:pt>
                <c:pt idx="7">
                  <c:v>1152000000</c:v>
                </c:pt>
                <c:pt idx="8">
                  <c:v>2178000000</c:v>
                </c:pt>
                <c:pt idx="9">
                  <c:v>3809000000</c:v>
                </c:pt>
                <c:pt idx="10">
                  <c:v>2814000000</c:v>
                </c:pt>
                <c:pt idx="11">
                  <c:v>1247000000</c:v>
                </c:pt>
              </c:numCache>
            </c:numRef>
          </c:val>
          <c:extLst>
            <c:ext xmlns:c16="http://schemas.microsoft.com/office/drawing/2014/chart" uri="{C3380CC4-5D6E-409C-BE32-E72D297353CC}">
              <c16:uniqueId val="{00000008-D3DB-4C40-983B-9556183BBE9F}"/>
            </c:ext>
          </c:extLst>
        </c:ser>
        <c:dLbls>
          <c:showLegendKey val="0"/>
          <c:showVal val="1"/>
          <c:showCatName val="0"/>
          <c:showSerName val="0"/>
          <c:showPercent val="0"/>
          <c:showBubbleSize val="0"/>
        </c:dLbls>
        <c:axId val="118011040"/>
        <c:axId val="722807952"/>
      </c:areaChart>
      <c:catAx>
        <c:axId val="118011040"/>
        <c:scaling>
          <c:orientation val="minMax"/>
        </c:scaling>
        <c:delete val="1"/>
        <c:axPos val="b"/>
        <c:numFmt formatCode="General" sourceLinked="1"/>
        <c:majorTickMark val="none"/>
        <c:minorTickMark val="none"/>
        <c:tickLblPos val="nextTo"/>
        <c:crossAx val="722807952"/>
        <c:crosses val="autoZero"/>
        <c:auto val="1"/>
        <c:lblAlgn val="ctr"/>
        <c:lblOffset val="100"/>
        <c:noMultiLvlLbl val="0"/>
      </c:catAx>
      <c:valAx>
        <c:axId val="722807952"/>
        <c:scaling>
          <c:orientation val="minMax"/>
        </c:scaling>
        <c:delete val="1"/>
        <c:axPos val="l"/>
        <c:numFmt formatCode="#,##0" sourceLinked="1"/>
        <c:majorTickMark val="none"/>
        <c:minorTickMark val="none"/>
        <c:tickLblPos val="nextTo"/>
        <c:crossAx val="118011040"/>
        <c:crosses val="autoZero"/>
        <c:crossBetween val="midCat"/>
      </c:valAx>
      <c:spPr>
        <a:noFill/>
        <a:ln>
          <a:noFill/>
        </a:ln>
        <a:effectLst>
          <a:softEdge rad="1143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Dataset.xlsx]PivotTables!PivotTable6</c:name>
    <c:fmtId val="7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2"/>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4"/>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5"/>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1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1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6"/>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7"/>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1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9"/>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20"/>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2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22"/>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23"/>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24"/>
        <c:marker>
          <c:symbol val="none"/>
        </c:marker>
      </c:pivotFmt>
      <c:pivotFmt>
        <c:idx val="25"/>
        <c:spPr>
          <a:solidFill>
            <a:srgbClr val="B34141"/>
          </a:solidFill>
          <a:ln w="12700" cap="flat" cmpd="sng" algn="ctr">
            <a:solidFill>
              <a:schemeClr val="accent6">
                <a:shade val="15000"/>
              </a:schemeClr>
            </a:solidFill>
            <a:prstDash val="solid"/>
            <a:miter lim="800000"/>
          </a:ln>
          <a:effectLst/>
        </c:spPr>
      </c:pivotFmt>
      <c:pivotFmt>
        <c:idx val="26"/>
        <c:spPr>
          <a:solidFill>
            <a:schemeClr val="accent3"/>
          </a:solidFill>
          <a:ln w="12700" cap="flat" cmpd="sng" algn="ctr">
            <a:solidFill>
              <a:schemeClr val="accent3">
                <a:shade val="15000"/>
              </a:schemeClr>
            </a:solidFill>
            <a:prstDash val="solid"/>
            <a:miter lim="800000"/>
          </a:ln>
          <a:effectLst/>
        </c:spPr>
      </c:pivotFmt>
      <c:pivotFmt>
        <c:idx val="2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B34141"/>
          </a:solidFill>
          <a:ln w="12700" cap="flat" cmpd="sng" algn="ctr">
            <a:solidFill>
              <a:schemeClr val="accent6">
                <a:shade val="15000"/>
              </a:schemeClr>
            </a:solidFill>
            <a:prstDash val="solid"/>
            <a:miter lim="800000"/>
          </a:ln>
          <a:effectLst/>
        </c:spPr>
      </c:pivotFmt>
      <c:pivotFmt>
        <c:idx val="29"/>
        <c:spPr>
          <a:solidFill>
            <a:schemeClr val="accent3"/>
          </a:solidFill>
          <a:ln w="12700" cap="flat" cmpd="sng" algn="ctr">
            <a:solidFill>
              <a:schemeClr val="accent3">
                <a:shade val="15000"/>
              </a:schemeClr>
            </a:solidFill>
            <a:prstDash val="solid"/>
            <a:miter lim="800000"/>
          </a:ln>
          <a:effectLst/>
        </c:spPr>
      </c:pivotFmt>
      <c:pivotFmt>
        <c:idx val="30"/>
        <c:spPr>
          <a:solidFill>
            <a:schemeClr val="accent3"/>
          </a:solidFill>
          <a:ln w="12700" cap="flat" cmpd="sng" algn="ctr">
            <a:solidFill>
              <a:schemeClr val="accent3">
                <a:shade val="15000"/>
              </a:schemeClr>
            </a:solidFill>
            <a:prstDash val="solid"/>
            <a:miter lim="800000"/>
          </a:ln>
          <a:effectLst/>
        </c:spPr>
        <c:marker>
          <c:symbol val="none"/>
        </c:marker>
        <c:dLbl>
          <c:idx val="0"/>
          <c:delete val="1"/>
          <c:extLst>
            <c:ext xmlns:c15="http://schemas.microsoft.com/office/drawing/2012/chart" uri="{CE6537A1-D6FC-4f65-9D91-7224C49458BB}"/>
          </c:extLst>
        </c:dLbl>
      </c:pivotFmt>
      <c:pivotFmt>
        <c:idx val="31"/>
        <c:spPr>
          <a:solidFill>
            <a:srgbClr val="B34141"/>
          </a:solidFill>
          <a:ln w="12700" cap="flat" cmpd="sng" algn="ctr">
            <a:solidFill>
              <a:schemeClr val="accent3">
                <a:shade val="15000"/>
              </a:schemeClr>
            </a:solidFill>
            <a:prstDash val="solid"/>
            <a:miter lim="800000"/>
          </a:ln>
          <a:effectLst/>
        </c:spPr>
      </c:pivotFmt>
      <c:pivotFmt>
        <c:idx val="32"/>
      </c:pivotFmt>
    </c:pivotFmts>
    <c:plotArea>
      <c:layout>
        <c:manualLayout>
          <c:layoutTarget val="inner"/>
          <c:xMode val="edge"/>
          <c:yMode val="edge"/>
          <c:x val="0.20967661638467502"/>
          <c:y val="0.13114754098360656"/>
          <c:w val="0.54193603447908001"/>
          <c:h val="0.68852459016393441"/>
        </c:manualLayout>
      </c:layout>
      <c:doughnutChart>
        <c:varyColors val="1"/>
        <c:ser>
          <c:idx val="0"/>
          <c:order val="0"/>
          <c:tx>
            <c:strRef>
              <c:f>PivotTables!$M$10</c:f>
              <c:strCache>
                <c:ptCount val="1"/>
                <c:pt idx="0">
                  <c:v>Total</c:v>
                </c:pt>
              </c:strCache>
            </c:strRef>
          </c:tx>
          <c:spPr>
            <a:solidFill>
              <a:schemeClr val="accent3"/>
            </a:solidFill>
            <a:ln w="12700" cap="flat" cmpd="sng" algn="ctr">
              <a:solidFill>
                <a:schemeClr val="accent3">
                  <a:shade val="15000"/>
                </a:schemeClr>
              </a:solidFill>
              <a:prstDash val="solid"/>
              <a:miter lim="800000"/>
            </a:ln>
            <a:effectLst/>
          </c:spPr>
          <c:dPt>
            <c:idx val="0"/>
            <c:bubble3D val="0"/>
            <c:spPr>
              <a:solidFill>
                <a:srgbClr val="B34141"/>
              </a:solidFill>
              <a:ln w="12700" cap="flat" cmpd="sng" algn="ctr">
                <a:solidFill>
                  <a:schemeClr val="accent3">
                    <a:shade val="15000"/>
                  </a:schemeClr>
                </a:solidFill>
                <a:prstDash val="solid"/>
                <a:miter lim="800000"/>
              </a:ln>
              <a:effectLst/>
            </c:spPr>
            <c:extLst>
              <c:ext xmlns:c16="http://schemas.microsoft.com/office/drawing/2014/chart" uri="{C3380CC4-5D6E-409C-BE32-E72D297353CC}">
                <c16:uniqueId val="{00000001-0109-418C-9342-26598BF242DF}"/>
              </c:ext>
            </c:extLst>
          </c:dPt>
          <c:dPt>
            <c:idx val="1"/>
            <c:bubble3D val="0"/>
            <c:extLst>
              <c:ext xmlns:c16="http://schemas.microsoft.com/office/drawing/2014/chart" uri="{C3380CC4-5D6E-409C-BE32-E72D297353CC}">
                <c16:uniqueId val="{00000003-0109-418C-9342-26598BF242DF}"/>
              </c:ext>
            </c:extLst>
          </c:dPt>
          <c:cat>
            <c:strRef>
              <c:f>PivotTables!$L$11:$L$13</c:f>
              <c:strCache>
                <c:ptCount val="2"/>
                <c:pt idx="0">
                  <c:v>Not Paid</c:v>
                </c:pt>
                <c:pt idx="1">
                  <c:v>Paid</c:v>
                </c:pt>
              </c:strCache>
            </c:strRef>
          </c:cat>
          <c:val>
            <c:numRef>
              <c:f>PivotTables!$M$11:$M$13</c:f>
              <c:numCache>
                <c:formatCode>General</c:formatCode>
                <c:ptCount val="2"/>
                <c:pt idx="0">
                  <c:v>70</c:v>
                </c:pt>
                <c:pt idx="1">
                  <c:v>342</c:v>
                </c:pt>
              </c:numCache>
            </c:numRef>
          </c:val>
          <c:extLst>
            <c:ext xmlns:c16="http://schemas.microsoft.com/office/drawing/2014/chart" uri="{C3380CC4-5D6E-409C-BE32-E72D297353CC}">
              <c16:uniqueId val="{00000004-0109-418C-9342-26598BF242DF}"/>
            </c:ext>
          </c:extLst>
        </c:ser>
        <c:dLbls>
          <c:showLegendKey val="0"/>
          <c:showVal val="0"/>
          <c:showCatName val="0"/>
          <c:showSerName val="0"/>
          <c:showPercent val="0"/>
          <c:showBubbleSize val="0"/>
          <c:showLeaderLines val="1"/>
        </c:dLbls>
        <c:firstSliceAng val="257"/>
        <c:holeSize val="75"/>
      </c:doughnutChart>
      <c:spPr>
        <a:pattFill prst="pct5">
          <a:fgClr>
            <a:sysClr val="window" lastClr="FFFFFF"/>
          </a:fgClr>
          <a:bgClr>
            <a:schemeClr val="bg1"/>
          </a:bgClr>
        </a:pattFill>
        <a:ln>
          <a:noFill/>
        </a:ln>
      </c:spPr>
    </c:plotArea>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Dataset.xlsx]PivotTables!PivotTable6</c:name>
    <c:fmtId val="7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2"/>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4"/>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5"/>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1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1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6"/>
        <c:spPr>
          <a:solidFill>
            <a:schemeClr val="accent3"/>
          </a:solidFill>
          <a:ln w="12700" cap="flat" cmpd="sng" algn="ctr">
            <a:solidFill>
              <a:schemeClr val="accent3">
                <a:shade val="15000"/>
              </a:schemeClr>
            </a:solidFill>
            <a:prstDash val="solid"/>
            <a:miter lim="800000"/>
          </a:ln>
          <a:effectLst/>
        </c:spPr>
        <c:dLbl>
          <c:idx val="0"/>
          <c:layout>
            <c:manualLayout>
              <c:x val="0.15487316421895853"/>
              <c:y val="8.6021505376343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7"/>
        <c:spPr>
          <a:solidFill>
            <a:schemeClr val="accent6"/>
          </a:solidFill>
          <a:ln w="12700" cap="flat" cmpd="sng" algn="ctr">
            <a:solidFill>
              <a:schemeClr val="accent6">
                <a:shade val="15000"/>
              </a:schemeClr>
            </a:solidFill>
            <a:prstDash val="solid"/>
            <a:miter lim="800000"/>
          </a:ln>
          <a:effectLst/>
        </c:spPr>
        <c:dLbl>
          <c:idx val="0"/>
          <c:layout>
            <c:manualLayout>
              <c:x val="-0.12283044058744993"/>
              <c:y val="6.02147150960968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1618136517981983"/>
                  <c:h val="0.15471001608669882"/>
                </c:manualLayout>
              </c15:layout>
            </c:ext>
          </c:extLst>
        </c:dLbl>
      </c:pivotFmt>
      <c:pivotFmt>
        <c:idx val="18"/>
        <c:marker>
          <c:symbol val="none"/>
        </c:marker>
      </c:pivotFmt>
      <c:pivotFmt>
        <c:idx val="19"/>
        <c:spPr>
          <a:solidFill>
            <a:schemeClr val="accent3"/>
          </a:solidFill>
          <a:ln w="12700" cap="flat" cmpd="sng" algn="ctr">
            <a:solidFill>
              <a:schemeClr val="accent3">
                <a:shade val="15000"/>
              </a:schemeClr>
            </a:solidFill>
            <a:prstDash val="solid"/>
            <a:miter lim="800000"/>
          </a:ln>
          <a:effectLst/>
        </c:spPr>
      </c:pivotFmt>
      <c:pivotFmt>
        <c:idx val="20"/>
        <c:spPr>
          <a:solidFill>
            <a:schemeClr val="accent6"/>
          </a:solidFill>
          <a:ln w="12700" cap="flat" cmpd="sng" algn="ctr">
            <a:solidFill>
              <a:schemeClr val="accent6">
                <a:shade val="15000"/>
              </a:schemeClr>
            </a:solidFill>
            <a:prstDash val="solid"/>
            <a:miter lim="800000"/>
          </a:ln>
          <a:effectLst/>
        </c:spPr>
      </c:pivotFmt>
      <c:pivotFmt>
        <c:idx val="21"/>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3"/>
          </a:solidFill>
          <a:ln w="12700" cap="flat" cmpd="sng" algn="ctr">
            <a:solidFill>
              <a:schemeClr val="accent3">
                <a:shade val="15000"/>
              </a:schemeClr>
            </a:solidFill>
            <a:prstDash val="solid"/>
            <a:miter lim="800000"/>
          </a:ln>
          <a:effectLst/>
        </c:spPr>
      </c:pivotFmt>
      <c:pivotFmt>
        <c:idx val="23"/>
        <c:spPr>
          <a:solidFill>
            <a:schemeClr val="accent6"/>
          </a:solidFill>
          <a:ln w="12700" cap="flat" cmpd="sng" algn="ctr">
            <a:solidFill>
              <a:schemeClr val="accent6">
                <a:shade val="15000"/>
              </a:schemeClr>
            </a:solidFill>
            <a:prstDash val="solid"/>
            <a:miter lim="800000"/>
          </a:ln>
          <a:effectLst/>
        </c:spPr>
      </c:pivotFmt>
      <c:pivotFmt>
        <c:idx val="2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3"/>
          </a:solidFill>
          <a:ln w="12700" cap="flat" cmpd="sng" algn="ctr">
            <a:solidFill>
              <a:schemeClr val="accent3">
                <a:shade val="15000"/>
              </a:schemeClr>
            </a:solidFill>
            <a:prstDash val="solid"/>
            <a:miter lim="800000"/>
          </a:ln>
          <a:effectLst/>
        </c:spPr>
      </c:pivotFmt>
      <c:pivotFmt>
        <c:idx val="26"/>
        <c:spPr>
          <a:solidFill>
            <a:schemeClr val="accent6"/>
          </a:solidFill>
          <a:ln w="12700" cap="flat" cmpd="sng" algn="ctr">
            <a:solidFill>
              <a:schemeClr val="accent6">
                <a:shade val="15000"/>
              </a:schemeClr>
            </a:solidFill>
            <a:prstDash val="solid"/>
            <a:miter lim="800000"/>
          </a:ln>
          <a:effectLst/>
        </c:spPr>
      </c:pivotFmt>
      <c:pivotFmt>
        <c:idx val="27"/>
        <c:spPr>
          <a:gradFill>
            <a:gsLst>
              <a:gs pos="0">
                <a:schemeClr val="accent6">
                  <a:lumMod val="75000"/>
                </a:schemeClr>
              </a:gs>
              <a:gs pos="100000">
                <a:schemeClr val="bg1">
                  <a:lumMod val="85000"/>
                </a:schemeClr>
              </a:gs>
            </a:gsLst>
            <a:lin ang="3000000" scaled="0"/>
          </a:gradFill>
        </c:spPr>
        <c:marker>
          <c:symbol val="none"/>
        </c:marker>
        <c:dLbl>
          <c:idx val="0"/>
          <c:delete val="1"/>
          <c:extLst>
            <c:ext xmlns:c15="http://schemas.microsoft.com/office/drawing/2012/chart" uri="{CE6537A1-D6FC-4f65-9D91-7224C49458BB}"/>
          </c:extLst>
        </c:dLbl>
      </c:pivotFmt>
      <c:pivotFmt>
        <c:idx val="28"/>
      </c:pivotFmt>
      <c:pivotFmt>
        <c:idx val="29"/>
        <c:spPr>
          <a:solidFill>
            <a:schemeClr val="accent6"/>
          </a:solidFill>
          <a:ln w="12700" cap="flat" cmpd="sng" algn="ctr">
            <a:solidFill>
              <a:schemeClr val="accent6">
                <a:shade val="15000"/>
              </a:schemeClr>
            </a:solidFill>
            <a:prstDash val="solid"/>
            <a:miter lim="800000"/>
          </a:ln>
          <a:effectLst/>
        </c:spPr>
      </c:pivotFmt>
    </c:pivotFmts>
    <c:plotArea>
      <c:layout>
        <c:manualLayout>
          <c:layoutTarget val="inner"/>
          <c:xMode val="edge"/>
          <c:yMode val="edge"/>
          <c:x val="0.20312480007401568"/>
          <c:y val="8.6956521739130432E-2"/>
          <c:w val="0.51874948941979393"/>
          <c:h val="0.72173913043478266"/>
        </c:manualLayout>
      </c:layout>
      <c:doughnutChart>
        <c:varyColors val="1"/>
        <c:ser>
          <c:idx val="0"/>
          <c:order val="0"/>
          <c:tx>
            <c:strRef>
              <c:f>PivotTables!$M$10</c:f>
              <c:strCache>
                <c:ptCount val="1"/>
                <c:pt idx="0">
                  <c:v>Total</c:v>
                </c:pt>
              </c:strCache>
            </c:strRef>
          </c:tx>
          <c:spPr>
            <a:gradFill>
              <a:gsLst>
                <a:gs pos="0">
                  <a:schemeClr val="accent6">
                    <a:lumMod val="75000"/>
                  </a:schemeClr>
                </a:gs>
                <a:gs pos="100000">
                  <a:schemeClr val="bg1">
                    <a:lumMod val="85000"/>
                  </a:schemeClr>
                </a:gs>
              </a:gsLst>
              <a:lin ang="3000000" scaled="0"/>
            </a:gradFill>
          </c:spPr>
          <c:dPt>
            <c:idx val="0"/>
            <c:bubble3D val="0"/>
            <c:extLst>
              <c:ext xmlns:c16="http://schemas.microsoft.com/office/drawing/2014/chart" uri="{C3380CC4-5D6E-409C-BE32-E72D297353CC}">
                <c16:uniqueId val="{00000007-BB3D-4FBD-AD80-0D30CD184AE2}"/>
              </c:ext>
            </c:extLst>
          </c:dPt>
          <c:dPt>
            <c:idx val="1"/>
            <c:bubble3D val="0"/>
            <c:spPr>
              <a:solidFill>
                <a:schemeClr val="accent6"/>
              </a:solidFill>
              <a:ln w="12700" cap="flat" cmpd="sng" algn="ctr">
                <a:solidFill>
                  <a:schemeClr val="accent6">
                    <a:shade val="15000"/>
                  </a:schemeClr>
                </a:solidFill>
                <a:prstDash val="solid"/>
                <a:miter lim="800000"/>
              </a:ln>
              <a:effectLst/>
            </c:spPr>
            <c:extLst>
              <c:ext xmlns:c16="http://schemas.microsoft.com/office/drawing/2014/chart" uri="{C3380CC4-5D6E-409C-BE32-E72D297353CC}">
                <c16:uniqueId val="{00000009-BB3D-4FBD-AD80-0D30CD184AE2}"/>
              </c:ext>
            </c:extLst>
          </c:dPt>
          <c:cat>
            <c:strRef>
              <c:f>PivotTables!$L$11:$L$13</c:f>
              <c:strCache>
                <c:ptCount val="2"/>
                <c:pt idx="0">
                  <c:v>Not Paid</c:v>
                </c:pt>
                <c:pt idx="1">
                  <c:v>Paid</c:v>
                </c:pt>
              </c:strCache>
            </c:strRef>
          </c:cat>
          <c:val>
            <c:numRef>
              <c:f>PivotTables!$M$11:$M$13</c:f>
              <c:numCache>
                <c:formatCode>General</c:formatCode>
                <c:ptCount val="2"/>
                <c:pt idx="0">
                  <c:v>70</c:v>
                </c:pt>
                <c:pt idx="1">
                  <c:v>342</c:v>
                </c:pt>
              </c:numCache>
            </c:numRef>
          </c:val>
          <c:extLst>
            <c:ext xmlns:c16="http://schemas.microsoft.com/office/drawing/2014/chart" uri="{C3380CC4-5D6E-409C-BE32-E72D297353CC}">
              <c16:uniqueId val="{0000000A-BB3D-4FBD-AD80-0D30CD184AE2}"/>
            </c:ext>
          </c:extLst>
        </c:ser>
        <c:dLbls>
          <c:showLegendKey val="0"/>
          <c:showVal val="0"/>
          <c:showCatName val="0"/>
          <c:showSerName val="0"/>
          <c:showPercent val="0"/>
          <c:showBubbleSize val="0"/>
          <c:showLeaderLines val="1"/>
        </c:dLbls>
        <c:firstSliceAng val="76"/>
        <c:holeSize val="75"/>
      </c:doughnutChart>
      <c:spPr>
        <a:noFill/>
        <a:ln>
          <a:noFill/>
        </a:ln>
      </c:spPr>
    </c:plotArea>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Dataset.xlsx]PivotTables!PivotTable7</c:name>
    <c:fmtId val="59"/>
  </c:pivotSource>
  <c:chart>
    <c:autoTitleDeleted val="1"/>
    <c:pivotFmts>
      <c:pivotFmt>
        <c:idx val="0"/>
        <c:spPr>
          <a:solidFill>
            <a:schemeClr val="accent1"/>
          </a:solidFill>
          <a:ln w="28575" cap="rnd">
            <a:gradFill>
              <a:gsLst>
                <a:gs pos="0">
                  <a:schemeClr val="accent2">
                    <a:lumMod val="75000"/>
                  </a:schemeClr>
                </a:gs>
                <a:gs pos="100000">
                  <a:schemeClr val="accent1">
                    <a:lumMod val="60000"/>
                    <a:lumOff val="40000"/>
                  </a:schemeClr>
                </a:gs>
              </a:gsLst>
              <a:lin ang="5400000" scaled="1"/>
            </a:gradFill>
            <a:round/>
          </a:ln>
          <a:effectLst/>
        </c:spPr>
        <c:marker>
          <c:symbol val="none"/>
        </c:marker>
      </c:pivotFmt>
      <c:pivotFmt>
        <c:idx val="1"/>
        <c:spPr>
          <a:solidFill>
            <a:schemeClr val="accent1"/>
          </a:solidFill>
          <a:ln w="28575" cap="rnd">
            <a:gradFill>
              <a:gsLst>
                <a:gs pos="0">
                  <a:schemeClr val="accent2">
                    <a:lumMod val="75000"/>
                  </a:schemeClr>
                </a:gs>
                <a:gs pos="100000">
                  <a:schemeClr val="accent1">
                    <a:lumMod val="60000"/>
                    <a:lumOff val="4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gradFill>
              <a:gsLst>
                <a:gs pos="0">
                  <a:schemeClr val="accent2">
                    <a:lumMod val="75000"/>
                  </a:schemeClr>
                </a:gs>
                <a:gs pos="100000">
                  <a:schemeClr val="accent1">
                    <a:lumMod val="60000"/>
                    <a:lumOff val="4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no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PivotTables!$Q$10</c:f>
              <c:strCache>
                <c:ptCount val="1"/>
                <c:pt idx="0">
                  <c:v>Total</c:v>
                </c:pt>
              </c:strCache>
            </c:strRef>
          </c:tx>
          <c:spPr>
            <a:ln w="28575" cap="rnd">
              <a:gradFill>
                <a:gsLst>
                  <a:gs pos="0">
                    <a:schemeClr val="accent2">
                      <a:lumMod val="75000"/>
                    </a:schemeClr>
                  </a:gs>
                  <a:gs pos="100000">
                    <a:schemeClr val="accent1">
                      <a:lumMod val="60000"/>
                      <a:lumOff val="40000"/>
                    </a:schemeClr>
                  </a:gs>
                </a:gsLst>
                <a:lin ang="5400000" scaled="1"/>
              </a:gra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no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PivotTables!$P$11:$P$23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PivotTables!$Q$11:$Q$23</c:f>
              <c:numCache>
                <c:formatCode>General</c:formatCode>
                <c:ptCount val="12"/>
                <c:pt idx="0">
                  <c:v>170</c:v>
                </c:pt>
                <c:pt idx="1">
                  <c:v>162</c:v>
                </c:pt>
                <c:pt idx="2">
                  <c:v>12</c:v>
                </c:pt>
                <c:pt idx="3">
                  <c:v>102</c:v>
                </c:pt>
                <c:pt idx="4">
                  <c:v>174</c:v>
                </c:pt>
                <c:pt idx="5">
                  <c:v>96</c:v>
                </c:pt>
                <c:pt idx="6">
                  <c:v>60</c:v>
                </c:pt>
                <c:pt idx="7">
                  <c:v>189</c:v>
                </c:pt>
                <c:pt idx="8">
                  <c:v>387</c:v>
                </c:pt>
                <c:pt idx="9">
                  <c:v>617</c:v>
                </c:pt>
                <c:pt idx="10">
                  <c:v>468</c:v>
                </c:pt>
                <c:pt idx="11">
                  <c:v>206</c:v>
                </c:pt>
              </c:numCache>
            </c:numRef>
          </c:val>
          <c:smooth val="0"/>
          <c:extLst>
            <c:ext xmlns:c16="http://schemas.microsoft.com/office/drawing/2014/chart" uri="{C3380CC4-5D6E-409C-BE32-E72D297353CC}">
              <c16:uniqueId val="{00000000-F4AA-4857-A326-50121DEAA50E}"/>
            </c:ext>
          </c:extLst>
        </c:ser>
        <c:dLbls>
          <c:dLblPos val="t"/>
          <c:showLegendKey val="0"/>
          <c:showVal val="1"/>
          <c:showCatName val="0"/>
          <c:showSerName val="0"/>
          <c:showPercent val="0"/>
          <c:showBubbleSize val="0"/>
        </c:dLbls>
        <c:smooth val="0"/>
        <c:axId val="1714842959"/>
        <c:axId val="1714840079"/>
      </c:lineChart>
      <c:catAx>
        <c:axId val="1714842959"/>
        <c:scaling>
          <c:orientation val="minMax"/>
        </c:scaling>
        <c:delete val="1"/>
        <c:axPos val="b"/>
        <c:numFmt formatCode="General" sourceLinked="1"/>
        <c:majorTickMark val="none"/>
        <c:minorTickMark val="none"/>
        <c:tickLblPos val="nextTo"/>
        <c:crossAx val="1714840079"/>
        <c:crosses val="autoZero"/>
        <c:auto val="1"/>
        <c:lblAlgn val="ctr"/>
        <c:lblOffset val="100"/>
        <c:noMultiLvlLbl val="0"/>
      </c:catAx>
      <c:valAx>
        <c:axId val="1714840079"/>
        <c:scaling>
          <c:orientation val="minMax"/>
        </c:scaling>
        <c:delete val="1"/>
        <c:axPos val="l"/>
        <c:numFmt formatCode="General" sourceLinked="1"/>
        <c:majorTickMark val="none"/>
        <c:minorTickMark val="none"/>
        <c:tickLblPos val="nextTo"/>
        <c:crossAx val="1714842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no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Dataset.xlsx]PivotTables!PivotTable10</c:name>
    <c:fmtId val="78"/>
  </c:pivotSource>
  <c:chart>
    <c:autoTitleDeleted val="1"/>
    <c:pivotFmts>
      <c:pivotFmt>
        <c:idx val="0"/>
        <c:spPr>
          <a:gradFill>
            <a:gsLst>
              <a:gs pos="0">
                <a:srgbClr val="7030A0">
                  <a:alpha val="77000"/>
                </a:srgbClr>
              </a:gs>
              <a:gs pos="100000">
                <a:schemeClr val="accent5">
                  <a:lumMod val="40000"/>
                  <a:lumOff val="6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pivotFmt>
      <c:pivotFmt>
        <c:idx val="1"/>
        <c:spPr>
          <a:gradFill>
            <a:gsLst>
              <a:gs pos="0">
                <a:srgbClr val="7030A0">
                  <a:alpha val="77000"/>
                </a:srgbClr>
              </a:gs>
              <a:gs pos="100000">
                <a:schemeClr val="accent5">
                  <a:lumMod val="40000"/>
                  <a:lumOff val="6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7030A0">
                  <a:alpha val="77000"/>
                </a:srgbClr>
              </a:gs>
              <a:gs pos="100000">
                <a:schemeClr val="accent5">
                  <a:lumMod val="40000"/>
                  <a:lumOff val="6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PivotTables!$T$9</c:f>
              <c:strCache>
                <c:ptCount val="1"/>
                <c:pt idx="0">
                  <c:v>Total</c:v>
                </c:pt>
              </c:strCache>
            </c:strRef>
          </c:tx>
          <c:spPr>
            <a:gradFill>
              <a:gsLst>
                <a:gs pos="0">
                  <a:srgbClr val="7030A0">
                    <a:alpha val="77000"/>
                  </a:srgbClr>
                </a:gs>
                <a:gs pos="100000">
                  <a:schemeClr val="accent5">
                    <a:lumMod val="40000"/>
                    <a:lumOff val="6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cat>
            <c:strRef>
              <c:f>PivotTables!$S$10:$S$18</c:f>
              <c:strCache>
                <c:ptCount val="8"/>
                <c:pt idx="0">
                  <c:v>A1</c:v>
                </c:pt>
                <c:pt idx="1">
                  <c:v>A2</c:v>
                </c:pt>
                <c:pt idx="2">
                  <c:v>A4</c:v>
                </c:pt>
                <c:pt idx="3">
                  <c:v>A7</c:v>
                </c:pt>
                <c:pt idx="4">
                  <c:v>B12</c:v>
                </c:pt>
                <c:pt idx="5">
                  <c:v>B13</c:v>
                </c:pt>
                <c:pt idx="6">
                  <c:v>B18</c:v>
                </c:pt>
                <c:pt idx="7">
                  <c:v>C8</c:v>
                </c:pt>
              </c:strCache>
            </c:strRef>
          </c:cat>
          <c:val>
            <c:numRef>
              <c:f>PivotTables!$T$10:$T$18</c:f>
              <c:numCache>
                <c:formatCode>General</c:formatCode>
                <c:ptCount val="8"/>
                <c:pt idx="0">
                  <c:v>219</c:v>
                </c:pt>
                <c:pt idx="1">
                  <c:v>185</c:v>
                </c:pt>
                <c:pt idx="2">
                  <c:v>97</c:v>
                </c:pt>
                <c:pt idx="3">
                  <c:v>100</c:v>
                </c:pt>
                <c:pt idx="4">
                  <c:v>178</c:v>
                </c:pt>
                <c:pt idx="5">
                  <c:v>104</c:v>
                </c:pt>
                <c:pt idx="6">
                  <c:v>178</c:v>
                </c:pt>
                <c:pt idx="7">
                  <c:v>176</c:v>
                </c:pt>
              </c:numCache>
            </c:numRef>
          </c:val>
          <c:extLst>
            <c:ext xmlns:c16="http://schemas.microsoft.com/office/drawing/2014/chart" uri="{C3380CC4-5D6E-409C-BE32-E72D297353CC}">
              <c16:uniqueId val="{00000000-3E88-4649-AE37-7059BE6C2C12}"/>
            </c:ext>
          </c:extLst>
        </c:ser>
        <c:dLbls>
          <c:showLegendKey val="0"/>
          <c:showVal val="0"/>
          <c:showCatName val="0"/>
          <c:showSerName val="0"/>
          <c:showPercent val="0"/>
          <c:showBubbleSize val="0"/>
        </c:dLbls>
        <c:axId val="1714854479"/>
        <c:axId val="1714852559"/>
      </c:radarChart>
      <c:catAx>
        <c:axId val="1714854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1714852559"/>
        <c:crosses val="autoZero"/>
        <c:auto val="1"/>
        <c:lblAlgn val="ctr"/>
        <c:lblOffset val="100"/>
        <c:noMultiLvlLbl val="0"/>
      </c:catAx>
      <c:valAx>
        <c:axId val="1714852559"/>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714854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Dataset.xlsx]PivotTables!PivotTable11</c:name>
    <c:fmtId val="8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0367627922650623"/>
              <c:y val="-6.3570531504704486E-2"/>
            </c:manualLayout>
          </c:layout>
          <c:spPr>
            <a:noFill/>
            <a:ln>
              <a:noFill/>
            </a:ln>
            <a:effectLst/>
          </c:spPr>
          <c:txPr>
            <a:bodyPr rot="0" spcFirstLastPara="1" vertOverflow="overflow" horzOverflow="overflow"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2441153507180766"/>
              <c:y val="3.1785265752352236E-2"/>
            </c:manualLayout>
          </c:layout>
          <c:spPr>
            <a:noFill/>
            <a:ln>
              <a:noFill/>
            </a:ln>
            <a:effectLst/>
          </c:spPr>
          <c:txPr>
            <a:bodyPr rot="0" spcFirstLastPara="1" vertOverflow="overflow" horzOverflow="overflow"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8.7088074550265362E-2"/>
              <c:y val="0.11442695670846803"/>
            </c:manualLayout>
          </c:layout>
          <c:spPr>
            <a:noFill/>
            <a:ln>
              <a:noFill/>
            </a:ln>
            <a:effectLst/>
          </c:spPr>
          <c:txPr>
            <a:bodyPr rot="0" spcFirstLastPara="1" vertOverflow="overflow" horzOverflow="overflow" vert="horz" wrap="square" lIns="38100" tIns="19050" rIns="38100" bIns="19050" anchor="t" anchorCtr="0">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4311473584426943"/>
                  <c:h val="2.5333107082307817E-2"/>
                </c:manualLayout>
              </c15:layout>
            </c:ext>
          </c:extLst>
        </c:dLbl>
      </c:pivotFmt>
      <c:pivotFmt>
        <c:idx val="10"/>
        <c:spPr>
          <a:solidFill>
            <a:schemeClr val="accent1"/>
          </a:solidFill>
          <a:ln w="19050">
            <a:solidFill>
              <a:schemeClr val="lt1"/>
            </a:solidFill>
          </a:ln>
          <a:effectLst/>
        </c:spPr>
        <c:dLbl>
          <c:idx val="0"/>
          <c:layout>
            <c:manualLayout>
              <c:x val="-0.1384475572479493"/>
              <c:y val="5.6220672287094334E-2"/>
            </c:manualLayout>
          </c:layout>
          <c:spPr>
            <a:noFill/>
            <a:ln>
              <a:noFill/>
            </a:ln>
            <a:effectLst/>
          </c:spPr>
          <c:txPr>
            <a:bodyPr rot="0" spcFirstLastPara="1" vertOverflow="overflow" horzOverflow="overflow"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PivotTables!$W$9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4EE-4977-9BA1-FE4CA4D5E2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64EE-4977-9BA1-FE4CA4D5E28E}"/>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64EE-4977-9BA1-FE4CA4D5E28E}"/>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64EE-4977-9BA1-FE4CA4D5E28E}"/>
              </c:ext>
            </c:extLst>
          </c:dPt>
          <c:dLbls>
            <c:dLbl>
              <c:idx val="0"/>
              <c:layout>
                <c:manualLayout>
                  <c:x val="0.10367627922650623"/>
                  <c:y val="-6.35705315047044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4EE-4977-9BA1-FE4CA4D5E28E}"/>
                </c:ext>
              </c:extLst>
            </c:dLbl>
            <c:dLbl>
              <c:idx val="1"/>
              <c:layout>
                <c:manualLayout>
                  <c:x val="0.12441153507180766"/>
                  <c:y val="3.178526575235223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4EE-4977-9BA1-FE4CA4D5E28E}"/>
                </c:ext>
              </c:extLst>
            </c:dLbl>
            <c:dLbl>
              <c:idx val="2"/>
              <c:layout>
                <c:manualLayout>
                  <c:x val="8.7088074550265362E-2"/>
                  <c:y val="0.11442695670846803"/>
                </c:manualLayout>
              </c:layout>
              <c:spPr>
                <a:noFill/>
                <a:ln>
                  <a:noFill/>
                </a:ln>
                <a:effectLst/>
              </c:spPr>
              <c:txPr>
                <a:bodyPr rot="0" spcFirstLastPara="1" vertOverflow="overflow" horzOverflow="overflow" vert="horz" wrap="square" lIns="38100" tIns="19050" rIns="38100" bIns="19050" anchor="t" anchorCtr="0">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4311473584426943"/>
                      <c:h val="2.5333107082307817E-2"/>
                    </c:manualLayout>
                  </c15:layout>
                </c:ext>
                <c:ext xmlns:c16="http://schemas.microsoft.com/office/drawing/2014/chart" uri="{C3380CC4-5D6E-409C-BE32-E72D297353CC}">
                  <c16:uniqueId val="{00000005-64EE-4977-9BA1-FE4CA4D5E28E}"/>
                </c:ext>
              </c:extLst>
            </c:dLbl>
            <c:dLbl>
              <c:idx val="3"/>
              <c:layout>
                <c:manualLayout>
                  <c:x val="-0.1384475572479493"/>
                  <c:y val="5.62206722870943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4EE-4977-9BA1-FE4CA4D5E28E}"/>
                </c:ext>
              </c:extLst>
            </c:dLbl>
            <c:spPr>
              <a:noFill/>
              <a:ln>
                <a:noFill/>
              </a:ln>
              <a:effectLst/>
            </c:spPr>
            <c:txPr>
              <a:bodyPr rot="0" spcFirstLastPara="1" vertOverflow="overflow" horzOverflow="overflow"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PivotTables!$V$10:$V$14</c:f>
              <c:strCache>
                <c:ptCount val="4"/>
                <c:pt idx="0">
                  <c:v>BE</c:v>
                </c:pt>
                <c:pt idx="1">
                  <c:v>CNI</c:v>
                </c:pt>
                <c:pt idx="2">
                  <c:v>FC</c:v>
                </c:pt>
                <c:pt idx="3">
                  <c:v>GK</c:v>
                </c:pt>
              </c:strCache>
            </c:strRef>
          </c:cat>
          <c:val>
            <c:numRef>
              <c:f>PivotTables!$W$10:$W$14</c:f>
              <c:numCache>
                <c:formatCode>[&lt;999950]0.0,"K";[&lt;999950000]0.0,,"M";0.0,,,"B"</c:formatCode>
                <c:ptCount val="4"/>
                <c:pt idx="0">
                  <c:v>3895000000</c:v>
                </c:pt>
                <c:pt idx="1">
                  <c:v>1257000000</c:v>
                </c:pt>
                <c:pt idx="2">
                  <c:v>247000000</c:v>
                </c:pt>
                <c:pt idx="3">
                  <c:v>10591000000</c:v>
                </c:pt>
              </c:numCache>
            </c:numRef>
          </c:val>
          <c:extLst>
            <c:ext xmlns:c16="http://schemas.microsoft.com/office/drawing/2014/chart" uri="{C3380CC4-5D6E-409C-BE32-E72D297353CC}">
              <c16:uniqueId val="{00000008-64EE-4977-9BA1-FE4CA4D5E28E}"/>
            </c:ext>
          </c:extLst>
        </c:ser>
        <c:dLbls>
          <c:showLegendKey val="0"/>
          <c:showVal val="1"/>
          <c:showCatName val="0"/>
          <c:showSerName val="0"/>
          <c:showPercent val="0"/>
          <c:showBubbleSize val="0"/>
          <c:showLeaderLines val="1"/>
        </c:dLbls>
        <c:firstSliceAng val="0"/>
        <c:holeSize val="8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[78# Dataset.xlsx]PivotTables!PivotTable12</c:name>
    <c:fmtId val="104"/>
  </c:pivotSource>
  <c:chart>
    <c:autoTitleDeleted val="1"/>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PivotTables!$Z$3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PivotTables!$Y$4:$Y$13</c:f>
              <c:strCache>
                <c:ptCount val="9"/>
                <c:pt idx="0">
                  <c:v>Fndn. L1</c:v>
                </c:pt>
                <c:pt idx="1">
                  <c:v>Fndn. L3</c:v>
                </c:pt>
                <c:pt idx="2">
                  <c:v>Fndn. L5</c:v>
                </c:pt>
                <c:pt idx="3">
                  <c:v>Fndn. L6</c:v>
                </c:pt>
                <c:pt idx="4">
                  <c:v>KJI. L4</c:v>
                </c:pt>
                <c:pt idx="5">
                  <c:v>Pre. L2</c:v>
                </c:pt>
                <c:pt idx="6">
                  <c:v>Pre. L3</c:v>
                </c:pt>
                <c:pt idx="7">
                  <c:v>Pre. L4</c:v>
                </c:pt>
                <c:pt idx="8">
                  <c:v>Pre. L8</c:v>
                </c:pt>
              </c:strCache>
            </c:strRef>
          </c:cat>
          <c:val>
            <c:numRef>
              <c:f>PivotTables!$Z$4:$Z$13</c:f>
              <c:numCache>
                <c:formatCode>[&lt;999950]0.0,"K";[&lt;999950000]0.0,,"M";0.0,,,"B"</c:formatCode>
                <c:ptCount val="9"/>
                <c:pt idx="0">
                  <c:v>2320000000</c:v>
                </c:pt>
                <c:pt idx="1">
                  <c:v>1159000000</c:v>
                </c:pt>
                <c:pt idx="2">
                  <c:v>2892000000</c:v>
                </c:pt>
                <c:pt idx="3">
                  <c:v>574000000</c:v>
                </c:pt>
                <c:pt idx="4">
                  <c:v>3337000000</c:v>
                </c:pt>
                <c:pt idx="5">
                  <c:v>1309000000</c:v>
                </c:pt>
                <c:pt idx="6">
                  <c:v>2324000000</c:v>
                </c:pt>
                <c:pt idx="7">
                  <c:v>1032000000</c:v>
                </c:pt>
                <c:pt idx="8">
                  <c:v>1043000000</c:v>
                </c:pt>
              </c:numCache>
            </c:numRef>
          </c:val>
          <c:extLst>
            <c:ext xmlns:c16="http://schemas.microsoft.com/office/drawing/2014/chart" uri="{C3380CC4-5D6E-409C-BE32-E72D297353CC}">
              <c16:uniqueId val="{00000000-BB33-456D-B4D5-083A0BEDF182}"/>
            </c:ext>
          </c:extLst>
        </c:ser>
        <c:dLbls>
          <c:dLblPos val="outEnd"/>
          <c:showLegendKey val="0"/>
          <c:showVal val="1"/>
          <c:showCatName val="0"/>
          <c:showSerName val="0"/>
          <c:showPercent val="0"/>
          <c:showBubbleSize val="0"/>
        </c:dLbls>
        <c:gapWidth val="326"/>
        <c:overlap val="-58"/>
        <c:axId val="1629779375"/>
        <c:axId val="1629764015"/>
      </c:barChart>
      <c:catAx>
        <c:axId val="1629779375"/>
        <c:scaling>
          <c:orientation val="minMax"/>
        </c:scaling>
        <c:delete val="0"/>
        <c:axPos val="l"/>
        <c:numFmt formatCode="General" sourceLinked="1"/>
        <c:majorTickMark val="out"/>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29764015"/>
        <c:crosses val="autoZero"/>
        <c:auto val="1"/>
        <c:lblAlgn val="ctr"/>
        <c:lblOffset val="100"/>
        <c:noMultiLvlLbl val="0"/>
      </c:catAx>
      <c:valAx>
        <c:axId val="1629764015"/>
        <c:scaling>
          <c:orientation val="minMax"/>
        </c:scaling>
        <c:delete val="1"/>
        <c:axPos val="b"/>
        <c:numFmt formatCode="[&lt;999950]0.0,&quot;K&quot;;[&lt;999950000]0.0,,&quot;M&quot;;0.0,,,&quot;B&quot;" sourceLinked="1"/>
        <c:majorTickMark val="out"/>
        <c:minorTickMark val="none"/>
        <c:tickLblPos val="nextTo"/>
        <c:crossAx val="1629779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Dataset.xlsx]PivotTables!PivotTable13</c:name>
    <c:fmtId val="134"/>
  </c:pivotSource>
  <c:chart>
    <c:autoTitleDeleted val="1"/>
    <c:pivotFmts>
      <c:pivotFmt>
        <c:idx val="0"/>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pivotFmt>
      <c:pivotFmt>
        <c:idx val="2"/>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pivotFmt>
      <c:pivotFmt>
        <c:idx val="3"/>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pivotFmt>
      <c:pivotFmt>
        <c:idx val="4"/>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pivotFmt>
      <c:pivotFmt>
        <c:idx val="5"/>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PivotTables!$AD$3</c:f>
              <c:strCache>
                <c:ptCount val="1"/>
                <c:pt idx="0">
                  <c:v>Total</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PivotTables!$AC$4:$AC$13</c:f>
              <c:strCache>
                <c:ptCount val="9"/>
                <c:pt idx="0">
                  <c:v>Fndn. L1</c:v>
                </c:pt>
                <c:pt idx="1">
                  <c:v>Fndn. L3</c:v>
                </c:pt>
                <c:pt idx="2">
                  <c:v>Fndn. L5</c:v>
                </c:pt>
                <c:pt idx="3">
                  <c:v>Fndn. L6</c:v>
                </c:pt>
                <c:pt idx="4">
                  <c:v>KJI. L4</c:v>
                </c:pt>
                <c:pt idx="5">
                  <c:v>Pre. L2</c:v>
                </c:pt>
                <c:pt idx="6">
                  <c:v>Pre. L3</c:v>
                </c:pt>
                <c:pt idx="7">
                  <c:v>Pre. L4</c:v>
                </c:pt>
                <c:pt idx="8">
                  <c:v>Pre. L8</c:v>
                </c:pt>
              </c:strCache>
            </c:strRef>
          </c:cat>
          <c:val>
            <c:numRef>
              <c:f>PivotTables!$AD$4:$AD$13</c:f>
              <c:numCache>
                <c:formatCode>General</c:formatCode>
                <c:ptCount val="9"/>
                <c:pt idx="0">
                  <c:v>374</c:v>
                </c:pt>
                <c:pt idx="1">
                  <c:v>189</c:v>
                </c:pt>
                <c:pt idx="2">
                  <c:v>472</c:v>
                </c:pt>
                <c:pt idx="3">
                  <c:v>90</c:v>
                </c:pt>
                <c:pt idx="4">
                  <c:v>562</c:v>
                </c:pt>
                <c:pt idx="5">
                  <c:v>211</c:v>
                </c:pt>
                <c:pt idx="6">
                  <c:v>376</c:v>
                </c:pt>
                <c:pt idx="7">
                  <c:v>185</c:v>
                </c:pt>
                <c:pt idx="8">
                  <c:v>184</c:v>
                </c:pt>
              </c:numCache>
            </c:numRef>
          </c:val>
          <c:smooth val="0"/>
          <c:extLst>
            <c:ext xmlns:c16="http://schemas.microsoft.com/office/drawing/2014/chart" uri="{C3380CC4-5D6E-409C-BE32-E72D297353CC}">
              <c16:uniqueId val="{00000000-3040-456F-8197-04DF78B8AA64}"/>
            </c:ext>
          </c:extLst>
        </c:ser>
        <c:dLbls>
          <c:dLblPos val="ctr"/>
          <c:showLegendKey val="0"/>
          <c:showVal val="1"/>
          <c:showCatName val="0"/>
          <c:showSerName val="0"/>
          <c:showPercent val="0"/>
          <c:showBubbleSize val="0"/>
        </c:dLbls>
        <c:marker val="1"/>
        <c:smooth val="0"/>
        <c:axId val="1629781775"/>
        <c:axId val="1629787055"/>
      </c:lineChart>
      <c:catAx>
        <c:axId val="162978177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crossAx val="1629787055"/>
        <c:crosses val="autoZero"/>
        <c:auto val="1"/>
        <c:lblAlgn val="ctr"/>
        <c:lblOffset val="100"/>
        <c:noMultiLvlLbl val="0"/>
      </c:catAx>
      <c:valAx>
        <c:axId val="1629787055"/>
        <c:scaling>
          <c:orientation val="minMax"/>
        </c:scaling>
        <c:delete val="1"/>
        <c:axPos val="l"/>
        <c:numFmt formatCode="General" sourceLinked="1"/>
        <c:majorTickMark val="none"/>
        <c:minorTickMark val="none"/>
        <c:tickLblPos val="nextTo"/>
        <c:crossAx val="1629781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PivotTables!$AN$4</c:f>
              <c:strCache>
                <c:ptCount val="1"/>
                <c:pt idx="0">
                  <c:v>Duration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rnd">
                <a:solidFill>
                  <a:schemeClr val="accent6"/>
                </a:solidFill>
                <a:round/>
              </a:ln>
              <a:effectLst>
                <a:outerShdw blurRad="57150" dist="19050" dir="5400000" algn="ctr" rotWithShape="0">
                  <a:srgbClr val="000000">
                    <a:alpha val="63000"/>
                  </a:srgbClr>
                </a:outerShdw>
              </a:effectLst>
            </c:spPr>
          </c:marker>
          <c:dPt>
            <c:idx val="5"/>
            <c:marker>
              <c:symbol val="circle"/>
              <c:size val="6"/>
              <c:spPr>
                <a:solidFill>
                  <a:schemeClr val="accent4"/>
                </a:solidFill>
                <a:ln w="9525" cap="rnd">
                  <a:solidFill>
                    <a:schemeClr val="accent6"/>
                  </a:solidFill>
                  <a:round/>
                </a:ln>
                <a:effectLst>
                  <a:outerShdw blurRad="57150" dist="19050" dir="5400000" algn="ctr" rotWithShape="0">
                    <a:srgbClr val="000000">
                      <a:alpha val="63000"/>
                    </a:srgbClr>
                  </a:outerShdw>
                </a:effectLst>
              </c:spPr>
            </c:marker>
            <c:bubble3D val="0"/>
            <c:extLst>
              <c:ext xmlns:c16="http://schemas.microsoft.com/office/drawing/2014/chart" uri="{C3380CC4-5D6E-409C-BE32-E72D297353CC}">
                <c16:uniqueId val="{00000000-1CD9-4F55-9FDC-DADF4F54CA67}"/>
              </c:ext>
            </c:extLst>
          </c:dPt>
          <c:xVal>
            <c:numRef>
              <c:f>PivotTables!$AM$5:$AM$16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PivotTables!$AN$5:$AN$16</c:f>
              <c:numCache>
                <c:formatCode>mm:ss</c:formatCode>
                <c:ptCount val="12"/>
                <c:pt idx="0">
                  <c:v>3.0930010893246182E-3</c:v>
                </c:pt>
                <c:pt idx="1">
                  <c:v>3.0411756453423123E-3</c:v>
                </c:pt>
                <c:pt idx="2">
                  <c:v>3.5007716049382728E-3</c:v>
                </c:pt>
                <c:pt idx="3">
                  <c:v>3.2072368421052632E-3</c:v>
                </c:pt>
                <c:pt idx="4">
                  <c:v>2.7282515073212741E-3</c:v>
                </c:pt>
                <c:pt idx="5">
                  <c:v>2.5650352733686066E-3</c:v>
                </c:pt>
                <c:pt idx="6">
                  <c:v>3.2852095516569201E-3</c:v>
                </c:pt>
                <c:pt idx="7">
                  <c:v>3.1154770276605719E-3</c:v>
                </c:pt>
                <c:pt idx="8">
                  <c:v>3.2200010704345971E-3</c:v>
                </c:pt>
                <c:pt idx="9">
                  <c:v>3.2214228617106345E-3</c:v>
                </c:pt>
                <c:pt idx="10">
                  <c:v>3.1869103773584919E-3</c:v>
                </c:pt>
                <c:pt idx="11">
                  <c:v>3.2185950714494014E-3</c:v>
                </c:pt>
              </c:numCache>
            </c:numRef>
          </c:yVal>
          <c:smooth val="0"/>
          <c:extLst>
            <c:ext xmlns:c16="http://schemas.microsoft.com/office/drawing/2014/chart" uri="{C3380CC4-5D6E-409C-BE32-E72D297353CC}">
              <c16:uniqueId val="{00000001-1CD9-4F55-9FDC-DADF4F54CA67}"/>
            </c:ext>
          </c:extLst>
        </c:ser>
        <c:ser>
          <c:idx val="1"/>
          <c:order val="1"/>
          <c:tx>
            <c:strRef>
              <c:f>PivotTables!$AO$4</c:f>
              <c:strCache>
                <c:ptCount val="1"/>
                <c:pt idx="0">
                  <c:v>Max</c:v>
                </c:pt>
              </c:strCache>
            </c:strRef>
          </c:tx>
          <c:spPr>
            <a:ln w="25400" cap="rnd">
              <a:noFill/>
              <a:round/>
            </a:ln>
            <a:effectLst>
              <a:outerShdw blurRad="57150" dist="19050" dir="5400000" algn="ctr" rotWithShape="0">
                <a:srgbClr val="FF0000">
                  <a:alpha val="63000"/>
                </a:srgbClr>
              </a:outerShdw>
            </a:effectLst>
          </c:spPr>
          <c:marker>
            <c:symbol val="circle"/>
            <c:size val="6"/>
            <c:spPr>
              <a:solidFill>
                <a:srgbClr val="E02C2C"/>
              </a:solidFill>
              <a:ln w="9525" cap="rnd">
                <a:noFill/>
                <a:round/>
              </a:ln>
              <a:effectLst>
                <a:outerShdw blurRad="57150" dist="19050" dir="5400000" algn="ctr" rotWithShape="0">
                  <a:srgbClr val="FF0000">
                    <a:alpha val="63000"/>
                  </a:srgbClr>
                </a:outerShdw>
              </a:effectLst>
            </c:spPr>
          </c:marker>
          <c:xVal>
            <c:numRef>
              <c:f>PivotTables!$AM$5:$AM$16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PivotTables!$AO$5:$AO$16</c:f>
              <c:numCache>
                <c:formatCode>mm:ss</c:formatCode>
                <c:ptCount val="12"/>
                <c:pt idx="0">
                  <c:v>0</c:v>
                </c:pt>
                <c:pt idx="1">
                  <c:v>0</c:v>
                </c:pt>
                <c:pt idx="2">
                  <c:v>3.5007716049382728E-3</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1CD9-4F55-9FDC-DADF4F54CA67}"/>
            </c:ext>
          </c:extLst>
        </c:ser>
        <c:ser>
          <c:idx val="2"/>
          <c:order val="2"/>
          <c:tx>
            <c:strRef>
              <c:f>PivotTables!$AP$4</c:f>
              <c:strCache>
                <c:ptCount val="1"/>
                <c:pt idx="0">
                  <c:v>Min</c:v>
                </c:pt>
              </c:strCache>
            </c:strRef>
          </c:tx>
          <c:spPr>
            <a:ln w="25400" cap="rnd">
              <a:noFill/>
              <a:round/>
            </a:ln>
            <a:effectLst>
              <a:outerShdw blurRad="57150" dist="19050" dir="5400000" algn="ctr" rotWithShape="0">
                <a:schemeClr val="accent4">
                  <a:alpha val="63000"/>
                </a:schemeClr>
              </a:outerShdw>
            </a:effectLst>
          </c:spPr>
          <c:marker>
            <c:symbol val="circle"/>
            <c:size val="6"/>
            <c:spPr>
              <a:solidFill>
                <a:schemeClr val="accent5"/>
              </a:solidFill>
              <a:ln w="9525" cap="rnd">
                <a:noFill/>
                <a:round/>
              </a:ln>
              <a:effectLst>
                <a:outerShdw blurRad="57150" dist="19050" dir="5400000" algn="ctr" rotWithShape="0">
                  <a:schemeClr val="accent4">
                    <a:alpha val="63000"/>
                  </a:schemeClr>
                </a:outerShdw>
              </a:effectLst>
            </c:spPr>
          </c:marker>
          <c:dPt>
            <c:idx val="5"/>
            <c:marker>
              <c:symbol val="circle"/>
              <c:size val="6"/>
              <c:spPr>
                <a:solidFill>
                  <a:schemeClr val="accent4"/>
                </a:solidFill>
                <a:ln w="9525" cap="rnd">
                  <a:noFill/>
                  <a:round/>
                </a:ln>
                <a:effectLst>
                  <a:outerShdw blurRad="57150" dist="19050" dir="5400000" algn="ctr" rotWithShape="0">
                    <a:schemeClr val="accent4">
                      <a:alpha val="63000"/>
                    </a:schemeClr>
                  </a:outerShdw>
                </a:effectLst>
              </c:spPr>
            </c:marker>
            <c:bubble3D val="0"/>
            <c:extLst>
              <c:ext xmlns:c16="http://schemas.microsoft.com/office/drawing/2014/chart" uri="{C3380CC4-5D6E-409C-BE32-E72D297353CC}">
                <c16:uniqueId val="{00000003-1CD9-4F55-9FDC-DADF4F54CA67}"/>
              </c:ext>
            </c:extLst>
          </c:dPt>
          <c:xVal>
            <c:numRef>
              <c:f>PivotTables!$AM$5:$AM$16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PivotTables!$AP$5:$AP$16</c:f>
              <c:numCache>
                <c:formatCode>mm:ss</c:formatCode>
                <c:ptCount val="12"/>
                <c:pt idx="0">
                  <c:v>0</c:v>
                </c:pt>
                <c:pt idx="1">
                  <c:v>0</c:v>
                </c:pt>
                <c:pt idx="2">
                  <c:v>0</c:v>
                </c:pt>
                <c:pt idx="3">
                  <c:v>0</c:v>
                </c:pt>
                <c:pt idx="4">
                  <c:v>0</c:v>
                </c:pt>
                <c:pt idx="5">
                  <c:v>2.5650352733686066E-3</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1CD9-4F55-9FDC-DADF4F54CA67}"/>
            </c:ext>
          </c:extLst>
        </c:ser>
        <c:dLbls>
          <c:showLegendKey val="0"/>
          <c:showVal val="0"/>
          <c:showCatName val="0"/>
          <c:showSerName val="0"/>
          <c:showPercent val="0"/>
          <c:showBubbleSize val="0"/>
        </c:dLbls>
        <c:axId val="1651645503"/>
        <c:axId val="1651645983"/>
      </c:scatterChart>
      <c:valAx>
        <c:axId val="165164550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51645983"/>
        <c:crosses val="autoZero"/>
        <c:crossBetween val="midCat"/>
      </c:valAx>
      <c:valAx>
        <c:axId val="1651645983"/>
        <c:scaling>
          <c:orientation val="minMax"/>
        </c:scaling>
        <c:delete val="0"/>
        <c:axPos val="l"/>
        <c:majorGridlines>
          <c:spPr>
            <a:ln w="0" cap="flat" cmpd="sng" algn="ctr">
              <a:solidFill>
                <a:schemeClr val="tx1">
                  <a:lumMod val="15000"/>
                  <a:lumOff val="85000"/>
                </a:schemeClr>
              </a:solidFill>
              <a:round/>
            </a:ln>
            <a:effectLst/>
          </c:spPr>
        </c:majorGridlines>
        <c:numFmt formatCode="mm:ss"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516455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Dataset.xlsx]PivotTables!PivotTable16</c:name>
    <c:fmtId val="97"/>
  </c:pivotSource>
  <c:chart>
    <c:autoTitleDeleted val="0"/>
    <c:pivotFmts>
      <c:pivotFmt>
        <c:idx val="0"/>
        <c:spPr>
          <a:gradFill>
            <a:gsLst>
              <a:gs pos="0">
                <a:schemeClr val="tx2"/>
              </a:gs>
              <a:gs pos="100000">
                <a:schemeClr val="accent5">
                  <a:lumMod val="75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60000"/>
                  <a:lumOff val="40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3"/>
        <c:spPr>
          <a:gradFill>
            <a:gsLst>
              <a:gs pos="0">
                <a:schemeClr val="accent5">
                  <a:lumMod val="75000"/>
                  <a:alpha val="70000"/>
                </a:schemeClr>
              </a:gs>
              <a:gs pos="100000">
                <a:schemeClr val="accent5">
                  <a:lumMod val="40000"/>
                  <a:lumOff val="6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4"/>
        <c:spPr>
          <a:gradFill>
            <a:gsLst>
              <a:gs pos="0">
                <a:schemeClr val="accent4"/>
              </a:gs>
              <a:gs pos="100000">
                <a:schemeClr val="accent4">
                  <a:lumMod val="20000"/>
                  <a:lumOff val="80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5"/>
        <c:spPr>
          <a:gradFill>
            <a:gsLst>
              <a:gs pos="0">
                <a:schemeClr val="accent6"/>
              </a:gs>
              <a:gs pos="100000">
                <a:schemeClr val="accent6">
                  <a:lumMod val="60000"/>
                  <a:lumOff val="40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6"/>
        <c:spPr>
          <a:gradFill>
            <a:gsLst>
              <a:gs pos="0">
                <a:schemeClr val="tx2"/>
              </a:gs>
              <a:gs pos="100000">
                <a:schemeClr val="accent5">
                  <a:lumMod val="75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accent4"/>
              </a:gs>
              <a:gs pos="100000">
                <a:schemeClr val="accent4">
                  <a:lumMod val="20000"/>
                  <a:lumOff val="80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8"/>
        <c:spPr>
          <a:gradFill>
            <a:gsLst>
              <a:gs pos="0">
                <a:schemeClr val="accent5">
                  <a:lumMod val="75000"/>
                  <a:alpha val="70000"/>
                </a:schemeClr>
              </a:gs>
              <a:gs pos="100000">
                <a:schemeClr val="accent5">
                  <a:lumMod val="40000"/>
                  <a:lumOff val="6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9"/>
        <c:spPr>
          <a:gradFill>
            <a:gsLst>
              <a:gs pos="0">
                <a:schemeClr val="accent2">
                  <a:lumMod val="75000"/>
                </a:schemeClr>
              </a:gs>
              <a:gs pos="100000">
                <a:schemeClr val="accent2">
                  <a:lumMod val="60000"/>
                  <a:lumOff val="40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0"/>
        <c:spPr>
          <a:gradFill>
            <a:gsLst>
              <a:gs pos="0">
                <a:schemeClr val="accent6"/>
              </a:gs>
              <a:gs pos="100000">
                <a:schemeClr val="accent6">
                  <a:lumMod val="60000"/>
                  <a:lumOff val="40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extLst>
        </c:dLbl>
      </c:pivotFmt>
      <c:pivotFmt>
        <c:idx val="12"/>
        <c:spPr>
          <a:gradFill>
            <a:gsLst>
              <a:gs pos="0">
                <a:schemeClr val="tx2"/>
              </a:gs>
              <a:gs pos="100000">
                <a:schemeClr val="accent5">
                  <a:lumMod val="75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a:gsLst>
              <a:gs pos="0">
                <a:schemeClr val="accent4"/>
              </a:gs>
              <a:gs pos="100000">
                <a:schemeClr val="accent4">
                  <a:lumMod val="20000"/>
                  <a:lumOff val="80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4"/>
        <c:spPr>
          <a:gradFill>
            <a:gsLst>
              <a:gs pos="0">
                <a:schemeClr val="accent5">
                  <a:lumMod val="75000"/>
                  <a:alpha val="70000"/>
                </a:schemeClr>
              </a:gs>
              <a:gs pos="100000">
                <a:schemeClr val="accent5">
                  <a:lumMod val="40000"/>
                  <a:lumOff val="6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5"/>
        <c:spPr>
          <a:gradFill>
            <a:gsLst>
              <a:gs pos="0">
                <a:schemeClr val="accent2">
                  <a:lumMod val="75000"/>
                </a:schemeClr>
              </a:gs>
              <a:gs pos="100000">
                <a:schemeClr val="accent2">
                  <a:lumMod val="60000"/>
                  <a:lumOff val="40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6"/>
        <c:spPr>
          <a:gradFill>
            <a:gsLst>
              <a:gs pos="0">
                <a:schemeClr val="accent6"/>
              </a:gs>
              <a:gs pos="100000">
                <a:schemeClr val="accent6">
                  <a:lumMod val="60000"/>
                  <a:lumOff val="40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7"/>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PivotTables!$AU$5</c:f>
              <c:strCache>
                <c:ptCount val="1"/>
                <c:pt idx="0">
                  <c:v>Sum of Paid Fees</c:v>
                </c:pt>
              </c:strCache>
            </c:strRef>
          </c:tx>
          <c:spPr>
            <a:gradFill>
              <a:gsLst>
                <a:gs pos="0">
                  <a:schemeClr val="tx2"/>
                </a:gs>
                <a:gs pos="100000">
                  <a:schemeClr val="accent5">
                    <a:lumMod val="75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Pt>
            <c:idx val="0"/>
            <c:invertIfNegative val="0"/>
            <c:bubble3D val="0"/>
            <c:spPr>
              <a:gradFill>
                <a:gsLst>
                  <a:gs pos="0">
                    <a:schemeClr val="accent4"/>
                  </a:gs>
                  <a:gs pos="100000">
                    <a:schemeClr val="accent4">
                      <a:lumMod val="20000"/>
                      <a:lumOff val="80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841E-4D2C-8EE3-B46E0B3E2E93}"/>
              </c:ext>
            </c:extLst>
          </c:dPt>
          <c:dPt>
            <c:idx val="1"/>
            <c:invertIfNegative val="0"/>
            <c:bubble3D val="0"/>
            <c:spPr>
              <a:gradFill>
                <a:gsLst>
                  <a:gs pos="0">
                    <a:schemeClr val="accent5">
                      <a:lumMod val="75000"/>
                      <a:alpha val="70000"/>
                    </a:schemeClr>
                  </a:gs>
                  <a:gs pos="100000">
                    <a:schemeClr val="accent5">
                      <a:lumMod val="40000"/>
                      <a:lumOff val="6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841E-4D2C-8EE3-B46E0B3E2E93}"/>
              </c:ext>
            </c:extLst>
          </c:dPt>
          <c:dPt>
            <c:idx val="2"/>
            <c:invertIfNegative val="0"/>
            <c:bubble3D val="0"/>
            <c:spPr>
              <a:gradFill>
                <a:gsLst>
                  <a:gs pos="0">
                    <a:schemeClr val="accent2">
                      <a:lumMod val="75000"/>
                    </a:schemeClr>
                  </a:gs>
                  <a:gs pos="100000">
                    <a:schemeClr val="accent2">
                      <a:lumMod val="60000"/>
                      <a:lumOff val="40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5-841E-4D2C-8EE3-B46E0B3E2E93}"/>
              </c:ext>
            </c:extLst>
          </c:dPt>
          <c:dPt>
            <c:idx val="3"/>
            <c:invertIfNegative val="0"/>
            <c:bubble3D val="0"/>
            <c:spPr>
              <a:gradFill>
                <a:gsLst>
                  <a:gs pos="0">
                    <a:schemeClr val="accent6"/>
                  </a:gs>
                  <a:gs pos="100000">
                    <a:schemeClr val="accent6">
                      <a:lumMod val="60000"/>
                      <a:lumOff val="40000"/>
                      <a:alpha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7-841E-4D2C-8EE3-B46E0B3E2E9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PivotTables!$AT$6:$AT$10</c:f>
              <c:strCache>
                <c:ptCount val="4"/>
                <c:pt idx="0">
                  <c:v>Abdullah</c:v>
                </c:pt>
                <c:pt idx="1">
                  <c:v>Ahmed</c:v>
                </c:pt>
                <c:pt idx="2">
                  <c:v>Mohammed</c:v>
                </c:pt>
                <c:pt idx="3">
                  <c:v>Salah</c:v>
                </c:pt>
              </c:strCache>
            </c:strRef>
          </c:cat>
          <c:val>
            <c:numRef>
              <c:f>PivotTables!$AU$6:$AU$10</c:f>
              <c:numCache>
                <c:formatCode>[&lt;999950]0.0,"K";[&lt;999950000]0.0,,"M";0.0,,,"B"</c:formatCode>
                <c:ptCount val="4"/>
                <c:pt idx="0">
                  <c:v>2579000000</c:v>
                </c:pt>
                <c:pt idx="1">
                  <c:v>2751000000</c:v>
                </c:pt>
                <c:pt idx="2">
                  <c:v>5372000000</c:v>
                </c:pt>
                <c:pt idx="3">
                  <c:v>5288000000</c:v>
                </c:pt>
              </c:numCache>
            </c:numRef>
          </c:val>
          <c:extLst>
            <c:ext xmlns:c16="http://schemas.microsoft.com/office/drawing/2014/chart" uri="{C3380CC4-5D6E-409C-BE32-E72D297353CC}">
              <c16:uniqueId val="{00000008-841E-4D2C-8EE3-B46E0B3E2E93}"/>
            </c:ext>
          </c:extLst>
        </c:ser>
        <c:ser>
          <c:idx val="1"/>
          <c:order val="1"/>
          <c:tx>
            <c:strRef>
              <c:f>PivotTables!$AV$5</c:f>
              <c:strCache>
                <c:ptCount val="1"/>
                <c:pt idx="0">
                  <c:v>Sum of Paid Fees2</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cat>
            <c:strRef>
              <c:f>PivotTables!$AT$6:$AT$10</c:f>
              <c:strCache>
                <c:ptCount val="4"/>
                <c:pt idx="0">
                  <c:v>Abdullah</c:v>
                </c:pt>
                <c:pt idx="1">
                  <c:v>Ahmed</c:v>
                </c:pt>
                <c:pt idx="2">
                  <c:v>Mohammed</c:v>
                </c:pt>
                <c:pt idx="3">
                  <c:v>Salah</c:v>
                </c:pt>
              </c:strCache>
            </c:strRef>
          </c:cat>
          <c:val>
            <c:numRef>
              <c:f>PivotTables!$AV$6:$AV$10</c:f>
              <c:numCache>
                <c:formatCode>General</c:formatCode>
                <c:ptCount val="4"/>
                <c:pt idx="0">
                  <c:v>2579000000</c:v>
                </c:pt>
                <c:pt idx="1">
                  <c:v>2751000000</c:v>
                </c:pt>
                <c:pt idx="2">
                  <c:v>5372000000</c:v>
                </c:pt>
                <c:pt idx="3">
                  <c:v>5288000000</c:v>
                </c:pt>
              </c:numCache>
            </c:numRef>
          </c:val>
          <c:extLst>
            <c:ext xmlns:c16="http://schemas.microsoft.com/office/drawing/2014/chart" uri="{C3380CC4-5D6E-409C-BE32-E72D297353CC}">
              <c16:uniqueId val="{00000009-841E-4D2C-8EE3-B46E0B3E2E93}"/>
            </c:ext>
          </c:extLst>
        </c:ser>
        <c:dLbls>
          <c:showLegendKey val="0"/>
          <c:showVal val="0"/>
          <c:showCatName val="0"/>
          <c:showSerName val="0"/>
          <c:showPercent val="0"/>
          <c:showBubbleSize val="0"/>
        </c:dLbls>
        <c:gapWidth val="182"/>
        <c:overlap val="-26"/>
        <c:axId val="1626082608"/>
        <c:axId val="1626058128"/>
      </c:barChart>
      <c:catAx>
        <c:axId val="1626082608"/>
        <c:scaling>
          <c:orientation val="minMax"/>
        </c:scaling>
        <c:delete val="1"/>
        <c:axPos val="l"/>
        <c:numFmt formatCode="General" sourceLinked="1"/>
        <c:majorTickMark val="none"/>
        <c:minorTickMark val="none"/>
        <c:tickLblPos val="nextTo"/>
        <c:crossAx val="1626058128"/>
        <c:crosses val="autoZero"/>
        <c:auto val="1"/>
        <c:lblAlgn val="ctr"/>
        <c:lblOffset val="100"/>
        <c:noMultiLvlLbl val="0"/>
      </c:catAx>
      <c:valAx>
        <c:axId val="1626058128"/>
        <c:scaling>
          <c:orientation val="minMax"/>
        </c:scaling>
        <c:delete val="1"/>
        <c:axPos val="b"/>
        <c:numFmt formatCode="[&lt;999950]0.0,&quot;K&quot;;[&lt;999950000]0.0,,&quot;M&quot;;0.0,,,&quot;B&quot;" sourceLinked="1"/>
        <c:majorTickMark val="none"/>
        <c:minorTickMark val="none"/>
        <c:tickLblPos val="nextTo"/>
        <c:crossAx val="1626082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Dataset.xlsx]PivotTables!PivotTable18</c:name>
    <c:fmtId val="110"/>
  </c:pivotSource>
  <c:chart>
    <c:autoTitleDeleted val="1"/>
    <c:pivotFmts>
      <c:pivotFmt>
        <c:idx val="0"/>
        <c:spPr>
          <a:solidFill>
            <a:srgbClr val="983ECA">
              <a:alpha val="85000"/>
            </a:srgbClr>
          </a:solidFill>
          <a:ln>
            <a:noFill/>
          </a:ln>
          <a:effectLst/>
          <a:sp3d/>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83ECA">
              <a:alpha val="85000"/>
            </a:srgbClr>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83ECA">
              <a:alpha val="85000"/>
            </a:srgbClr>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8150282071770597E-2"/>
          <c:y val="6.0550502456477973E-2"/>
          <c:w val="0.92369943585645886"/>
          <c:h val="0.68743111134227508"/>
        </c:manualLayout>
      </c:layout>
      <c:bar3DChart>
        <c:barDir val="col"/>
        <c:grouping val="standard"/>
        <c:varyColors val="0"/>
        <c:ser>
          <c:idx val="0"/>
          <c:order val="0"/>
          <c:tx>
            <c:strRef>
              <c:f>PivotTables!$BD$7</c:f>
              <c:strCache>
                <c:ptCount val="1"/>
                <c:pt idx="0">
                  <c:v>Total</c:v>
                </c:pt>
              </c:strCache>
            </c:strRef>
          </c:tx>
          <c:spPr>
            <a:solidFill>
              <a:srgbClr val="983ECA">
                <a:alpha val="85000"/>
              </a:srgbClr>
            </a:solidFill>
            <a:ln>
              <a:noFill/>
            </a:ln>
            <a:effectLst/>
            <a:sp3d/>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PivotTables!$BC$8:$BC$24</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PivotTables!$BD$8:$BD$24</c:f>
              <c:numCache>
                <c:formatCode>[&lt;999950]0.0,"K";[&lt;999950000]0.0,,"M";0.0,,,"B"</c:formatCode>
                <c:ptCount val="16"/>
                <c:pt idx="0">
                  <c:v>379000000</c:v>
                </c:pt>
                <c:pt idx="1">
                  <c:v>650000000</c:v>
                </c:pt>
                <c:pt idx="2">
                  <c:v>1360000000</c:v>
                </c:pt>
                <c:pt idx="3">
                  <c:v>832000000</c:v>
                </c:pt>
                <c:pt idx="4">
                  <c:v>332000000</c:v>
                </c:pt>
                <c:pt idx="5">
                  <c:v>1534000000</c:v>
                </c:pt>
                <c:pt idx="6">
                  <c:v>995000000</c:v>
                </c:pt>
                <c:pt idx="7">
                  <c:v>1029000000</c:v>
                </c:pt>
                <c:pt idx="8">
                  <c:v>329000000</c:v>
                </c:pt>
                <c:pt idx="9">
                  <c:v>411000000</c:v>
                </c:pt>
                <c:pt idx="10">
                  <c:v>1177000000</c:v>
                </c:pt>
                <c:pt idx="11">
                  <c:v>1288000000</c:v>
                </c:pt>
                <c:pt idx="12">
                  <c:v>1727000000</c:v>
                </c:pt>
                <c:pt idx="13">
                  <c:v>1243000000</c:v>
                </c:pt>
                <c:pt idx="14">
                  <c:v>1638000000</c:v>
                </c:pt>
                <c:pt idx="15">
                  <c:v>1066000000</c:v>
                </c:pt>
              </c:numCache>
            </c:numRef>
          </c:val>
          <c:extLst>
            <c:ext xmlns:c16="http://schemas.microsoft.com/office/drawing/2014/chart" uri="{C3380CC4-5D6E-409C-BE32-E72D297353CC}">
              <c16:uniqueId val="{00000000-2680-45E2-977A-18C97C49F082}"/>
            </c:ext>
          </c:extLst>
        </c:ser>
        <c:dLbls>
          <c:showLegendKey val="0"/>
          <c:showVal val="1"/>
          <c:showCatName val="0"/>
          <c:showSerName val="0"/>
          <c:showPercent val="0"/>
          <c:showBubbleSize val="0"/>
        </c:dLbls>
        <c:gapWidth val="150"/>
        <c:shape val="box"/>
        <c:axId val="1930569424"/>
        <c:axId val="1930578544"/>
        <c:axId val="1345555440"/>
      </c:bar3DChart>
      <c:catAx>
        <c:axId val="19305694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30578544"/>
        <c:crosses val="autoZero"/>
        <c:auto val="1"/>
        <c:lblAlgn val="ctr"/>
        <c:lblOffset val="100"/>
        <c:noMultiLvlLbl val="0"/>
      </c:catAx>
      <c:valAx>
        <c:axId val="1930578544"/>
        <c:scaling>
          <c:orientation val="minMax"/>
        </c:scaling>
        <c:delete val="1"/>
        <c:axPos val="l"/>
        <c:majorGridlines>
          <c:spPr>
            <a:ln w="9525" cap="flat" cmpd="sng" algn="ctr">
              <a:solidFill>
                <a:schemeClr val="bg1">
                  <a:lumMod val="95000"/>
                </a:schemeClr>
              </a:solidFill>
              <a:round/>
            </a:ln>
            <a:effectLst/>
          </c:spPr>
        </c:majorGridlines>
        <c:numFmt formatCode="[&lt;999950]0.0,&quot;K&quot;;[&lt;999950000]0.0,,&quot;M&quot;;0.0,,,&quot;B&quot;" sourceLinked="1"/>
        <c:majorTickMark val="none"/>
        <c:minorTickMark val="none"/>
        <c:tickLblPos val="nextTo"/>
        <c:crossAx val="1930569424"/>
        <c:crosses val="autoZero"/>
        <c:crossBetween val="between"/>
      </c:valAx>
      <c:serAx>
        <c:axId val="1345555440"/>
        <c:scaling>
          <c:orientation val="minMax"/>
        </c:scaling>
        <c:delete val="1"/>
        <c:axPos val="b"/>
        <c:majorTickMark val="none"/>
        <c:minorTickMark val="none"/>
        <c:tickLblPos val="nextTo"/>
        <c:crossAx val="1930578544"/>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PivotTables!$BL$8</c:f>
              <c:strCache>
                <c:ptCount val="1"/>
                <c:pt idx="0">
                  <c:v>Television Ad</c:v>
                </c:pt>
              </c:strCache>
            </c:strRef>
          </c:tx>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1-D1C3-441B-9ABE-300B67C53FB0}"/>
              </c:ext>
            </c:extLst>
          </c:dPt>
          <c:dPt>
            <c:idx val="1"/>
            <c:bubble3D val="0"/>
            <c:spPr>
              <a:solidFill>
                <a:srgbClr val="FFFF00"/>
              </a:solidFill>
              <a:ln w="19050">
                <a:solidFill>
                  <a:schemeClr val="lt1"/>
                </a:solidFill>
              </a:ln>
              <a:effectLst/>
            </c:spPr>
            <c:extLst>
              <c:ext xmlns:c16="http://schemas.microsoft.com/office/drawing/2014/chart" uri="{C3380CC4-5D6E-409C-BE32-E72D297353CC}">
                <c16:uniqueId val="{00000003-D1C3-441B-9ABE-300B67C53FB0}"/>
              </c:ext>
            </c:extLst>
          </c:dPt>
          <c:cat>
            <c:strRef>
              <c:f>PivotTables!$BK$9:$BK$10</c:f>
              <c:strCache>
                <c:ptCount val="2"/>
                <c:pt idx="0">
                  <c:v>Actual</c:v>
                </c:pt>
                <c:pt idx="1">
                  <c:v>Diff</c:v>
                </c:pt>
              </c:strCache>
            </c:strRef>
          </c:cat>
          <c:val>
            <c:numRef>
              <c:f>PivotTables!$BL$9:$BL$10</c:f>
              <c:numCache>
                <c:formatCode>[&lt;999950]0.0,"K";[&lt;999950000]0.0,,"M";0.0,,,"B"</c:formatCode>
                <c:ptCount val="2"/>
                <c:pt idx="0">
                  <c:v>4572000000</c:v>
                </c:pt>
                <c:pt idx="1">
                  <c:v>1000000000</c:v>
                </c:pt>
              </c:numCache>
            </c:numRef>
          </c:val>
          <c:extLst>
            <c:ext xmlns:c16="http://schemas.microsoft.com/office/drawing/2014/chart" uri="{C3380CC4-5D6E-409C-BE32-E72D297353CC}">
              <c16:uniqueId val="{00000004-D1C3-441B-9ABE-300B67C53FB0}"/>
            </c:ext>
          </c:extLst>
        </c:ser>
        <c:ser>
          <c:idx val="1"/>
          <c:order val="1"/>
          <c:tx>
            <c:strRef>
              <c:f>PivotTables!$BM$8</c:f>
              <c:strCache>
                <c:ptCount val="1"/>
                <c:pt idx="0">
                  <c:v>Facebook Page</c:v>
                </c:pt>
              </c:strCache>
            </c:strRef>
          </c:tx>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6-D1C3-441B-9ABE-300B67C53FB0}"/>
              </c:ext>
            </c:extLst>
          </c:dPt>
          <c:dPt>
            <c:idx val="1"/>
            <c:bubble3D val="0"/>
            <c:spPr>
              <a:solidFill>
                <a:srgbClr val="983ECA"/>
              </a:solidFill>
              <a:ln w="19050">
                <a:solidFill>
                  <a:schemeClr val="lt1"/>
                </a:solidFill>
              </a:ln>
              <a:effectLst/>
            </c:spPr>
            <c:extLst>
              <c:ext xmlns:c16="http://schemas.microsoft.com/office/drawing/2014/chart" uri="{C3380CC4-5D6E-409C-BE32-E72D297353CC}">
                <c16:uniqueId val="{00000008-D1C3-441B-9ABE-300B67C53FB0}"/>
              </c:ext>
            </c:extLst>
          </c:dPt>
          <c:cat>
            <c:strRef>
              <c:f>PivotTables!$BK$9:$BK$10</c:f>
              <c:strCache>
                <c:ptCount val="2"/>
                <c:pt idx="0">
                  <c:v>Actual</c:v>
                </c:pt>
                <c:pt idx="1">
                  <c:v>Diff</c:v>
                </c:pt>
              </c:strCache>
            </c:strRef>
          </c:cat>
          <c:val>
            <c:numRef>
              <c:f>PivotTables!$BM$9:$BM$10</c:f>
              <c:numCache>
                <c:formatCode>[&lt;999950]0.0,"K";[&lt;999950000]0.0,,"M";0.0,,,"B"</c:formatCode>
                <c:ptCount val="2"/>
                <c:pt idx="0">
                  <c:v>3546000000</c:v>
                </c:pt>
                <c:pt idx="1">
                  <c:v>2026000000</c:v>
                </c:pt>
              </c:numCache>
            </c:numRef>
          </c:val>
          <c:extLst>
            <c:ext xmlns:c16="http://schemas.microsoft.com/office/drawing/2014/chart" uri="{C3380CC4-5D6E-409C-BE32-E72D297353CC}">
              <c16:uniqueId val="{00000009-D1C3-441B-9ABE-300B67C53FB0}"/>
            </c:ext>
          </c:extLst>
        </c:ser>
        <c:ser>
          <c:idx val="2"/>
          <c:order val="2"/>
          <c:tx>
            <c:strRef>
              <c:f>PivotTables!$BN$8</c:f>
              <c:strCache>
                <c:ptCount val="1"/>
                <c:pt idx="0">
                  <c:v>Company Website</c:v>
                </c:pt>
              </c:strCache>
            </c:strRef>
          </c:tx>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9-00AE-4AE9-AB96-50F8F80613B7}"/>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B-00AE-4AE9-AB96-50F8F80613B7}"/>
              </c:ext>
            </c:extLst>
          </c:dPt>
          <c:cat>
            <c:strRef>
              <c:f>PivotTables!$BK$9:$BK$10</c:f>
              <c:strCache>
                <c:ptCount val="2"/>
                <c:pt idx="0">
                  <c:v>Actual</c:v>
                </c:pt>
                <c:pt idx="1">
                  <c:v>Diff</c:v>
                </c:pt>
              </c:strCache>
            </c:strRef>
          </c:cat>
          <c:val>
            <c:numRef>
              <c:f>PivotTables!$BN$9:$BN$10</c:f>
              <c:numCache>
                <c:formatCode>[&lt;999950]0.0,"K";[&lt;999950000]0.0,,"M";0.0,,,"B"</c:formatCode>
                <c:ptCount val="2"/>
                <c:pt idx="0">
                  <c:v>2749000000</c:v>
                </c:pt>
                <c:pt idx="1">
                  <c:v>2823000000</c:v>
                </c:pt>
              </c:numCache>
            </c:numRef>
          </c:val>
          <c:extLst>
            <c:ext xmlns:c16="http://schemas.microsoft.com/office/drawing/2014/chart" uri="{C3380CC4-5D6E-409C-BE32-E72D297353CC}">
              <c16:uniqueId val="{0000001E-D1C3-441B-9ABE-300B67C53FB0}"/>
            </c:ext>
          </c:extLst>
        </c:ser>
        <c:ser>
          <c:idx val="3"/>
          <c:order val="3"/>
          <c:tx>
            <c:strRef>
              <c:f>PivotTables!$BO$8</c:f>
              <c:strCache>
                <c:ptCount val="1"/>
                <c:pt idx="0">
                  <c:v>WhatsApp</c:v>
                </c:pt>
              </c:strCache>
            </c:strRef>
          </c:tx>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D-00AE-4AE9-AB96-50F8F80613B7}"/>
              </c:ext>
            </c:extLst>
          </c:dPt>
          <c:dPt>
            <c:idx val="1"/>
            <c:bubble3D val="0"/>
            <c:spPr>
              <a:solidFill>
                <a:srgbClr val="FF3399"/>
              </a:solidFill>
              <a:ln w="19050">
                <a:solidFill>
                  <a:schemeClr val="lt1"/>
                </a:solidFill>
              </a:ln>
              <a:effectLst/>
            </c:spPr>
            <c:extLst>
              <c:ext xmlns:c16="http://schemas.microsoft.com/office/drawing/2014/chart" uri="{C3380CC4-5D6E-409C-BE32-E72D297353CC}">
                <c16:uniqueId val="{0000000F-00AE-4AE9-AB96-50F8F80613B7}"/>
              </c:ext>
            </c:extLst>
          </c:dPt>
          <c:cat>
            <c:strRef>
              <c:f>PivotTables!$BK$9:$BK$10</c:f>
              <c:strCache>
                <c:ptCount val="2"/>
                <c:pt idx="0">
                  <c:v>Actual</c:v>
                </c:pt>
                <c:pt idx="1">
                  <c:v>Diff</c:v>
                </c:pt>
              </c:strCache>
            </c:strRef>
          </c:cat>
          <c:val>
            <c:numRef>
              <c:f>PivotTables!$BO$9:$BO$10</c:f>
              <c:numCache>
                <c:formatCode>[&lt;999950]0.0,"K";[&lt;999950000]0.0,,"M";0.0,,,"B"</c:formatCode>
                <c:ptCount val="2"/>
                <c:pt idx="0">
                  <c:v>2494000000</c:v>
                </c:pt>
                <c:pt idx="1">
                  <c:v>3078000000</c:v>
                </c:pt>
              </c:numCache>
            </c:numRef>
          </c:val>
          <c:extLst>
            <c:ext xmlns:c16="http://schemas.microsoft.com/office/drawing/2014/chart" uri="{C3380CC4-5D6E-409C-BE32-E72D297353CC}">
              <c16:uniqueId val="{0000001F-D1C3-441B-9ABE-300B67C53FB0}"/>
            </c:ext>
          </c:extLst>
        </c:ser>
        <c:ser>
          <c:idx val="4"/>
          <c:order val="4"/>
          <c:tx>
            <c:strRef>
              <c:f>PivotTables!$BP$8</c:f>
              <c:strCache>
                <c:ptCount val="1"/>
                <c:pt idx="0">
                  <c:v>Google Ad</c:v>
                </c:pt>
              </c:strCache>
            </c:strRef>
          </c:tx>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11-00AE-4AE9-AB96-50F8F80613B7}"/>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13-00AE-4AE9-AB96-50F8F80613B7}"/>
              </c:ext>
            </c:extLst>
          </c:dPt>
          <c:cat>
            <c:strRef>
              <c:f>PivotTables!$BK$9:$BK$10</c:f>
              <c:strCache>
                <c:ptCount val="2"/>
                <c:pt idx="0">
                  <c:v>Actual</c:v>
                </c:pt>
                <c:pt idx="1">
                  <c:v>Diff</c:v>
                </c:pt>
              </c:strCache>
            </c:strRef>
          </c:cat>
          <c:val>
            <c:numRef>
              <c:f>PivotTables!$BP$9:$BP$10</c:f>
              <c:numCache>
                <c:formatCode>[&lt;999950]0.0,"K";[&lt;999950000]0.0,,"M";0.0,,,"B"</c:formatCode>
                <c:ptCount val="2"/>
                <c:pt idx="0">
                  <c:v>1823000000</c:v>
                </c:pt>
                <c:pt idx="1">
                  <c:v>3749000000</c:v>
                </c:pt>
              </c:numCache>
            </c:numRef>
          </c:val>
          <c:extLst>
            <c:ext xmlns:c16="http://schemas.microsoft.com/office/drawing/2014/chart" uri="{C3380CC4-5D6E-409C-BE32-E72D297353CC}">
              <c16:uniqueId val="{00000020-D1C3-441B-9ABE-300B67C53FB0}"/>
            </c:ext>
          </c:extLst>
        </c:ser>
        <c:ser>
          <c:idx val="5"/>
          <c:order val="5"/>
          <c:tx>
            <c:strRef>
              <c:f>PivotTables!$BQ$8</c:f>
              <c:strCache>
                <c:ptCount val="1"/>
                <c:pt idx="0">
                  <c:v>Youtube Channel</c:v>
                </c:pt>
              </c:strCache>
            </c:strRef>
          </c:tx>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15-00AE-4AE9-AB96-50F8F80613B7}"/>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17-00AE-4AE9-AB96-50F8F80613B7}"/>
              </c:ext>
            </c:extLst>
          </c:dPt>
          <c:cat>
            <c:strRef>
              <c:f>PivotTables!$BK$9:$BK$10</c:f>
              <c:strCache>
                <c:ptCount val="2"/>
                <c:pt idx="0">
                  <c:v>Actual</c:v>
                </c:pt>
                <c:pt idx="1">
                  <c:v>Diff</c:v>
                </c:pt>
              </c:strCache>
            </c:strRef>
          </c:cat>
          <c:val>
            <c:numRef>
              <c:f>PivotTables!$BQ$9:$BQ$10</c:f>
              <c:numCache>
                <c:formatCode>[&lt;999950]0.0,"K";[&lt;999950000]0.0,,"M";0.0,,,"B"</c:formatCode>
                <c:ptCount val="2"/>
                <c:pt idx="0">
                  <c:v>806000000</c:v>
                </c:pt>
                <c:pt idx="1">
                  <c:v>4766000000</c:v>
                </c:pt>
              </c:numCache>
            </c:numRef>
          </c:val>
          <c:extLst>
            <c:ext xmlns:c16="http://schemas.microsoft.com/office/drawing/2014/chart" uri="{C3380CC4-5D6E-409C-BE32-E72D297353CC}">
              <c16:uniqueId val="{00000021-D1C3-441B-9ABE-300B67C53FB0}"/>
            </c:ext>
          </c:extLst>
        </c:ser>
        <c:dLbls>
          <c:showLegendKey val="0"/>
          <c:showVal val="0"/>
          <c:showCatName val="0"/>
          <c:showSerName val="0"/>
          <c:showPercent val="0"/>
          <c:showBubbleSize val="0"/>
          <c:showLeaderLines val="1"/>
        </c:dLbls>
        <c:firstSliceAng val="18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Dataset.xlsx]PivotTables!PivotTable20</c:name>
    <c:fmtId val="74"/>
  </c:pivotSource>
  <c:chart>
    <c:autoTitleDeleted val="0"/>
    <c:pivotFmts>
      <c:pivotFmt>
        <c:idx val="0"/>
        <c:spPr>
          <a:no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a:gsLst>
              <a:gs pos="0">
                <a:srgbClr val="0070C0"/>
              </a:gs>
              <a:gs pos="100000">
                <a:schemeClr val="accent5">
                  <a:lumMod val="20000"/>
                  <a:lumOff val="80000"/>
                  <a:alpha val="50000"/>
                </a:schemeClr>
              </a:gs>
            </a:gsLst>
            <a:lin ang="5400000" scaled="1"/>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no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a:gsLst>
              <a:gs pos="0">
                <a:srgbClr val="0070C0"/>
              </a:gs>
              <a:gs pos="100000">
                <a:schemeClr val="accent5">
                  <a:lumMod val="20000"/>
                  <a:lumOff val="80000"/>
                  <a:alpha val="50000"/>
                </a:schemeClr>
              </a:gs>
            </a:gsLst>
            <a:lin ang="5400000" scaled="1"/>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0">
                <a:srgbClr val="0070C0"/>
              </a:gs>
              <a:gs pos="100000">
                <a:schemeClr val="accent5">
                  <a:lumMod val="20000"/>
                  <a:lumOff val="80000"/>
                  <a:alpha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747893355435825E-2"/>
          <c:y val="0.10464951140960507"/>
          <c:w val="0.95112971404890179"/>
          <c:h val="0.80822998795131051"/>
        </c:manualLayout>
      </c:layout>
      <c:areaChart>
        <c:grouping val="standard"/>
        <c:varyColors val="0"/>
        <c:ser>
          <c:idx val="0"/>
          <c:order val="0"/>
          <c:tx>
            <c:strRef>
              <c:f>PivotTables!$BV$7</c:f>
              <c:strCache>
                <c:ptCount val="1"/>
                <c:pt idx="0">
                  <c:v>Count of Month</c:v>
                </c:pt>
              </c:strCache>
            </c:strRef>
          </c:tx>
          <c:spPr>
            <a:noFill/>
            <a:ln>
              <a:noFill/>
            </a:ln>
            <a:effectLst/>
          </c:spPr>
          <c:cat>
            <c:strRef>
              <c:f>PivotTables!$BU$8:$BU$20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PivotTables!$BV$8:$BV$20</c:f>
              <c:numCache>
                <c:formatCode>General</c:formatCode>
                <c:ptCount val="12"/>
                <c:pt idx="0">
                  <c:v>68</c:v>
                </c:pt>
                <c:pt idx="1">
                  <c:v>66</c:v>
                </c:pt>
                <c:pt idx="2">
                  <c:v>30</c:v>
                </c:pt>
                <c:pt idx="3">
                  <c:v>38</c:v>
                </c:pt>
                <c:pt idx="4">
                  <c:v>86</c:v>
                </c:pt>
                <c:pt idx="5">
                  <c:v>42</c:v>
                </c:pt>
                <c:pt idx="6">
                  <c:v>38</c:v>
                </c:pt>
                <c:pt idx="7">
                  <c:v>79</c:v>
                </c:pt>
                <c:pt idx="8">
                  <c:v>173</c:v>
                </c:pt>
                <c:pt idx="9">
                  <c:v>278</c:v>
                </c:pt>
                <c:pt idx="10">
                  <c:v>212</c:v>
                </c:pt>
                <c:pt idx="11">
                  <c:v>127</c:v>
                </c:pt>
              </c:numCache>
            </c:numRef>
          </c:val>
          <c:extLst>
            <c:ext xmlns:c16="http://schemas.microsoft.com/office/drawing/2014/chart" uri="{C3380CC4-5D6E-409C-BE32-E72D297353CC}">
              <c16:uniqueId val="{00000000-2804-43A8-8A00-10E1DBB73867}"/>
            </c:ext>
          </c:extLst>
        </c:ser>
        <c:ser>
          <c:idx val="1"/>
          <c:order val="1"/>
          <c:tx>
            <c:strRef>
              <c:f>PivotTables!$BW$7</c:f>
              <c:strCache>
                <c:ptCount val="1"/>
                <c:pt idx="0">
                  <c:v>Count of Month2</c:v>
                </c:pt>
              </c:strCache>
            </c:strRef>
          </c:tx>
          <c:spPr>
            <a:gradFill>
              <a:gsLst>
                <a:gs pos="0">
                  <a:srgbClr val="0070C0"/>
                </a:gs>
                <a:gs pos="100000">
                  <a:schemeClr val="accent5">
                    <a:lumMod val="20000"/>
                    <a:lumOff val="80000"/>
                    <a:alpha val="50000"/>
                  </a:schemeClr>
                </a:gs>
              </a:gsLst>
              <a:lin ang="5400000" scaled="1"/>
            </a:gradFill>
            <a:ln>
              <a:noFill/>
            </a:ln>
            <a:effectLst/>
          </c:spPr>
          <c:cat>
            <c:strRef>
              <c:f>PivotTables!$BU$8:$BU$20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PivotTables!$BW$8:$BW$20</c:f>
              <c:numCache>
                <c:formatCode>General</c:formatCode>
                <c:ptCount val="12"/>
                <c:pt idx="0">
                  <c:v>68</c:v>
                </c:pt>
                <c:pt idx="1">
                  <c:v>66</c:v>
                </c:pt>
                <c:pt idx="2">
                  <c:v>30</c:v>
                </c:pt>
                <c:pt idx="3">
                  <c:v>38</c:v>
                </c:pt>
                <c:pt idx="4">
                  <c:v>86</c:v>
                </c:pt>
                <c:pt idx="5">
                  <c:v>42</c:v>
                </c:pt>
                <c:pt idx="6">
                  <c:v>38</c:v>
                </c:pt>
                <c:pt idx="7">
                  <c:v>79</c:v>
                </c:pt>
                <c:pt idx="8">
                  <c:v>173</c:v>
                </c:pt>
                <c:pt idx="9">
                  <c:v>278</c:v>
                </c:pt>
                <c:pt idx="10">
                  <c:v>212</c:v>
                </c:pt>
                <c:pt idx="11">
                  <c:v>127</c:v>
                </c:pt>
              </c:numCache>
            </c:numRef>
          </c:val>
          <c:extLst>
            <c:ext xmlns:c16="http://schemas.microsoft.com/office/drawing/2014/chart" uri="{C3380CC4-5D6E-409C-BE32-E72D297353CC}">
              <c16:uniqueId val="{00000001-2804-43A8-8A00-10E1DBB73867}"/>
            </c:ext>
          </c:extLst>
        </c:ser>
        <c:dLbls>
          <c:showLegendKey val="0"/>
          <c:showVal val="0"/>
          <c:showCatName val="0"/>
          <c:showSerName val="0"/>
          <c:showPercent val="0"/>
          <c:showBubbleSize val="0"/>
        </c:dLbls>
        <c:axId val="2036200640"/>
        <c:axId val="2036204000"/>
      </c:areaChart>
      <c:catAx>
        <c:axId val="2036200640"/>
        <c:scaling>
          <c:orientation val="minMax"/>
        </c:scaling>
        <c:delete val="1"/>
        <c:axPos val="b"/>
        <c:numFmt formatCode="General" sourceLinked="1"/>
        <c:majorTickMark val="out"/>
        <c:minorTickMark val="none"/>
        <c:tickLblPos val="nextTo"/>
        <c:crossAx val="2036204000"/>
        <c:crosses val="autoZero"/>
        <c:auto val="1"/>
        <c:lblAlgn val="ctr"/>
        <c:lblOffset val="100"/>
        <c:noMultiLvlLbl val="0"/>
      </c:catAx>
      <c:valAx>
        <c:axId val="2036204000"/>
        <c:scaling>
          <c:orientation val="minMax"/>
        </c:scaling>
        <c:delete val="1"/>
        <c:axPos val="l"/>
        <c:numFmt formatCode="General" sourceLinked="1"/>
        <c:majorTickMark val="none"/>
        <c:minorTickMark val="none"/>
        <c:tickLblPos val="nextTo"/>
        <c:crossAx val="203620064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withinLinear" id="14">
  <a:schemeClr val="accent1"/>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Dashboard!A1"/></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3" Type="http://schemas.openxmlformats.org/officeDocument/2006/relationships/chart" Target="../charts/chart16.xml"/><Relationship Id="rId18" Type="http://schemas.openxmlformats.org/officeDocument/2006/relationships/chart" Target="../charts/chart18.xml"/><Relationship Id="rId26" Type="http://schemas.openxmlformats.org/officeDocument/2006/relationships/image" Target="../media/image17.svg"/><Relationship Id="rId3" Type="http://schemas.openxmlformats.org/officeDocument/2006/relationships/image" Target="../media/image5.png"/><Relationship Id="rId21" Type="http://schemas.openxmlformats.org/officeDocument/2006/relationships/chart" Target="../charts/chart21.xml"/><Relationship Id="rId34" Type="http://schemas.openxmlformats.org/officeDocument/2006/relationships/chart" Target="../charts/chart26.xml"/><Relationship Id="rId7" Type="http://schemas.openxmlformats.org/officeDocument/2006/relationships/chart" Target="../charts/chart14.xml"/><Relationship Id="rId12" Type="http://schemas.openxmlformats.org/officeDocument/2006/relationships/chart" Target="../charts/chart15.xml"/><Relationship Id="rId17" Type="http://schemas.openxmlformats.org/officeDocument/2006/relationships/chart" Target="../charts/chart17.xml"/><Relationship Id="rId25" Type="http://schemas.openxmlformats.org/officeDocument/2006/relationships/image" Target="../media/image16.png"/><Relationship Id="rId33" Type="http://schemas.openxmlformats.org/officeDocument/2006/relationships/chart" Target="../charts/chart25.xml"/><Relationship Id="rId2" Type="http://schemas.openxmlformats.org/officeDocument/2006/relationships/image" Target="../media/image4.svg"/><Relationship Id="rId16" Type="http://schemas.openxmlformats.org/officeDocument/2006/relationships/image" Target="../media/image12.svg"/><Relationship Id="rId20" Type="http://schemas.openxmlformats.org/officeDocument/2006/relationships/chart" Target="../charts/chart20.xml"/><Relationship Id="rId29" Type="http://schemas.openxmlformats.org/officeDocument/2006/relationships/image" Target="../media/image19.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hyperlink" Target="https://freepngimg.com/png/24697-down-arrow-image" TargetMode="External"/><Relationship Id="rId24" Type="http://schemas.openxmlformats.org/officeDocument/2006/relationships/chart" Target="../charts/chart22.xml"/><Relationship Id="rId32" Type="http://schemas.openxmlformats.org/officeDocument/2006/relationships/image" Target="../media/image21.svg"/><Relationship Id="rId5" Type="http://schemas.openxmlformats.org/officeDocument/2006/relationships/image" Target="../media/image7.png"/><Relationship Id="rId15" Type="http://schemas.openxmlformats.org/officeDocument/2006/relationships/image" Target="../media/image11.png"/><Relationship Id="rId23" Type="http://schemas.openxmlformats.org/officeDocument/2006/relationships/image" Target="../media/image15.svg"/><Relationship Id="rId28" Type="http://schemas.openxmlformats.org/officeDocument/2006/relationships/image" Target="../media/image18.png"/><Relationship Id="rId36" Type="http://schemas.openxmlformats.org/officeDocument/2006/relationships/image" Target="../media/image25.svg"/><Relationship Id="rId10" Type="http://schemas.openxmlformats.org/officeDocument/2006/relationships/image" Target="../media/image10.png"/><Relationship Id="rId19" Type="http://schemas.openxmlformats.org/officeDocument/2006/relationships/chart" Target="../charts/chart19.xml"/><Relationship Id="rId31" Type="http://schemas.openxmlformats.org/officeDocument/2006/relationships/image" Target="../media/image20.png"/><Relationship Id="rId4" Type="http://schemas.openxmlformats.org/officeDocument/2006/relationships/image" Target="../media/image6.svg"/><Relationship Id="rId9" Type="http://schemas.openxmlformats.org/officeDocument/2006/relationships/hyperlink" Target="https://freepngimg.com/png/24695-up-arrow-picture" TargetMode="External"/><Relationship Id="rId14" Type="http://schemas.openxmlformats.org/officeDocument/2006/relationships/hyperlink" Target="#Dataset!A1"/><Relationship Id="rId22" Type="http://schemas.openxmlformats.org/officeDocument/2006/relationships/image" Target="../media/image14.png"/><Relationship Id="rId27" Type="http://schemas.openxmlformats.org/officeDocument/2006/relationships/chart" Target="../charts/chart23.xml"/><Relationship Id="rId30" Type="http://schemas.openxmlformats.org/officeDocument/2006/relationships/chart" Target="../charts/chart24.xml"/><Relationship Id="rId35" Type="http://schemas.openxmlformats.org/officeDocument/2006/relationships/image" Target="../media/image24.png"/><Relationship Id="rId8"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7.xml.rels><?xml version="1.0" encoding="UTF-8" standalone="yes"?>
<Relationships xmlns="http://schemas.openxmlformats.org/package/2006/relationships"><Relationship Id="rId2" Type="http://schemas.openxmlformats.org/officeDocument/2006/relationships/image" Target="../media/image23.svg"/><Relationship Id="rId1"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xdr:rowOff>
    </xdr:from>
    <xdr:to>
      <xdr:col>16</xdr:col>
      <xdr:colOff>0</xdr:colOff>
      <xdr:row>53</xdr:row>
      <xdr:rowOff>1837</xdr:rowOff>
    </xdr:to>
    <xdr:sp macro="" textlink="">
      <xdr:nvSpPr>
        <xdr:cNvPr id="4" name="L-Shape 3">
          <a:extLst>
            <a:ext uri="{FF2B5EF4-FFF2-40B4-BE49-F238E27FC236}">
              <a16:creationId xmlns:a16="http://schemas.microsoft.com/office/drawing/2014/main" id="{C7300BD7-9D33-C696-5BF4-7B997A9A85B5}"/>
            </a:ext>
          </a:extLst>
        </xdr:cNvPr>
        <xdr:cNvSpPr/>
      </xdr:nvSpPr>
      <xdr:spPr>
        <a:xfrm flipH="1" flipV="1">
          <a:off x="0" y="2"/>
          <a:ext cx="12128500" cy="10803185"/>
        </a:xfrm>
        <a:custGeom>
          <a:avLst/>
          <a:gdLst>
            <a:gd name="connsiteX0" fmla="*/ 0 w 14580000"/>
            <a:gd name="connsiteY0" fmla="*/ 0 h 3708000"/>
            <a:gd name="connsiteX1" fmla="*/ 3233673 w 14580000"/>
            <a:gd name="connsiteY1" fmla="*/ 0 h 3708000"/>
            <a:gd name="connsiteX2" fmla="*/ 3233673 w 14580000"/>
            <a:gd name="connsiteY2" fmla="*/ 1977588 h 3708000"/>
            <a:gd name="connsiteX3" fmla="*/ 14580000 w 14580000"/>
            <a:gd name="connsiteY3" fmla="*/ 1977588 h 3708000"/>
            <a:gd name="connsiteX4" fmla="*/ 14580000 w 14580000"/>
            <a:gd name="connsiteY4" fmla="*/ 3708000 h 3708000"/>
            <a:gd name="connsiteX5" fmla="*/ 0 w 14580000"/>
            <a:gd name="connsiteY5" fmla="*/ 3708000 h 3708000"/>
            <a:gd name="connsiteX6" fmla="*/ 0 w 14580000"/>
            <a:gd name="connsiteY6" fmla="*/ 0 h 3708000"/>
            <a:gd name="connsiteX0" fmla="*/ 0 w 14580000"/>
            <a:gd name="connsiteY0" fmla="*/ 0 h 3708000"/>
            <a:gd name="connsiteX1" fmla="*/ 3233673 w 14580000"/>
            <a:gd name="connsiteY1" fmla="*/ 0 h 3708000"/>
            <a:gd name="connsiteX2" fmla="*/ 3264300 w 14580000"/>
            <a:gd name="connsiteY2" fmla="*/ 2946000 h 3708000"/>
            <a:gd name="connsiteX3" fmla="*/ 14580000 w 14580000"/>
            <a:gd name="connsiteY3" fmla="*/ 1977588 h 3708000"/>
            <a:gd name="connsiteX4" fmla="*/ 14580000 w 14580000"/>
            <a:gd name="connsiteY4" fmla="*/ 3708000 h 3708000"/>
            <a:gd name="connsiteX5" fmla="*/ 0 w 14580000"/>
            <a:gd name="connsiteY5" fmla="*/ 3708000 h 3708000"/>
            <a:gd name="connsiteX6" fmla="*/ 0 w 14580000"/>
            <a:gd name="connsiteY6" fmla="*/ 0 h 3708000"/>
            <a:gd name="connsiteX0" fmla="*/ 0 w 14580000"/>
            <a:gd name="connsiteY0" fmla="*/ 0 h 3708000"/>
            <a:gd name="connsiteX1" fmla="*/ 3233673 w 14580000"/>
            <a:gd name="connsiteY1" fmla="*/ 0 h 3708000"/>
            <a:gd name="connsiteX2" fmla="*/ 3264300 w 14580000"/>
            <a:gd name="connsiteY2" fmla="*/ 2946000 h 3708000"/>
            <a:gd name="connsiteX3" fmla="*/ 14580000 w 14580000"/>
            <a:gd name="connsiteY3" fmla="*/ 2946000 h 3708000"/>
            <a:gd name="connsiteX4" fmla="*/ 14580000 w 14580000"/>
            <a:gd name="connsiteY4" fmla="*/ 3708000 h 3708000"/>
            <a:gd name="connsiteX5" fmla="*/ 0 w 14580000"/>
            <a:gd name="connsiteY5" fmla="*/ 3708000 h 3708000"/>
            <a:gd name="connsiteX6" fmla="*/ 0 w 14580000"/>
            <a:gd name="connsiteY6" fmla="*/ 0 h 3708000"/>
            <a:gd name="connsiteX0" fmla="*/ 0 w 14580000"/>
            <a:gd name="connsiteY0" fmla="*/ 0 h 3708000"/>
            <a:gd name="connsiteX1" fmla="*/ 3233673 w 14580000"/>
            <a:gd name="connsiteY1" fmla="*/ 0 h 3708000"/>
            <a:gd name="connsiteX2" fmla="*/ 3257950 w 14580000"/>
            <a:gd name="connsiteY2" fmla="*/ 3708000 h 3708000"/>
            <a:gd name="connsiteX3" fmla="*/ 14580000 w 14580000"/>
            <a:gd name="connsiteY3" fmla="*/ 2946000 h 3708000"/>
            <a:gd name="connsiteX4" fmla="*/ 14580000 w 14580000"/>
            <a:gd name="connsiteY4" fmla="*/ 3708000 h 3708000"/>
            <a:gd name="connsiteX5" fmla="*/ 0 w 14580000"/>
            <a:gd name="connsiteY5" fmla="*/ 3708000 h 3708000"/>
            <a:gd name="connsiteX6" fmla="*/ 0 w 14580000"/>
            <a:gd name="connsiteY6" fmla="*/ 0 h 3708000"/>
            <a:gd name="connsiteX0" fmla="*/ 0 w 14580000"/>
            <a:gd name="connsiteY0" fmla="*/ 0 h 3708000"/>
            <a:gd name="connsiteX1" fmla="*/ 3233673 w 14580000"/>
            <a:gd name="connsiteY1" fmla="*/ 0 h 3708000"/>
            <a:gd name="connsiteX2" fmla="*/ 3257950 w 14580000"/>
            <a:gd name="connsiteY2" fmla="*/ 3327000 h 3708000"/>
            <a:gd name="connsiteX3" fmla="*/ 14580000 w 14580000"/>
            <a:gd name="connsiteY3" fmla="*/ 2946000 h 3708000"/>
            <a:gd name="connsiteX4" fmla="*/ 14580000 w 14580000"/>
            <a:gd name="connsiteY4" fmla="*/ 3708000 h 3708000"/>
            <a:gd name="connsiteX5" fmla="*/ 0 w 14580000"/>
            <a:gd name="connsiteY5" fmla="*/ 3708000 h 3708000"/>
            <a:gd name="connsiteX6" fmla="*/ 0 w 14580000"/>
            <a:gd name="connsiteY6" fmla="*/ 0 h 3708000"/>
            <a:gd name="connsiteX0" fmla="*/ 0 w 14580000"/>
            <a:gd name="connsiteY0" fmla="*/ 0 h 3708000"/>
            <a:gd name="connsiteX1" fmla="*/ 3233673 w 14580000"/>
            <a:gd name="connsiteY1" fmla="*/ 0 h 3708000"/>
            <a:gd name="connsiteX2" fmla="*/ 3257950 w 14580000"/>
            <a:gd name="connsiteY2" fmla="*/ 3327000 h 3708000"/>
            <a:gd name="connsiteX3" fmla="*/ 14580000 w 14580000"/>
            <a:gd name="connsiteY3" fmla="*/ 2946000 h 3708000"/>
            <a:gd name="connsiteX4" fmla="*/ 14580000 w 14580000"/>
            <a:gd name="connsiteY4" fmla="*/ 3708000 h 3708000"/>
            <a:gd name="connsiteX5" fmla="*/ 0 w 14580000"/>
            <a:gd name="connsiteY5" fmla="*/ 3708000 h 3708000"/>
            <a:gd name="connsiteX6" fmla="*/ 0 w 14580000"/>
            <a:gd name="connsiteY6" fmla="*/ 0 h 3708000"/>
            <a:gd name="connsiteX0" fmla="*/ 0 w 14580000"/>
            <a:gd name="connsiteY0" fmla="*/ 0 h 3708000"/>
            <a:gd name="connsiteX1" fmla="*/ 3233673 w 14580000"/>
            <a:gd name="connsiteY1" fmla="*/ 0 h 3708000"/>
            <a:gd name="connsiteX2" fmla="*/ 3257950 w 14580000"/>
            <a:gd name="connsiteY2" fmla="*/ 3327000 h 3708000"/>
            <a:gd name="connsiteX3" fmla="*/ 14580000 w 14580000"/>
            <a:gd name="connsiteY3" fmla="*/ 3320650 h 3708000"/>
            <a:gd name="connsiteX4" fmla="*/ 14580000 w 14580000"/>
            <a:gd name="connsiteY4" fmla="*/ 3708000 h 3708000"/>
            <a:gd name="connsiteX5" fmla="*/ 0 w 14580000"/>
            <a:gd name="connsiteY5" fmla="*/ 3708000 h 3708000"/>
            <a:gd name="connsiteX6" fmla="*/ 0 w 14580000"/>
            <a:gd name="connsiteY6" fmla="*/ 0 h 3708000"/>
            <a:gd name="connsiteX0" fmla="*/ 2440593 w 14580000"/>
            <a:gd name="connsiteY0" fmla="*/ 0 h 3714750"/>
            <a:gd name="connsiteX1" fmla="*/ 3233673 w 14580000"/>
            <a:gd name="connsiteY1" fmla="*/ 6750 h 3714750"/>
            <a:gd name="connsiteX2" fmla="*/ 3257950 w 14580000"/>
            <a:gd name="connsiteY2" fmla="*/ 3333750 h 3714750"/>
            <a:gd name="connsiteX3" fmla="*/ 14580000 w 14580000"/>
            <a:gd name="connsiteY3" fmla="*/ 3327400 h 3714750"/>
            <a:gd name="connsiteX4" fmla="*/ 14580000 w 14580000"/>
            <a:gd name="connsiteY4" fmla="*/ 3714750 h 3714750"/>
            <a:gd name="connsiteX5" fmla="*/ 0 w 14580000"/>
            <a:gd name="connsiteY5" fmla="*/ 3714750 h 3714750"/>
            <a:gd name="connsiteX6" fmla="*/ 2440593 w 14580000"/>
            <a:gd name="connsiteY6" fmla="*/ 0 h 3714750"/>
            <a:gd name="connsiteX0" fmla="*/ 0 w 12139407"/>
            <a:gd name="connsiteY0" fmla="*/ 0 h 3714750"/>
            <a:gd name="connsiteX1" fmla="*/ 793080 w 12139407"/>
            <a:gd name="connsiteY1" fmla="*/ 6750 h 3714750"/>
            <a:gd name="connsiteX2" fmla="*/ 817357 w 12139407"/>
            <a:gd name="connsiteY2" fmla="*/ 3333750 h 3714750"/>
            <a:gd name="connsiteX3" fmla="*/ 12139407 w 12139407"/>
            <a:gd name="connsiteY3" fmla="*/ 3327400 h 3714750"/>
            <a:gd name="connsiteX4" fmla="*/ 12139407 w 12139407"/>
            <a:gd name="connsiteY4" fmla="*/ 3714750 h 3714750"/>
            <a:gd name="connsiteX5" fmla="*/ 0 w 12139407"/>
            <a:gd name="connsiteY5" fmla="*/ 3714750 h 3714750"/>
            <a:gd name="connsiteX6" fmla="*/ 0 w 12139407"/>
            <a:gd name="connsiteY6" fmla="*/ 0 h 3714750"/>
            <a:gd name="connsiteX0" fmla="*/ 0 w 12139407"/>
            <a:gd name="connsiteY0" fmla="*/ 0 h 3714750"/>
            <a:gd name="connsiteX1" fmla="*/ 793080 w 12139407"/>
            <a:gd name="connsiteY1" fmla="*/ 6750 h 3714750"/>
            <a:gd name="connsiteX2" fmla="*/ 817357 w 12139407"/>
            <a:gd name="connsiteY2" fmla="*/ 3333750 h 3714750"/>
            <a:gd name="connsiteX3" fmla="*/ 12139407 w 12139407"/>
            <a:gd name="connsiteY3" fmla="*/ 3327400 h 3714750"/>
            <a:gd name="connsiteX4" fmla="*/ 12139407 w 12139407"/>
            <a:gd name="connsiteY4" fmla="*/ 3714750 h 3714750"/>
            <a:gd name="connsiteX5" fmla="*/ 0 w 12139407"/>
            <a:gd name="connsiteY5" fmla="*/ 3714750 h 3714750"/>
            <a:gd name="connsiteX6" fmla="*/ 0 w 12139407"/>
            <a:gd name="connsiteY6" fmla="*/ 0 h 3714750"/>
            <a:gd name="connsiteX0" fmla="*/ 0 w 12139407"/>
            <a:gd name="connsiteY0" fmla="*/ 0 h 3714750"/>
            <a:gd name="connsiteX1" fmla="*/ 793080 w 12139407"/>
            <a:gd name="connsiteY1" fmla="*/ 6750 h 3714750"/>
            <a:gd name="connsiteX2" fmla="*/ 817357 w 12139407"/>
            <a:gd name="connsiteY2" fmla="*/ 3333750 h 3714750"/>
            <a:gd name="connsiteX3" fmla="*/ 12139407 w 12139407"/>
            <a:gd name="connsiteY3" fmla="*/ 3327400 h 3714750"/>
            <a:gd name="connsiteX4" fmla="*/ 12139407 w 12139407"/>
            <a:gd name="connsiteY4" fmla="*/ 3714750 h 3714750"/>
            <a:gd name="connsiteX5" fmla="*/ 0 w 12139407"/>
            <a:gd name="connsiteY5" fmla="*/ 3714750 h 3714750"/>
            <a:gd name="connsiteX6" fmla="*/ 0 w 12139407"/>
            <a:gd name="connsiteY6" fmla="*/ 0 h 3714750"/>
            <a:gd name="connsiteX0" fmla="*/ 0 w 12139407"/>
            <a:gd name="connsiteY0" fmla="*/ 0 h 3714750"/>
            <a:gd name="connsiteX1" fmla="*/ 793080 w 12139407"/>
            <a:gd name="connsiteY1" fmla="*/ 6750 h 3714750"/>
            <a:gd name="connsiteX2" fmla="*/ 807175 w 12139407"/>
            <a:gd name="connsiteY2" fmla="*/ 3505130 h 3714750"/>
            <a:gd name="connsiteX3" fmla="*/ 12139407 w 12139407"/>
            <a:gd name="connsiteY3" fmla="*/ 3327400 h 3714750"/>
            <a:gd name="connsiteX4" fmla="*/ 12139407 w 12139407"/>
            <a:gd name="connsiteY4" fmla="*/ 3714750 h 3714750"/>
            <a:gd name="connsiteX5" fmla="*/ 0 w 12139407"/>
            <a:gd name="connsiteY5" fmla="*/ 3714750 h 3714750"/>
            <a:gd name="connsiteX6" fmla="*/ 0 w 12139407"/>
            <a:gd name="connsiteY6" fmla="*/ 0 h 3714750"/>
            <a:gd name="connsiteX0" fmla="*/ 0 w 12139407"/>
            <a:gd name="connsiteY0" fmla="*/ 0 h 3714750"/>
            <a:gd name="connsiteX1" fmla="*/ 793080 w 12139407"/>
            <a:gd name="connsiteY1" fmla="*/ 6750 h 3714750"/>
            <a:gd name="connsiteX2" fmla="*/ 807175 w 12139407"/>
            <a:gd name="connsiteY2" fmla="*/ 3505130 h 3714750"/>
            <a:gd name="connsiteX3" fmla="*/ 12139407 w 12139407"/>
            <a:gd name="connsiteY3" fmla="*/ 3505130 h 3714750"/>
            <a:gd name="connsiteX4" fmla="*/ 12139407 w 12139407"/>
            <a:gd name="connsiteY4" fmla="*/ 3714750 h 3714750"/>
            <a:gd name="connsiteX5" fmla="*/ 0 w 12139407"/>
            <a:gd name="connsiteY5" fmla="*/ 3714750 h 3714750"/>
            <a:gd name="connsiteX6" fmla="*/ 0 w 12139407"/>
            <a:gd name="connsiteY6" fmla="*/ 0 h 3714750"/>
            <a:gd name="connsiteX0" fmla="*/ 0 w 12139407"/>
            <a:gd name="connsiteY0" fmla="*/ 426134 h 4140884"/>
            <a:gd name="connsiteX1" fmla="*/ 807175 w 12139407"/>
            <a:gd name="connsiteY1" fmla="*/ 20 h 4140884"/>
            <a:gd name="connsiteX2" fmla="*/ 793080 w 12139407"/>
            <a:gd name="connsiteY2" fmla="*/ 432884 h 4140884"/>
            <a:gd name="connsiteX3" fmla="*/ 807175 w 12139407"/>
            <a:gd name="connsiteY3" fmla="*/ 3931264 h 4140884"/>
            <a:gd name="connsiteX4" fmla="*/ 12139407 w 12139407"/>
            <a:gd name="connsiteY4" fmla="*/ 3931264 h 4140884"/>
            <a:gd name="connsiteX5" fmla="*/ 12139407 w 12139407"/>
            <a:gd name="connsiteY5" fmla="*/ 4140884 h 4140884"/>
            <a:gd name="connsiteX6" fmla="*/ 0 w 12139407"/>
            <a:gd name="connsiteY6" fmla="*/ 4140884 h 4140884"/>
            <a:gd name="connsiteX7" fmla="*/ 0 w 12139407"/>
            <a:gd name="connsiteY7" fmla="*/ 426134 h 4140884"/>
            <a:gd name="connsiteX0" fmla="*/ 0 w 12139407"/>
            <a:gd name="connsiteY0" fmla="*/ 974 h 4141858"/>
            <a:gd name="connsiteX1" fmla="*/ 807175 w 12139407"/>
            <a:gd name="connsiteY1" fmla="*/ 994 h 4141858"/>
            <a:gd name="connsiteX2" fmla="*/ 793080 w 12139407"/>
            <a:gd name="connsiteY2" fmla="*/ 433858 h 4141858"/>
            <a:gd name="connsiteX3" fmla="*/ 807175 w 12139407"/>
            <a:gd name="connsiteY3" fmla="*/ 3932238 h 4141858"/>
            <a:gd name="connsiteX4" fmla="*/ 12139407 w 12139407"/>
            <a:gd name="connsiteY4" fmla="*/ 3932238 h 4141858"/>
            <a:gd name="connsiteX5" fmla="*/ 12139407 w 12139407"/>
            <a:gd name="connsiteY5" fmla="*/ 4141858 h 4141858"/>
            <a:gd name="connsiteX6" fmla="*/ 0 w 12139407"/>
            <a:gd name="connsiteY6" fmla="*/ 4141858 h 4141858"/>
            <a:gd name="connsiteX7" fmla="*/ 0 w 12139407"/>
            <a:gd name="connsiteY7" fmla="*/ 974 h 4141858"/>
            <a:gd name="connsiteX0" fmla="*/ 0 w 12139407"/>
            <a:gd name="connsiteY0" fmla="*/ 426114 h 4566998"/>
            <a:gd name="connsiteX1" fmla="*/ 807175 w 12139407"/>
            <a:gd name="connsiteY1" fmla="*/ 20 h 4566998"/>
            <a:gd name="connsiteX2" fmla="*/ 793080 w 12139407"/>
            <a:gd name="connsiteY2" fmla="*/ 858998 h 4566998"/>
            <a:gd name="connsiteX3" fmla="*/ 807175 w 12139407"/>
            <a:gd name="connsiteY3" fmla="*/ 4357378 h 4566998"/>
            <a:gd name="connsiteX4" fmla="*/ 12139407 w 12139407"/>
            <a:gd name="connsiteY4" fmla="*/ 4357378 h 4566998"/>
            <a:gd name="connsiteX5" fmla="*/ 12139407 w 12139407"/>
            <a:gd name="connsiteY5" fmla="*/ 4566998 h 4566998"/>
            <a:gd name="connsiteX6" fmla="*/ 0 w 12139407"/>
            <a:gd name="connsiteY6" fmla="*/ 4566998 h 4566998"/>
            <a:gd name="connsiteX7" fmla="*/ 0 w 12139407"/>
            <a:gd name="connsiteY7" fmla="*/ 426114 h 4566998"/>
            <a:gd name="connsiteX0" fmla="*/ 0 w 12139407"/>
            <a:gd name="connsiteY0" fmla="*/ 0 h 5525733"/>
            <a:gd name="connsiteX1" fmla="*/ 807175 w 12139407"/>
            <a:gd name="connsiteY1" fmla="*/ 958755 h 5525733"/>
            <a:gd name="connsiteX2" fmla="*/ 793080 w 12139407"/>
            <a:gd name="connsiteY2" fmla="*/ 1817733 h 5525733"/>
            <a:gd name="connsiteX3" fmla="*/ 807175 w 12139407"/>
            <a:gd name="connsiteY3" fmla="*/ 5316113 h 5525733"/>
            <a:gd name="connsiteX4" fmla="*/ 12139407 w 12139407"/>
            <a:gd name="connsiteY4" fmla="*/ 5316113 h 5525733"/>
            <a:gd name="connsiteX5" fmla="*/ 12139407 w 12139407"/>
            <a:gd name="connsiteY5" fmla="*/ 5525733 h 5525733"/>
            <a:gd name="connsiteX6" fmla="*/ 0 w 12139407"/>
            <a:gd name="connsiteY6" fmla="*/ 5525733 h 5525733"/>
            <a:gd name="connsiteX7" fmla="*/ 0 w 12139407"/>
            <a:gd name="connsiteY7" fmla="*/ 0 h 5525733"/>
            <a:gd name="connsiteX0" fmla="*/ 0 w 12139407"/>
            <a:gd name="connsiteY0" fmla="*/ 319611 h 5845344"/>
            <a:gd name="connsiteX1" fmla="*/ 807175 w 12139407"/>
            <a:gd name="connsiteY1" fmla="*/ 26 h 5845344"/>
            <a:gd name="connsiteX2" fmla="*/ 793080 w 12139407"/>
            <a:gd name="connsiteY2" fmla="*/ 2137344 h 5845344"/>
            <a:gd name="connsiteX3" fmla="*/ 807175 w 12139407"/>
            <a:gd name="connsiteY3" fmla="*/ 5635724 h 5845344"/>
            <a:gd name="connsiteX4" fmla="*/ 12139407 w 12139407"/>
            <a:gd name="connsiteY4" fmla="*/ 5635724 h 5845344"/>
            <a:gd name="connsiteX5" fmla="*/ 12139407 w 12139407"/>
            <a:gd name="connsiteY5" fmla="*/ 5845344 h 5845344"/>
            <a:gd name="connsiteX6" fmla="*/ 0 w 12139407"/>
            <a:gd name="connsiteY6" fmla="*/ 5845344 h 5845344"/>
            <a:gd name="connsiteX7" fmla="*/ 0 w 12139407"/>
            <a:gd name="connsiteY7" fmla="*/ 319611 h 5845344"/>
            <a:gd name="connsiteX0" fmla="*/ 0 w 12139407"/>
            <a:gd name="connsiteY0" fmla="*/ 968 h 5846312"/>
            <a:gd name="connsiteX1" fmla="*/ 807175 w 12139407"/>
            <a:gd name="connsiteY1" fmla="*/ 994 h 5846312"/>
            <a:gd name="connsiteX2" fmla="*/ 793080 w 12139407"/>
            <a:gd name="connsiteY2" fmla="*/ 2138312 h 5846312"/>
            <a:gd name="connsiteX3" fmla="*/ 807175 w 12139407"/>
            <a:gd name="connsiteY3" fmla="*/ 5636692 h 5846312"/>
            <a:gd name="connsiteX4" fmla="*/ 12139407 w 12139407"/>
            <a:gd name="connsiteY4" fmla="*/ 5636692 h 5846312"/>
            <a:gd name="connsiteX5" fmla="*/ 12139407 w 12139407"/>
            <a:gd name="connsiteY5" fmla="*/ 5846312 h 5846312"/>
            <a:gd name="connsiteX6" fmla="*/ 0 w 12139407"/>
            <a:gd name="connsiteY6" fmla="*/ 5846312 h 5846312"/>
            <a:gd name="connsiteX7" fmla="*/ 0 w 12139407"/>
            <a:gd name="connsiteY7" fmla="*/ 968 h 584631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2139407" h="5846312">
              <a:moveTo>
                <a:pt x="0" y="968"/>
              </a:moveTo>
              <a:cubicBezTo>
                <a:pt x="120758" y="4404"/>
                <a:pt x="686417" y="-2442"/>
                <a:pt x="807175" y="994"/>
              </a:cubicBezTo>
              <a:cubicBezTo>
                <a:pt x="802477" y="713433"/>
                <a:pt x="797778" y="1425873"/>
                <a:pt x="793080" y="2138312"/>
              </a:cubicBezTo>
              <a:cubicBezTo>
                <a:pt x="797778" y="3304439"/>
                <a:pt x="802477" y="4470565"/>
                <a:pt x="807175" y="5636692"/>
              </a:cubicBezTo>
              <a:lnTo>
                <a:pt x="12139407" y="5636692"/>
              </a:lnTo>
              <a:lnTo>
                <a:pt x="12139407" y="5846312"/>
              </a:lnTo>
              <a:lnTo>
                <a:pt x="0" y="5846312"/>
              </a:lnTo>
              <a:lnTo>
                <a:pt x="0" y="968"/>
              </a:lnTo>
              <a:close/>
            </a:path>
          </a:pathLst>
        </a:custGeom>
        <a:gradFill flip="none" rotWithShape="1">
          <a:gsLst>
            <a:gs pos="0">
              <a:srgbClr val="4958CE"/>
            </a:gs>
            <a:gs pos="100000">
              <a:srgbClr val="B91DA6"/>
            </a:gs>
          </a:gsLst>
          <a:lin ang="108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6350</xdr:colOff>
      <xdr:row>1</xdr:row>
      <xdr:rowOff>0</xdr:rowOff>
    </xdr:from>
    <xdr:to>
      <xdr:col>15</xdr:col>
      <xdr:colOff>6350</xdr:colOff>
      <xdr:row>2</xdr:row>
      <xdr:rowOff>0</xdr:rowOff>
    </xdr:to>
    <xdr:sp macro="" textlink="">
      <xdr:nvSpPr>
        <xdr:cNvPr id="5" name="Rectangle: Top Corners Rounded 4">
          <a:extLst>
            <a:ext uri="{FF2B5EF4-FFF2-40B4-BE49-F238E27FC236}">
              <a16:creationId xmlns:a16="http://schemas.microsoft.com/office/drawing/2014/main" id="{A892CD42-DA26-0271-5337-2893759DE6FE}"/>
            </a:ext>
          </a:extLst>
        </xdr:cNvPr>
        <xdr:cNvSpPr/>
      </xdr:nvSpPr>
      <xdr:spPr>
        <a:xfrm>
          <a:off x="273050" y="381000"/>
          <a:ext cx="11049000" cy="381000"/>
        </a:xfrm>
        <a:prstGeom prst="round2Same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14</xdr:col>
      <xdr:colOff>234950</xdr:colOff>
      <xdr:row>0</xdr:row>
      <xdr:rowOff>0</xdr:rowOff>
    </xdr:from>
    <xdr:to>
      <xdr:col>14</xdr:col>
      <xdr:colOff>594950</xdr:colOff>
      <xdr:row>0</xdr:row>
      <xdr:rowOff>360000</xdr:rowOff>
    </xdr:to>
    <xdr:pic>
      <xdr:nvPicPr>
        <xdr:cNvPr id="8" name="Graphic 7" descr="Circle with right arrow">
          <a:hlinkClick xmlns:r="http://schemas.openxmlformats.org/officeDocument/2006/relationships" r:id="rId1"/>
          <a:extLst>
            <a:ext uri="{FF2B5EF4-FFF2-40B4-BE49-F238E27FC236}">
              <a16:creationId xmlns:a16="http://schemas.microsoft.com/office/drawing/2014/main" id="{5A6A71EA-47F0-26AB-A231-C7CE777A797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flipH="1">
          <a:off x="10775950" y="0"/>
          <a:ext cx="360000" cy="36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577851</xdr:colOff>
      <xdr:row>24</xdr:row>
      <xdr:rowOff>12700</xdr:rowOff>
    </xdr:from>
    <xdr:to>
      <xdr:col>6</xdr:col>
      <xdr:colOff>1073151</xdr:colOff>
      <xdr:row>29</xdr:row>
      <xdr:rowOff>92074</xdr:rowOff>
    </xdr:to>
    <xdr:graphicFrame macro="">
      <xdr:nvGraphicFramePr>
        <xdr:cNvPr id="2" name="Chart 1">
          <a:extLst>
            <a:ext uri="{FF2B5EF4-FFF2-40B4-BE49-F238E27FC236}">
              <a16:creationId xmlns:a16="http://schemas.microsoft.com/office/drawing/2014/main" id="{0ED74E8D-4405-C7BF-3E20-19B6CBAFD1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628651</xdr:colOff>
      <xdr:row>16</xdr:row>
      <xdr:rowOff>31750</xdr:rowOff>
    </xdr:from>
    <xdr:to>
      <xdr:col>12</xdr:col>
      <xdr:colOff>749300</xdr:colOff>
      <xdr:row>27</xdr:row>
      <xdr:rowOff>76200</xdr:rowOff>
    </xdr:to>
    <xdr:grpSp>
      <xdr:nvGrpSpPr>
        <xdr:cNvPr id="6" name="Group 5">
          <a:extLst>
            <a:ext uri="{FF2B5EF4-FFF2-40B4-BE49-F238E27FC236}">
              <a16:creationId xmlns:a16="http://schemas.microsoft.com/office/drawing/2014/main" id="{5B7B9E27-84F1-CFC3-1F28-E4AEB3F7B2D2}"/>
            </a:ext>
          </a:extLst>
        </xdr:cNvPr>
        <xdr:cNvGrpSpPr/>
      </xdr:nvGrpSpPr>
      <xdr:grpSpPr>
        <a:xfrm>
          <a:off x="11131551" y="3181350"/>
          <a:ext cx="1714499" cy="2209800"/>
          <a:chOff x="10858501" y="3181350"/>
          <a:chExt cx="1714499" cy="2209800"/>
        </a:xfrm>
      </xdr:grpSpPr>
      <xdr:graphicFrame macro="">
        <xdr:nvGraphicFramePr>
          <xdr:cNvPr id="4" name="Chart 3">
            <a:extLst>
              <a:ext uri="{FF2B5EF4-FFF2-40B4-BE49-F238E27FC236}">
                <a16:creationId xmlns:a16="http://schemas.microsoft.com/office/drawing/2014/main" id="{54DF77A4-8638-8239-2178-6348AD049FC4}"/>
              </a:ext>
            </a:extLst>
          </xdr:cNvPr>
          <xdr:cNvGraphicFramePr/>
        </xdr:nvGraphicFramePr>
        <xdr:xfrm>
          <a:off x="10861675" y="4340225"/>
          <a:ext cx="1711325" cy="1050925"/>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Chart 4">
            <a:extLst>
              <a:ext uri="{FF2B5EF4-FFF2-40B4-BE49-F238E27FC236}">
                <a16:creationId xmlns:a16="http://schemas.microsoft.com/office/drawing/2014/main" id="{EC7FED72-3665-4F4B-96A7-2FAB8A874FDF}"/>
              </a:ext>
            </a:extLst>
          </xdr:cNvPr>
          <xdr:cNvGraphicFramePr>
            <a:graphicFrameLocks/>
          </xdr:cNvGraphicFramePr>
        </xdr:nvGraphicFramePr>
        <xdr:xfrm>
          <a:off x="10858501" y="3181350"/>
          <a:ext cx="1708149" cy="105120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editAs="oneCell">
    <xdr:from>
      <xdr:col>12</xdr:col>
      <xdr:colOff>673100</xdr:colOff>
      <xdr:row>1</xdr:row>
      <xdr:rowOff>50800</xdr:rowOff>
    </xdr:from>
    <xdr:to>
      <xdr:col>13</xdr:col>
      <xdr:colOff>996950</xdr:colOff>
      <xdr:row>8</xdr:row>
      <xdr:rowOff>171450</xdr:rowOff>
    </xdr:to>
    <mc:AlternateContent xmlns:mc="http://schemas.openxmlformats.org/markup-compatibility/2006" xmlns:a14="http://schemas.microsoft.com/office/drawing/2010/main">
      <mc:Choice Requires="a14">
        <xdr:graphicFrame macro="">
          <xdr:nvGraphicFramePr>
            <xdr:cNvPr id="7" name="Month">
              <a:extLst>
                <a:ext uri="{FF2B5EF4-FFF2-40B4-BE49-F238E27FC236}">
                  <a16:creationId xmlns:a16="http://schemas.microsoft.com/office/drawing/2014/main" id="{E94677E8-3275-E77F-F08A-A33B86E1A6F1}"/>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2496800" y="247650"/>
              <a:ext cx="1619250" cy="1339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479425</xdr:colOff>
      <xdr:row>24</xdr:row>
      <xdr:rowOff>60325</xdr:rowOff>
    </xdr:from>
    <xdr:to>
      <xdr:col>16</xdr:col>
      <xdr:colOff>876300</xdr:colOff>
      <xdr:row>34</xdr:row>
      <xdr:rowOff>12700</xdr:rowOff>
    </xdr:to>
    <xdr:graphicFrame macro="">
      <xdr:nvGraphicFramePr>
        <xdr:cNvPr id="3" name="Chart 2">
          <a:extLst>
            <a:ext uri="{FF2B5EF4-FFF2-40B4-BE49-F238E27FC236}">
              <a16:creationId xmlns:a16="http://schemas.microsoft.com/office/drawing/2014/main" id="{8273E32C-15A8-904D-BC9A-88F2DA67F5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977900</xdr:colOff>
      <xdr:row>18</xdr:row>
      <xdr:rowOff>155575</xdr:rowOff>
    </xdr:from>
    <xdr:to>
      <xdr:col>20</xdr:col>
      <xdr:colOff>190500</xdr:colOff>
      <xdr:row>28</xdr:row>
      <xdr:rowOff>69850</xdr:rowOff>
    </xdr:to>
    <xdr:graphicFrame macro="">
      <xdr:nvGraphicFramePr>
        <xdr:cNvPr id="8" name="Chart 7">
          <a:extLst>
            <a:ext uri="{FF2B5EF4-FFF2-40B4-BE49-F238E27FC236}">
              <a16:creationId xmlns:a16="http://schemas.microsoft.com/office/drawing/2014/main" id="{BFDDBBA8-0901-AD1B-CC39-63E48938AE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1435100</xdr:colOff>
      <xdr:row>15</xdr:row>
      <xdr:rowOff>50800</xdr:rowOff>
    </xdr:from>
    <xdr:to>
      <xdr:col>23</xdr:col>
      <xdr:colOff>241300</xdr:colOff>
      <xdr:row>25</xdr:row>
      <xdr:rowOff>19050</xdr:rowOff>
    </xdr:to>
    <xdr:graphicFrame macro="">
      <xdr:nvGraphicFramePr>
        <xdr:cNvPr id="9" name="Chart 8">
          <a:extLst>
            <a:ext uri="{FF2B5EF4-FFF2-40B4-BE49-F238E27FC236}">
              <a16:creationId xmlns:a16="http://schemas.microsoft.com/office/drawing/2014/main" id="{E9F6E2D4-3A0A-1653-5BA5-55CEE08A41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28575</xdr:colOff>
      <xdr:row>12</xdr:row>
      <xdr:rowOff>196849</xdr:rowOff>
    </xdr:from>
    <xdr:to>
      <xdr:col>26</xdr:col>
      <xdr:colOff>501650</xdr:colOff>
      <xdr:row>24</xdr:row>
      <xdr:rowOff>57150</xdr:rowOff>
    </xdr:to>
    <xdr:graphicFrame macro="">
      <xdr:nvGraphicFramePr>
        <xdr:cNvPr id="10" name="Chart 9">
          <a:extLst>
            <a:ext uri="{FF2B5EF4-FFF2-40B4-BE49-F238E27FC236}">
              <a16:creationId xmlns:a16="http://schemas.microsoft.com/office/drawing/2014/main" id="{D3979D84-C36A-8E32-6955-71E82DDD59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28</xdr:col>
      <xdr:colOff>38100</xdr:colOff>
      <xdr:row>13</xdr:row>
      <xdr:rowOff>120651</xdr:rowOff>
    </xdr:from>
    <xdr:to>
      <xdr:col>30</xdr:col>
      <xdr:colOff>88900</xdr:colOff>
      <xdr:row>25</xdr:row>
      <xdr:rowOff>171451</xdr:rowOff>
    </xdr:to>
    <xdr:graphicFrame macro="">
      <xdr:nvGraphicFramePr>
        <xdr:cNvPr id="12" name="Chart 11">
          <a:extLst>
            <a:ext uri="{FF2B5EF4-FFF2-40B4-BE49-F238E27FC236}">
              <a16:creationId xmlns:a16="http://schemas.microsoft.com/office/drawing/2014/main" id="{10C83A14-08A5-8274-B60E-126451AE4A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38</xdr:col>
      <xdr:colOff>209550</xdr:colOff>
      <xdr:row>16</xdr:row>
      <xdr:rowOff>50801</xdr:rowOff>
    </xdr:from>
    <xdr:to>
      <xdr:col>43</xdr:col>
      <xdr:colOff>355600</xdr:colOff>
      <xdr:row>25</xdr:row>
      <xdr:rowOff>190501</xdr:rowOff>
    </xdr:to>
    <xdr:graphicFrame macro="">
      <xdr:nvGraphicFramePr>
        <xdr:cNvPr id="13" name="Chart 12">
          <a:extLst>
            <a:ext uri="{FF2B5EF4-FFF2-40B4-BE49-F238E27FC236}">
              <a16:creationId xmlns:a16="http://schemas.microsoft.com/office/drawing/2014/main" id="{E8E64D5C-FC73-3045-70F4-3E3AC7B467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44</xdr:col>
      <xdr:colOff>654050</xdr:colOff>
      <xdr:row>10</xdr:row>
      <xdr:rowOff>95250</xdr:rowOff>
    </xdr:from>
    <xdr:to>
      <xdr:col>47</xdr:col>
      <xdr:colOff>1104900</xdr:colOff>
      <xdr:row>19</xdr:row>
      <xdr:rowOff>133350</xdr:rowOff>
    </xdr:to>
    <xdr:graphicFrame macro="">
      <xdr:nvGraphicFramePr>
        <xdr:cNvPr id="11" name="Chart 10">
          <a:extLst>
            <a:ext uri="{FF2B5EF4-FFF2-40B4-BE49-F238E27FC236}">
              <a16:creationId xmlns:a16="http://schemas.microsoft.com/office/drawing/2014/main" id="{3FB9F14F-0EBC-2FB8-2F09-8BD2E0A9A8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53</xdr:col>
      <xdr:colOff>552450</xdr:colOff>
      <xdr:row>24</xdr:row>
      <xdr:rowOff>127000</xdr:rowOff>
    </xdr:from>
    <xdr:to>
      <xdr:col>57</xdr:col>
      <xdr:colOff>279400</xdr:colOff>
      <xdr:row>34</xdr:row>
      <xdr:rowOff>57149</xdr:rowOff>
    </xdr:to>
    <xdr:graphicFrame macro="">
      <xdr:nvGraphicFramePr>
        <xdr:cNvPr id="14" name="Chart 13">
          <a:extLst>
            <a:ext uri="{FF2B5EF4-FFF2-40B4-BE49-F238E27FC236}">
              <a16:creationId xmlns:a16="http://schemas.microsoft.com/office/drawing/2014/main" id="{30FD1C34-EC87-4460-474E-94E0D8F657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61</xdr:col>
      <xdr:colOff>431800</xdr:colOff>
      <xdr:row>14</xdr:row>
      <xdr:rowOff>139700</xdr:rowOff>
    </xdr:from>
    <xdr:to>
      <xdr:col>64</xdr:col>
      <xdr:colOff>838200</xdr:colOff>
      <xdr:row>29</xdr:row>
      <xdr:rowOff>47625</xdr:rowOff>
    </xdr:to>
    <xdr:graphicFrame macro="">
      <xdr:nvGraphicFramePr>
        <xdr:cNvPr id="15" name="Chart 14">
          <a:extLst>
            <a:ext uri="{FF2B5EF4-FFF2-40B4-BE49-F238E27FC236}">
              <a16:creationId xmlns:a16="http://schemas.microsoft.com/office/drawing/2014/main" id="{E731DFA5-0501-9F13-9738-504EFFF253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71</xdr:col>
      <xdr:colOff>622300</xdr:colOff>
      <xdr:row>5</xdr:row>
      <xdr:rowOff>190500</xdr:rowOff>
    </xdr:from>
    <xdr:to>
      <xdr:col>76</xdr:col>
      <xdr:colOff>558800</xdr:colOff>
      <xdr:row>16</xdr:row>
      <xdr:rowOff>161925</xdr:rowOff>
    </xdr:to>
    <xdr:graphicFrame macro="">
      <xdr:nvGraphicFramePr>
        <xdr:cNvPr id="16" name="Chart 15">
          <a:extLst>
            <a:ext uri="{FF2B5EF4-FFF2-40B4-BE49-F238E27FC236}">
              <a16:creationId xmlns:a16="http://schemas.microsoft.com/office/drawing/2014/main" id="{C1CEE8AA-8E6E-CA38-B015-30C747CADA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0.12523</cdr:x>
      <cdr:y>0.81728</cdr:y>
    </cdr:from>
    <cdr:to>
      <cdr:x>0.94843</cdr:x>
      <cdr:y>0.88372</cdr:y>
    </cdr:to>
    <cdr:sp macro="" textlink="">
      <cdr:nvSpPr>
        <cdr:cNvPr id="2" name="Rectangle 1">
          <a:extLst xmlns:a="http://schemas.openxmlformats.org/drawingml/2006/main">
            <a:ext uri="{FF2B5EF4-FFF2-40B4-BE49-F238E27FC236}">
              <a16:creationId xmlns:a16="http://schemas.microsoft.com/office/drawing/2014/main" id="{ECC532B1-DE20-B57A-CDBB-C3CC977D4F7B}"/>
            </a:ext>
          </a:extLst>
        </cdr:cNvPr>
        <cdr:cNvSpPr/>
      </cdr:nvSpPr>
      <cdr:spPr>
        <a:xfrm xmlns:a="http://schemas.openxmlformats.org/drawingml/2006/main">
          <a:off x="431800" y="1562099"/>
          <a:ext cx="2838450" cy="127000"/>
        </a:xfrm>
        <a:prstGeom xmlns:a="http://schemas.openxmlformats.org/drawingml/2006/main" prst="rect">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4.xml><?xml version="1.0" encoding="utf-8"?>
<xdr:wsDr xmlns:xdr="http://schemas.openxmlformats.org/drawingml/2006/spreadsheetDrawing" xmlns:a="http://schemas.openxmlformats.org/drawingml/2006/main">
  <xdr:twoCellAnchor>
    <xdr:from>
      <xdr:col>3</xdr:col>
      <xdr:colOff>248356</xdr:colOff>
      <xdr:row>0</xdr:row>
      <xdr:rowOff>76906</xdr:rowOff>
    </xdr:from>
    <xdr:to>
      <xdr:col>5</xdr:col>
      <xdr:colOff>559506</xdr:colOff>
      <xdr:row>9</xdr:row>
      <xdr:rowOff>70556</xdr:rowOff>
    </xdr:to>
    <xdr:sp macro="" textlink="">
      <xdr:nvSpPr>
        <xdr:cNvPr id="2" name="Rectangle: Rounded Corners 1">
          <a:extLst>
            <a:ext uri="{FF2B5EF4-FFF2-40B4-BE49-F238E27FC236}">
              <a16:creationId xmlns:a16="http://schemas.microsoft.com/office/drawing/2014/main" id="{7D5D5CE4-2D3F-FB10-52AE-39BB67A16BC9}"/>
            </a:ext>
          </a:extLst>
        </xdr:cNvPr>
        <xdr:cNvSpPr/>
      </xdr:nvSpPr>
      <xdr:spPr>
        <a:xfrm>
          <a:off x="2238023" y="76906"/>
          <a:ext cx="1637594" cy="1771650"/>
        </a:xfrm>
        <a:prstGeom prst="roundRect">
          <a:avLst>
            <a:gd name="adj" fmla="val 6755"/>
          </a:avLst>
        </a:prstGeom>
        <a:solidFill>
          <a:sysClr val="window" lastClr="FFFFFF"/>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scene3d>
            <a:camera prst="orthographicFront"/>
            <a:lightRig rig="harsh" dir="t"/>
          </a:scene3d>
          <a:sp3d extrusionH="57150" prstMaterial="matte">
            <a:bevelT w="63500" h="12700" prst="angle"/>
            <a:contourClr>
              <a:schemeClr val="bg1">
                <a:lumMod val="65000"/>
              </a:schemeClr>
            </a:contourClr>
          </a:sp3d>
        </a:bodyPr>
        <a:lstStyle/>
        <a:p>
          <a:pPr algn="ctr"/>
          <a:r>
            <a:rPr lang="en-IN" sz="1100" b="1" cap="none" spc="0">
              <a:ln/>
              <a:solidFill>
                <a:schemeClr val="accent3"/>
              </a:solidFill>
              <a:effectLst/>
            </a:rPr>
            <a:t>Total Earnings</a:t>
          </a:r>
        </a:p>
        <a:p>
          <a:pPr algn="l"/>
          <a:endParaRPr lang="en-IN" sz="1100" b="1" cap="none" spc="0">
            <a:ln/>
            <a:solidFill>
              <a:schemeClr val="accent3"/>
            </a:solidFill>
            <a:effectLst/>
          </a:endParaRPr>
        </a:p>
        <a:p>
          <a:pPr algn="l"/>
          <a:endParaRPr lang="en-IN" sz="1100" b="1" cap="none" spc="0">
            <a:ln/>
            <a:solidFill>
              <a:schemeClr val="accent3"/>
            </a:solidFill>
            <a:effectLst/>
          </a:endParaRPr>
        </a:p>
        <a:p>
          <a:pPr algn="l"/>
          <a:endParaRPr lang="en-IN" sz="1100" b="1" u="sng" cap="none" spc="0">
            <a:ln/>
            <a:solidFill>
              <a:schemeClr val="accent3"/>
            </a:solidFill>
            <a:effectLst/>
          </a:endParaRPr>
        </a:p>
        <a:p>
          <a:pPr algn="ctr"/>
          <a:endParaRPr lang="en-IN" sz="1100" b="1" cap="none" spc="0">
            <a:ln/>
            <a:solidFill>
              <a:schemeClr val="accent3"/>
            </a:solidFill>
            <a:effectLst/>
          </a:endParaRPr>
        </a:p>
        <a:p>
          <a:pPr algn="ctr"/>
          <a:r>
            <a:rPr lang="en-IN" sz="1100" b="1" cap="none" spc="0">
              <a:ln/>
              <a:solidFill>
                <a:schemeClr val="accent3"/>
              </a:solidFill>
              <a:effectLst/>
            </a:rPr>
            <a:t>Total Paid</a:t>
          </a:r>
          <a:r>
            <a:rPr lang="en-IN" sz="1100" b="1" cap="none" spc="0" baseline="0">
              <a:ln/>
              <a:solidFill>
                <a:schemeClr val="accent3"/>
              </a:solidFill>
              <a:effectLst/>
            </a:rPr>
            <a:t> Calls</a:t>
          </a:r>
          <a:endParaRPr lang="en-IN" sz="1100" b="1" cap="none" spc="0">
            <a:ln/>
            <a:solidFill>
              <a:schemeClr val="accent3"/>
            </a:solidFill>
            <a:effectLst/>
          </a:endParaRPr>
        </a:p>
      </xdr:txBody>
    </xdr:sp>
    <xdr:clientData/>
  </xdr:twoCellAnchor>
  <xdr:twoCellAnchor>
    <xdr:from>
      <xdr:col>0</xdr:col>
      <xdr:colOff>95956</xdr:colOff>
      <xdr:row>0</xdr:row>
      <xdr:rowOff>119944</xdr:rowOff>
    </xdr:from>
    <xdr:to>
      <xdr:col>3</xdr:col>
      <xdr:colOff>84666</xdr:colOff>
      <xdr:row>9</xdr:row>
      <xdr:rowOff>0</xdr:rowOff>
    </xdr:to>
    <xdr:sp macro="" textlink="">
      <xdr:nvSpPr>
        <xdr:cNvPr id="3" name="TextBox 2">
          <a:extLst>
            <a:ext uri="{FF2B5EF4-FFF2-40B4-BE49-F238E27FC236}">
              <a16:creationId xmlns:a16="http://schemas.microsoft.com/office/drawing/2014/main" id="{9551E61D-AA29-2A99-B014-7FC27928959D}"/>
            </a:ext>
          </a:extLst>
        </xdr:cNvPr>
        <xdr:cNvSpPr txBox="1"/>
      </xdr:nvSpPr>
      <xdr:spPr>
        <a:xfrm>
          <a:off x="95956" y="119944"/>
          <a:ext cx="1978377" cy="1658056"/>
        </a:xfrm>
        <a:prstGeom prst="roundRect">
          <a:avLst>
            <a:gd name="adj" fmla="val 7766"/>
          </a:avLst>
        </a:prstGeom>
        <a:ln/>
        <a:effectLst>
          <a:outerShdw blurRad="63500" sx="102000" sy="102000" algn="ctr"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pPr algn="ctr"/>
          <a:endParaRPr lang="en-IN" sz="2000" b="1" cap="none" spc="0">
            <a:ln w="0"/>
            <a:solidFill>
              <a:schemeClr val="tx1"/>
            </a:solidFill>
            <a:effectLst>
              <a:outerShdw blurRad="38100" dist="19050" dir="2700000" algn="tl" rotWithShape="0">
                <a:schemeClr val="dk1">
                  <a:alpha val="40000"/>
                </a:schemeClr>
              </a:outerShdw>
            </a:effectLst>
            <a:latin typeface="+mn-lt"/>
          </a:endParaRPr>
        </a:p>
        <a:p>
          <a:pPr algn="ctr"/>
          <a:endParaRPr lang="en-IN" sz="2000" b="1" cap="none" spc="0">
            <a:ln w="0"/>
            <a:solidFill>
              <a:schemeClr val="tx1"/>
            </a:solidFill>
            <a:effectLst>
              <a:outerShdw blurRad="38100" dist="19050" dir="2700000" algn="tl" rotWithShape="0">
                <a:schemeClr val="dk1">
                  <a:alpha val="40000"/>
                </a:schemeClr>
              </a:outerShdw>
            </a:effectLst>
            <a:latin typeface="+mn-lt"/>
          </a:endParaRPr>
        </a:p>
        <a:p>
          <a:pPr algn="ctr"/>
          <a:r>
            <a:rPr lang="en-IN" sz="2000" b="1" cap="none" spc="0">
              <a:ln w="0"/>
              <a:solidFill>
                <a:schemeClr val="tx1"/>
              </a:solidFill>
              <a:effectLst>
                <a:outerShdw blurRad="38100" dist="19050" dir="2700000" algn="tl" rotWithShape="0">
                  <a:schemeClr val="dk1">
                    <a:alpha val="40000"/>
                  </a:schemeClr>
                </a:outerShdw>
              </a:effectLst>
              <a:latin typeface="+mn-lt"/>
            </a:rPr>
            <a:t>SALES </a:t>
          </a:r>
        </a:p>
        <a:p>
          <a:pPr algn="ctr"/>
          <a:r>
            <a:rPr lang="en-IN" sz="2000" b="1" cap="none" spc="0">
              <a:ln w="0"/>
              <a:solidFill>
                <a:schemeClr val="tx1"/>
              </a:solidFill>
              <a:effectLst>
                <a:outerShdw blurRad="38100" dist="19050" dir="2700000" algn="tl" rotWithShape="0">
                  <a:schemeClr val="dk1">
                    <a:alpha val="40000"/>
                  </a:schemeClr>
                </a:outerShdw>
              </a:effectLst>
              <a:latin typeface="+mn-lt"/>
            </a:rPr>
            <a:t>PERFORMANCE</a:t>
          </a:r>
        </a:p>
      </xdr:txBody>
    </xdr:sp>
    <xdr:clientData/>
  </xdr:twoCellAnchor>
  <xdr:twoCellAnchor>
    <xdr:from>
      <xdr:col>6</xdr:col>
      <xdr:colOff>45156</xdr:colOff>
      <xdr:row>0</xdr:row>
      <xdr:rowOff>84419</xdr:rowOff>
    </xdr:from>
    <xdr:to>
      <xdr:col>9</xdr:col>
      <xdr:colOff>26106</xdr:colOff>
      <xdr:row>9</xdr:row>
      <xdr:rowOff>89606</xdr:rowOff>
    </xdr:to>
    <xdr:sp macro="" textlink="">
      <xdr:nvSpPr>
        <xdr:cNvPr id="9" name="Rectangle: Rounded Corners 8">
          <a:extLst>
            <a:ext uri="{FF2B5EF4-FFF2-40B4-BE49-F238E27FC236}">
              <a16:creationId xmlns:a16="http://schemas.microsoft.com/office/drawing/2014/main" id="{E8B2A7E9-5440-4AE1-98FC-217967115CF4}"/>
            </a:ext>
          </a:extLst>
        </xdr:cNvPr>
        <xdr:cNvSpPr/>
      </xdr:nvSpPr>
      <xdr:spPr>
        <a:xfrm>
          <a:off x="4024489" y="84419"/>
          <a:ext cx="1970617" cy="1783187"/>
        </a:xfrm>
        <a:prstGeom prst="roundRect">
          <a:avLst>
            <a:gd name="adj" fmla="val 5189"/>
          </a:avLst>
        </a:prstGeom>
        <a:solidFill>
          <a:sysClr val="window" lastClr="FFFFFF"/>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scene3d>
            <a:camera prst="orthographicFront"/>
            <a:lightRig rig="harsh" dir="t"/>
          </a:scene3d>
          <a:sp3d extrusionH="57150" prstMaterial="matte">
            <a:bevelT w="63500" h="12700" prst="angle"/>
            <a:contourClr>
              <a:schemeClr val="bg1">
                <a:lumMod val="65000"/>
              </a:schemeClr>
            </a:contourClr>
          </a:sp3d>
        </a:bodyPr>
        <a:lstStyle/>
        <a:p>
          <a:pPr algn="l"/>
          <a:r>
            <a:rPr lang="en-IN" sz="1100" b="1" cap="none" spc="0">
              <a:ln/>
              <a:solidFill>
                <a:schemeClr val="accent3"/>
              </a:solidFill>
              <a:effectLst/>
            </a:rPr>
            <a:t>Top</a:t>
          </a:r>
          <a:r>
            <a:rPr lang="en-IN" sz="1100" b="1" cap="none" spc="0" baseline="0">
              <a:ln/>
              <a:solidFill>
                <a:schemeClr val="accent3"/>
              </a:solidFill>
              <a:effectLst/>
            </a:rPr>
            <a:t> 5 </a:t>
          </a:r>
          <a:r>
            <a:rPr lang="en-IN" sz="1100" b="1" cap="none" spc="0" baseline="0">
              <a:ln/>
              <a:solidFill>
                <a:schemeClr val="tx1"/>
              </a:solidFill>
              <a:effectLst/>
            </a:rPr>
            <a:t>Consultant</a:t>
          </a:r>
          <a:r>
            <a:rPr lang="en-IN" sz="1100" b="1" cap="none" spc="0" baseline="0">
              <a:ln/>
              <a:solidFill>
                <a:schemeClr val="accent3"/>
              </a:solidFill>
              <a:effectLst/>
            </a:rPr>
            <a:t> </a:t>
          </a:r>
        </a:p>
        <a:p>
          <a:pPr algn="l"/>
          <a:r>
            <a:rPr lang="en-IN" sz="1100" b="1" cap="none" spc="0" baseline="0">
              <a:ln/>
              <a:solidFill>
                <a:schemeClr val="accent3"/>
              </a:solidFill>
              <a:effectLst/>
            </a:rPr>
            <a:t>Sales Revenue</a:t>
          </a:r>
          <a:endParaRPr lang="en-IN" sz="1100" b="1" cap="none" spc="0">
            <a:ln/>
            <a:solidFill>
              <a:schemeClr val="accent3"/>
            </a:solidFill>
            <a:effectLst/>
          </a:endParaRPr>
        </a:p>
      </xdr:txBody>
    </xdr:sp>
    <xdr:clientData/>
  </xdr:twoCellAnchor>
  <xdr:twoCellAnchor>
    <xdr:from>
      <xdr:col>3</xdr:col>
      <xdr:colOff>578556</xdr:colOff>
      <xdr:row>2</xdr:row>
      <xdr:rowOff>13406</xdr:rowOff>
    </xdr:from>
    <xdr:to>
      <xdr:col>5</xdr:col>
      <xdr:colOff>457906</xdr:colOff>
      <xdr:row>3</xdr:row>
      <xdr:rowOff>159456</xdr:rowOff>
    </xdr:to>
    <xdr:sp macro="" textlink="PivotTables!$A$4">
      <xdr:nvSpPr>
        <xdr:cNvPr id="11" name="TextBox 10">
          <a:extLst>
            <a:ext uri="{FF2B5EF4-FFF2-40B4-BE49-F238E27FC236}">
              <a16:creationId xmlns:a16="http://schemas.microsoft.com/office/drawing/2014/main" id="{700A0CED-87DD-9B29-7B0F-6F81DEA32679}"/>
            </a:ext>
          </a:extLst>
        </xdr:cNvPr>
        <xdr:cNvSpPr txBox="1"/>
      </xdr:nvSpPr>
      <xdr:spPr>
        <a:xfrm>
          <a:off x="2568223" y="408517"/>
          <a:ext cx="1205794" cy="3436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fld id="{577D8451-3024-4071-9E79-3D2CA8D60C3E}" type="TxLink">
            <a:rPr lang="en-US" sz="1200" b="1" i="0" u="none" strike="noStrike">
              <a:solidFill>
                <a:srgbClr val="000000"/>
              </a:solidFill>
              <a:latin typeface="Calibri"/>
              <a:ea typeface="Calibri"/>
              <a:cs typeface="Calibri"/>
            </a:rPr>
            <a:pPr lvl="0" algn="ctr"/>
            <a:t>16.0B</a:t>
          </a:fld>
          <a:endParaRPr lang="en-US" b="1"/>
        </a:p>
      </xdr:txBody>
    </xdr:sp>
    <xdr:clientData/>
  </xdr:twoCellAnchor>
  <xdr:twoCellAnchor>
    <xdr:from>
      <xdr:col>4</xdr:col>
      <xdr:colOff>203906</xdr:colOff>
      <xdr:row>6</xdr:row>
      <xdr:rowOff>26106</xdr:rowOff>
    </xdr:from>
    <xdr:to>
      <xdr:col>5</xdr:col>
      <xdr:colOff>203906</xdr:colOff>
      <xdr:row>7</xdr:row>
      <xdr:rowOff>83256</xdr:rowOff>
    </xdr:to>
    <xdr:sp macro="" textlink="PivotTables!$G$5">
      <xdr:nvSpPr>
        <xdr:cNvPr id="4" name="TextBox 3">
          <a:extLst>
            <a:ext uri="{FF2B5EF4-FFF2-40B4-BE49-F238E27FC236}">
              <a16:creationId xmlns:a16="http://schemas.microsoft.com/office/drawing/2014/main" id="{9A556C5D-CF0B-4E60-A714-0A94F4C93E27}"/>
            </a:ext>
          </a:extLst>
        </xdr:cNvPr>
        <xdr:cNvSpPr txBox="1"/>
      </xdr:nvSpPr>
      <xdr:spPr>
        <a:xfrm>
          <a:off x="2856795" y="1211439"/>
          <a:ext cx="663222" cy="2547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A74D6335-5D13-4835-A9C6-A477E0A6B2C8}" type="TxLink">
            <a:rPr lang="en-US" sz="1200" b="1" i="0" u="none" strike="noStrike">
              <a:solidFill>
                <a:srgbClr val="000000"/>
              </a:solidFill>
              <a:latin typeface="Calibri"/>
              <a:ea typeface="Calibri"/>
              <a:cs typeface="Calibri"/>
            </a:rPr>
            <a:pPr lvl="0"/>
            <a:t>926</a:t>
          </a:fld>
          <a:endParaRPr lang="en-US" b="1"/>
        </a:p>
      </xdr:txBody>
    </xdr:sp>
    <xdr:clientData/>
  </xdr:twoCellAnchor>
  <xdr:twoCellAnchor editAs="oneCell">
    <xdr:from>
      <xdr:col>3</xdr:col>
      <xdr:colOff>353821</xdr:colOff>
      <xdr:row>1</xdr:row>
      <xdr:rowOff>172156</xdr:rowOff>
    </xdr:from>
    <xdr:to>
      <xdr:col>3</xdr:col>
      <xdr:colOff>616657</xdr:colOff>
      <xdr:row>3</xdr:row>
      <xdr:rowOff>53239</xdr:rowOff>
    </xdr:to>
    <xdr:pic>
      <xdr:nvPicPr>
        <xdr:cNvPr id="6" name="Graphic 5" descr="Pound">
          <a:extLst>
            <a:ext uri="{FF2B5EF4-FFF2-40B4-BE49-F238E27FC236}">
              <a16:creationId xmlns:a16="http://schemas.microsoft.com/office/drawing/2014/main" id="{21178C00-6D7E-B332-AD3B-C1DF1E55EF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343488" y="369712"/>
          <a:ext cx="262836" cy="276194"/>
        </a:xfrm>
        <a:prstGeom prst="rect">
          <a:avLst/>
        </a:prstGeom>
      </xdr:spPr>
    </xdr:pic>
    <xdr:clientData/>
  </xdr:twoCellAnchor>
  <xdr:twoCellAnchor editAs="oneCell">
    <xdr:from>
      <xdr:col>3</xdr:col>
      <xdr:colOff>394406</xdr:colOff>
      <xdr:row>6</xdr:row>
      <xdr:rowOff>45156</xdr:rowOff>
    </xdr:from>
    <xdr:to>
      <xdr:col>4</xdr:col>
      <xdr:colOff>26106</xdr:colOff>
      <xdr:row>7</xdr:row>
      <xdr:rowOff>140406</xdr:rowOff>
    </xdr:to>
    <xdr:pic>
      <xdr:nvPicPr>
        <xdr:cNvPr id="12" name="Graphic 11" descr="Call center">
          <a:extLst>
            <a:ext uri="{FF2B5EF4-FFF2-40B4-BE49-F238E27FC236}">
              <a16:creationId xmlns:a16="http://schemas.microsoft.com/office/drawing/2014/main" id="{717ABDF8-ABDA-4570-DA9C-EDDED07971A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384073" y="1230489"/>
          <a:ext cx="294922" cy="292806"/>
        </a:xfrm>
        <a:prstGeom prst="rect">
          <a:avLst/>
        </a:prstGeom>
      </xdr:spPr>
    </xdr:pic>
    <xdr:clientData/>
  </xdr:twoCellAnchor>
  <xdr:twoCellAnchor>
    <xdr:from>
      <xdr:col>3</xdr:col>
      <xdr:colOff>273756</xdr:colOff>
      <xdr:row>4</xdr:row>
      <xdr:rowOff>83256</xdr:rowOff>
    </xdr:from>
    <xdr:to>
      <xdr:col>5</xdr:col>
      <xdr:colOff>584906</xdr:colOff>
      <xdr:row>4</xdr:row>
      <xdr:rowOff>83256</xdr:rowOff>
    </xdr:to>
    <xdr:cxnSp macro="">
      <xdr:nvCxnSpPr>
        <xdr:cNvPr id="14" name="Straight Connector 13">
          <a:extLst>
            <a:ext uri="{FF2B5EF4-FFF2-40B4-BE49-F238E27FC236}">
              <a16:creationId xmlns:a16="http://schemas.microsoft.com/office/drawing/2014/main" id="{B8957E7C-9ADB-C791-FFF1-79ED28E76469}"/>
            </a:ext>
          </a:extLst>
        </xdr:cNvPr>
        <xdr:cNvCxnSpPr/>
      </xdr:nvCxnSpPr>
      <xdr:spPr>
        <a:xfrm>
          <a:off x="2263423" y="873478"/>
          <a:ext cx="1637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292806</xdr:colOff>
      <xdr:row>0</xdr:row>
      <xdr:rowOff>153106</xdr:rowOff>
    </xdr:from>
    <xdr:to>
      <xdr:col>8</xdr:col>
      <xdr:colOff>470606</xdr:colOff>
      <xdr:row>1</xdr:row>
      <xdr:rowOff>134056</xdr:rowOff>
    </xdr:to>
    <xdr:pic>
      <xdr:nvPicPr>
        <xdr:cNvPr id="17" name="Graphic 16" descr="Star">
          <a:extLst>
            <a:ext uri="{FF2B5EF4-FFF2-40B4-BE49-F238E27FC236}">
              <a16:creationId xmlns:a16="http://schemas.microsoft.com/office/drawing/2014/main" id="{359904B3-8EC3-EFDC-1560-852B6846094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598584" y="153106"/>
          <a:ext cx="177800" cy="178506"/>
        </a:xfrm>
        <a:prstGeom prst="rect">
          <a:avLst/>
        </a:prstGeom>
      </xdr:spPr>
    </xdr:pic>
    <xdr:clientData/>
  </xdr:twoCellAnchor>
  <xdr:twoCellAnchor>
    <xdr:from>
      <xdr:col>6</xdr:col>
      <xdr:colOff>146756</xdr:colOff>
      <xdr:row>3</xdr:row>
      <xdr:rowOff>43421</xdr:rowOff>
    </xdr:from>
    <xdr:to>
      <xdr:col>8</xdr:col>
      <xdr:colOff>629356</xdr:colOff>
      <xdr:row>4</xdr:row>
      <xdr:rowOff>101030</xdr:rowOff>
    </xdr:to>
    <xdr:grpSp>
      <xdr:nvGrpSpPr>
        <xdr:cNvPr id="29" name="Group 28">
          <a:extLst>
            <a:ext uri="{FF2B5EF4-FFF2-40B4-BE49-F238E27FC236}">
              <a16:creationId xmlns:a16="http://schemas.microsoft.com/office/drawing/2014/main" id="{42FD8FB5-8812-711B-1E2A-B1149CA26CB5}"/>
            </a:ext>
          </a:extLst>
        </xdr:cNvPr>
        <xdr:cNvGrpSpPr/>
      </xdr:nvGrpSpPr>
      <xdr:grpSpPr>
        <a:xfrm>
          <a:off x="4122408" y="623204"/>
          <a:ext cx="1807818" cy="250869"/>
          <a:chOff x="4025900" y="555789"/>
          <a:chExt cx="1803400" cy="257011"/>
        </a:xfrm>
      </xdr:grpSpPr>
      <xdr:sp macro="" textlink="PivotTables!$C$10">
        <xdr:nvSpPr>
          <xdr:cNvPr id="18" name="TextBox 17">
            <a:extLst>
              <a:ext uri="{FF2B5EF4-FFF2-40B4-BE49-F238E27FC236}">
                <a16:creationId xmlns:a16="http://schemas.microsoft.com/office/drawing/2014/main" id="{A0C11DA9-1882-41FA-96A0-2B760E07A760}"/>
              </a:ext>
            </a:extLst>
          </xdr:cNvPr>
          <xdr:cNvSpPr txBox="1"/>
        </xdr:nvSpPr>
        <xdr:spPr>
          <a:xfrm>
            <a:off x="4978400" y="558799"/>
            <a:ext cx="850900" cy="2540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4E0C75D7-F944-4B71-8A48-8B31DFFEB218}" type="TxLink">
              <a:rPr lang="en-US" sz="1000" b="1" i="0" u="none" strike="noStrike">
                <a:solidFill>
                  <a:schemeClr val="tx1">
                    <a:lumMod val="50000"/>
                    <a:lumOff val="50000"/>
                  </a:schemeClr>
                </a:solidFill>
                <a:latin typeface="Calibri"/>
                <a:ea typeface="Calibri"/>
                <a:cs typeface="Calibri"/>
              </a:rPr>
              <a:pPr lvl="0"/>
              <a:t>Mohmed</a:t>
            </a:fld>
            <a:endParaRPr lang="en-US" sz="900" b="1">
              <a:solidFill>
                <a:schemeClr val="tx1">
                  <a:lumMod val="50000"/>
                  <a:lumOff val="50000"/>
                </a:schemeClr>
              </a:solidFill>
            </a:endParaRPr>
          </a:p>
        </xdr:txBody>
      </xdr:sp>
      <xdr:sp macro="" textlink="PivotTables!$D$10">
        <xdr:nvSpPr>
          <xdr:cNvPr id="19" name="TextBox 18">
            <a:extLst>
              <a:ext uri="{FF2B5EF4-FFF2-40B4-BE49-F238E27FC236}">
                <a16:creationId xmlns:a16="http://schemas.microsoft.com/office/drawing/2014/main" id="{17C244AE-BDC9-4B1F-8676-CAD33775417D}"/>
              </a:ext>
            </a:extLst>
          </xdr:cNvPr>
          <xdr:cNvSpPr txBox="1"/>
        </xdr:nvSpPr>
        <xdr:spPr>
          <a:xfrm>
            <a:off x="4025900" y="555789"/>
            <a:ext cx="901700" cy="2316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2B3D3C0A-78E5-47B3-9ADB-8BDC2BE62779}" type="TxLink">
              <a:rPr lang="en-US" sz="1000" b="1" i="0" u="none" strike="noStrike">
                <a:solidFill>
                  <a:schemeClr val="tx1">
                    <a:lumMod val="85000"/>
                    <a:lumOff val="15000"/>
                  </a:schemeClr>
                </a:solidFill>
                <a:latin typeface="Calibri"/>
                <a:ea typeface="Calibri"/>
                <a:cs typeface="Calibri"/>
              </a:rPr>
              <a:pPr lvl="0"/>
              <a:t>1,72,70,00,000</a:t>
            </a:fld>
            <a:endParaRPr lang="en-US" sz="900" b="1">
              <a:solidFill>
                <a:schemeClr val="tx1">
                  <a:lumMod val="85000"/>
                  <a:lumOff val="15000"/>
                </a:schemeClr>
              </a:solidFill>
            </a:endParaRPr>
          </a:p>
        </xdr:txBody>
      </xdr:sp>
    </xdr:grpSp>
    <xdr:clientData/>
  </xdr:twoCellAnchor>
  <xdr:twoCellAnchor>
    <xdr:from>
      <xdr:col>6</xdr:col>
      <xdr:colOff>146756</xdr:colOff>
      <xdr:row>4</xdr:row>
      <xdr:rowOff>58020</xdr:rowOff>
    </xdr:from>
    <xdr:to>
      <xdr:col>8</xdr:col>
      <xdr:colOff>629356</xdr:colOff>
      <xdr:row>5</xdr:row>
      <xdr:rowOff>118181</xdr:rowOff>
    </xdr:to>
    <xdr:grpSp>
      <xdr:nvGrpSpPr>
        <xdr:cNvPr id="30" name="Group 29">
          <a:extLst>
            <a:ext uri="{FF2B5EF4-FFF2-40B4-BE49-F238E27FC236}">
              <a16:creationId xmlns:a16="http://schemas.microsoft.com/office/drawing/2014/main" id="{EBBB58A5-B5B9-42F6-B67A-F2FA9BD71992}"/>
            </a:ext>
          </a:extLst>
        </xdr:cNvPr>
        <xdr:cNvGrpSpPr/>
      </xdr:nvGrpSpPr>
      <xdr:grpSpPr>
        <a:xfrm>
          <a:off x="4122408" y="831063"/>
          <a:ext cx="1807818" cy="253422"/>
          <a:chOff x="4025900" y="555789"/>
          <a:chExt cx="1803400" cy="257011"/>
        </a:xfrm>
      </xdr:grpSpPr>
      <xdr:sp macro="" textlink="PivotTables!$C$11">
        <xdr:nvSpPr>
          <xdr:cNvPr id="31" name="TextBox 30">
            <a:extLst>
              <a:ext uri="{FF2B5EF4-FFF2-40B4-BE49-F238E27FC236}">
                <a16:creationId xmlns:a16="http://schemas.microsoft.com/office/drawing/2014/main" id="{1C3A21D0-283D-8D86-5013-E34475E4B30E}"/>
              </a:ext>
            </a:extLst>
          </xdr:cNvPr>
          <xdr:cNvSpPr txBox="1"/>
        </xdr:nvSpPr>
        <xdr:spPr>
          <a:xfrm>
            <a:off x="4978400" y="558799"/>
            <a:ext cx="850900" cy="2540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FF013570-BA3F-49E4-ABDA-5B05C22DAE9B}" type="TxLink">
              <a:rPr lang="en-US" sz="1000" b="1" i="0" u="none" strike="noStrike">
                <a:solidFill>
                  <a:schemeClr val="tx1">
                    <a:lumMod val="50000"/>
                    <a:lumOff val="50000"/>
                  </a:schemeClr>
                </a:solidFill>
                <a:latin typeface="Calibri"/>
                <a:ea typeface="Calibri"/>
                <a:cs typeface="Calibri"/>
              </a:rPr>
              <a:pPr lvl="0"/>
              <a:t>Rony</a:t>
            </a:fld>
            <a:endParaRPr lang="en-US" sz="600" b="1">
              <a:solidFill>
                <a:schemeClr val="tx1">
                  <a:lumMod val="50000"/>
                  <a:lumOff val="50000"/>
                </a:schemeClr>
              </a:solidFill>
            </a:endParaRPr>
          </a:p>
        </xdr:txBody>
      </xdr:sp>
      <xdr:sp macro="" textlink="PivotTables!$D$11">
        <xdr:nvSpPr>
          <xdr:cNvPr id="32" name="TextBox 31">
            <a:extLst>
              <a:ext uri="{FF2B5EF4-FFF2-40B4-BE49-F238E27FC236}">
                <a16:creationId xmlns:a16="http://schemas.microsoft.com/office/drawing/2014/main" id="{C81E9625-806D-6424-D878-3F55B3C7D333}"/>
              </a:ext>
            </a:extLst>
          </xdr:cNvPr>
          <xdr:cNvSpPr txBox="1"/>
        </xdr:nvSpPr>
        <xdr:spPr>
          <a:xfrm>
            <a:off x="4025900" y="555789"/>
            <a:ext cx="901700" cy="2316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F7F14069-DBB2-40E0-8328-C38D97D925ED}" type="TxLink">
              <a:rPr lang="en-US" sz="1000" b="1" i="0" u="none" strike="noStrike">
                <a:solidFill>
                  <a:schemeClr val="tx1">
                    <a:lumMod val="75000"/>
                    <a:lumOff val="25000"/>
                  </a:schemeClr>
                </a:solidFill>
                <a:latin typeface="Calibri"/>
                <a:ea typeface="Calibri"/>
                <a:cs typeface="Calibri"/>
              </a:rPr>
              <a:pPr lvl="0"/>
              <a:t>1,63,80,00,000</a:t>
            </a:fld>
            <a:endParaRPr lang="en-US" sz="600" b="1">
              <a:solidFill>
                <a:schemeClr val="tx1">
                  <a:lumMod val="75000"/>
                  <a:lumOff val="25000"/>
                </a:schemeClr>
              </a:solidFill>
            </a:endParaRPr>
          </a:p>
        </xdr:txBody>
      </xdr:sp>
    </xdr:grpSp>
    <xdr:clientData/>
  </xdr:twoCellAnchor>
  <xdr:twoCellAnchor>
    <xdr:from>
      <xdr:col>6</xdr:col>
      <xdr:colOff>140406</xdr:colOff>
      <xdr:row>5</xdr:row>
      <xdr:rowOff>73895</xdr:rowOff>
    </xdr:from>
    <xdr:to>
      <xdr:col>8</xdr:col>
      <xdr:colOff>623006</xdr:colOff>
      <xdr:row>6</xdr:row>
      <xdr:rowOff>134056</xdr:rowOff>
    </xdr:to>
    <xdr:grpSp>
      <xdr:nvGrpSpPr>
        <xdr:cNvPr id="33" name="Group 32">
          <a:extLst>
            <a:ext uri="{FF2B5EF4-FFF2-40B4-BE49-F238E27FC236}">
              <a16:creationId xmlns:a16="http://schemas.microsoft.com/office/drawing/2014/main" id="{4767F0F5-9868-46D7-B5C1-3F308899CCA8}"/>
            </a:ext>
          </a:extLst>
        </xdr:cNvPr>
        <xdr:cNvGrpSpPr/>
      </xdr:nvGrpSpPr>
      <xdr:grpSpPr>
        <a:xfrm>
          <a:off x="4116058" y="1040199"/>
          <a:ext cx="1807818" cy="253422"/>
          <a:chOff x="4025900" y="555789"/>
          <a:chExt cx="1803400" cy="257011"/>
        </a:xfrm>
      </xdr:grpSpPr>
      <xdr:sp macro="" textlink="PivotTables!$C$12">
        <xdr:nvSpPr>
          <xdr:cNvPr id="34" name="TextBox 33">
            <a:extLst>
              <a:ext uri="{FF2B5EF4-FFF2-40B4-BE49-F238E27FC236}">
                <a16:creationId xmlns:a16="http://schemas.microsoft.com/office/drawing/2014/main" id="{F9C12BE6-8D9D-4A9E-B721-F9B988298306}"/>
              </a:ext>
            </a:extLst>
          </xdr:cNvPr>
          <xdr:cNvSpPr txBox="1"/>
        </xdr:nvSpPr>
        <xdr:spPr>
          <a:xfrm>
            <a:off x="4978400" y="558799"/>
            <a:ext cx="850900" cy="2540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046B7223-6D3F-4557-8A8B-8A6DF885CF1F}" type="TxLink">
              <a:rPr lang="en-US" sz="1000" b="1" i="0" u="none" strike="noStrike">
                <a:solidFill>
                  <a:schemeClr val="tx1">
                    <a:lumMod val="50000"/>
                    <a:lumOff val="50000"/>
                  </a:schemeClr>
                </a:solidFill>
                <a:latin typeface="Calibri"/>
                <a:ea typeface="Calibri"/>
                <a:cs typeface="Calibri"/>
              </a:rPr>
              <a:pPr lvl="0"/>
              <a:t>Hany</a:t>
            </a:fld>
            <a:endParaRPr lang="en-US" sz="600" b="1">
              <a:solidFill>
                <a:schemeClr val="tx1">
                  <a:lumMod val="50000"/>
                  <a:lumOff val="50000"/>
                </a:schemeClr>
              </a:solidFill>
            </a:endParaRPr>
          </a:p>
        </xdr:txBody>
      </xdr:sp>
      <xdr:sp macro="" textlink="PivotTables!$D$12">
        <xdr:nvSpPr>
          <xdr:cNvPr id="35" name="TextBox 34">
            <a:extLst>
              <a:ext uri="{FF2B5EF4-FFF2-40B4-BE49-F238E27FC236}">
                <a16:creationId xmlns:a16="http://schemas.microsoft.com/office/drawing/2014/main" id="{D88E59AE-4A87-2B99-3B1B-31B56C1EF57C}"/>
              </a:ext>
            </a:extLst>
          </xdr:cNvPr>
          <xdr:cNvSpPr txBox="1"/>
        </xdr:nvSpPr>
        <xdr:spPr>
          <a:xfrm>
            <a:off x="4025900" y="555789"/>
            <a:ext cx="901700" cy="2316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0951EA67-65A2-45B4-826E-423B601D4147}" type="TxLink">
              <a:rPr lang="en-US" sz="1000" b="1" i="0" u="none" strike="noStrike">
                <a:solidFill>
                  <a:schemeClr val="tx1">
                    <a:lumMod val="75000"/>
                    <a:lumOff val="25000"/>
                  </a:schemeClr>
                </a:solidFill>
                <a:latin typeface="Calibri"/>
                <a:ea typeface="Calibri"/>
                <a:cs typeface="Calibri"/>
              </a:rPr>
              <a:pPr lvl="0"/>
              <a:t>1,53,40,00,000</a:t>
            </a:fld>
            <a:endParaRPr lang="en-US" sz="600" b="1">
              <a:solidFill>
                <a:schemeClr val="tx1">
                  <a:lumMod val="75000"/>
                  <a:lumOff val="25000"/>
                </a:schemeClr>
              </a:solidFill>
            </a:endParaRPr>
          </a:p>
        </xdr:txBody>
      </xdr:sp>
    </xdr:grpSp>
    <xdr:clientData/>
  </xdr:twoCellAnchor>
  <xdr:twoCellAnchor>
    <xdr:from>
      <xdr:col>6</xdr:col>
      <xdr:colOff>140406</xdr:colOff>
      <xdr:row>6</xdr:row>
      <xdr:rowOff>89770</xdr:rowOff>
    </xdr:from>
    <xdr:to>
      <xdr:col>8</xdr:col>
      <xdr:colOff>623006</xdr:colOff>
      <xdr:row>7</xdr:row>
      <xdr:rowOff>149931</xdr:rowOff>
    </xdr:to>
    <xdr:grpSp>
      <xdr:nvGrpSpPr>
        <xdr:cNvPr id="36" name="Group 35">
          <a:extLst>
            <a:ext uri="{FF2B5EF4-FFF2-40B4-BE49-F238E27FC236}">
              <a16:creationId xmlns:a16="http://schemas.microsoft.com/office/drawing/2014/main" id="{6E24F53A-B374-4A96-82F1-371DA4D0E121}"/>
            </a:ext>
          </a:extLst>
        </xdr:cNvPr>
        <xdr:cNvGrpSpPr/>
      </xdr:nvGrpSpPr>
      <xdr:grpSpPr>
        <a:xfrm>
          <a:off x="4116058" y="1249335"/>
          <a:ext cx="1807818" cy="253422"/>
          <a:chOff x="4025900" y="555789"/>
          <a:chExt cx="1803400" cy="257011"/>
        </a:xfrm>
      </xdr:grpSpPr>
      <xdr:sp macro="" textlink="PivotTables!$C$13">
        <xdr:nvSpPr>
          <xdr:cNvPr id="37" name="TextBox 36">
            <a:extLst>
              <a:ext uri="{FF2B5EF4-FFF2-40B4-BE49-F238E27FC236}">
                <a16:creationId xmlns:a16="http://schemas.microsoft.com/office/drawing/2014/main" id="{513A1B3A-4B7B-82E1-124B-2DB28D08AA8E}"/>
              </a:ext>
            </a:extLst>
          </xdr:cNvPr>
          <xdr:cNvSpPr txBox="1"/>
        </xdr:nvSpPr>
        <xdr:spPr>
          <a:xfrm>
            <a:off x="4978400" y="558799"/>
            <a:ext cx="850900" cy="2540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A9B5345E-0CB0-423E-8C83-E1CBD2BDAB4A}" type="TxLink">
              <a:rPr lang="en-US" sz="1000" b="1" i="0" u="none" strike="noStrike">
                <a:solidFill>
                  <a:schemeClr val="tx1">
                    <a:lumMod val="50000"/>
                    <a:lumOff val="50000"/>
                  </a:schemeClr>
                </a:solidFill>
                <a:latin typeface="Calibri"/>
                <a:ea typeface="Calibri"/>
                <a:cs typeface="Calibri"/>
              </a:rPr>
              <a:pPr lvl="0"/>
              <a:t>Dary</a:t>
            </a:fld>
            <a:endParaRPr lang="en-US" sz="900" b="1">
              <a:solidFill>
                <a:schemeClr val="tx1">
                  <a:lumMod val="50000"/>
                  <a:lumOff val="50000"/>
                </a:schemeClr>
              </a:solidFill>
            </a:endParaRPr>
          </a:p>
        </xdr:txBody>
      </xdr:sp>
      <xdr:sp macro="" textlink="PivotTables!$D$13">
        <xdr:nvSpPr>
          <xdr:cNvPr id="38" name="TextBox 37">
            <a:extLst>
              <a:ext uri="{FF2B5EF4-FFF2-40B4-BE49-F238E27FC236}">
                <a16:creationId xmlns:a16="http://schemas.microsoft.com/office/drawing/2014/main" id="{8F0F3AE9-FF5E-5514-C980-D70FD7560C78}"/>
              </a:ext>
            </a:extLst>
          </xdr:cNvPr>
          <xdr:cNvSpPr txBox="1"/>
        </xdr:nvSpPr>
        <xdr:spPr>
          <a:xfrm>
            <a:off x="4025900" y="555789"/>
            <a:ext cx="901700" cy="2316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53CFF700-2C79-4B31-A8ED-A09310C7DB89}" type="TxLink">
              <a:rPr lang="en-US" sz="1000" b="1" i="0" u="none" strike="noStrike">
                <a:solidFill>
                  <a:schemeClr val="tx1">
                    <a:lumMod val="75000"/>
                    <a:lumOff val="25000"/>
                  </a:schemeClr>
                </a:solidFill>
                <a:latin typeface="Calibri"/>
                <a:ea typeface="Calibri"/>
                <a:cs typeface="Calibri"/>
              </a:rPr>
              <a:pPr lvl="0"/>
              <a:t>1,36,00,00,000</a:t>
            </a:fld>
            <a:endParaRPr lang="en-US" sz="900" b="1">
              <a:solidFill>
                <a:schemeClr val="tx1">
                  <a:lumMod val="75000"/>
                  <a:lumOff val="25000"/>
                </a:schemeClr>
              </a:solidFill>
            </a:endParaRPr>
          </a:p>
        </xdr:txBody>
      </xdr:sp>
    </xdr:grpSp>
    <xdr:clientData/>
  </xdr:twoCellAnchor>
  <xdr:twoCellAnchor>
    <xdr:from>
      <xdr:col>6</xdr:col>
      <xdr:colOff>140406</xdr:colOff>
      <xdr:row>7</xdr:row>
      <xdr:rowOff>105645</xdr:rowOff>
    </xdr:from>
    <xdr:to>
      <xdr:col>8</xdr:col>
      <xdr:colOff>623006</xdr:colOff>
      <xdr:row>8</xdr:row>
      <xdr:rowOff>165806</xdr:rowOff>
    </xdr:to>
    <xdr:grpSp>
      <xdr:nvGrpSpPr>
        <xdr:cNvPr id="39" name="Group 38">
          <a:extLst>
            <a:ext uri="{FF2B5EF4-FFF2-40B4-BE49-F238E27FC236}">
              <a16:creationId xmlns:a16="http://schemas.microsoft.com/office/drawing/2014/main" id="{AE795EC8-E8ED-4B7C-93D2-54D073C4D8B4}"/>
            </a:ext>
          </a:extLst>
        </xdr:cNvPr>
        <xdr:cNvGrpSpPr/>
      </xdr:nvGrpSpPr>
      <xdr:grpSpPr>
        <a:xfrm>
          <a:off x="4116058" y="1458471"/>
          <a:ext cx="1807818" cy="253422"/>
          <a:chOff x="4025900" y="555789"/>
          <a:chExt cx="1803400" cy="257011"/>
        </a:xfrm>
      </xdr:grpSpPr>
      <xdr:sp macro="" textlink="PivotTables!$C$14">
        <xdr:nvSpPr>
          <xdr:cNvPr id="40" name="TextBox 39">
            <a:extLst>
              <a:ext uri="{FF2B5EF4-FFF2-40B4-BE49-F238E27FC236}">
                <a16:creationId xmlns:a16="http://schemas.microsoft.com/office/drawing/2014/main" id="{FBF319FC-49E8-17F7-D4B1-71A52D08EAE2}"/>
              </a:ext>
            </a:extLst>
          </xdr:cNvPr>
          <xdr:cNvSpPr txBox="1"/>
        </xdr:nvSpPr>
        <xdr:spPr>
          <a:xfrm>
            <a:off x="4978400" y="558799"/>
            <a:ext cx="850900" cy="2540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6C01879F-7F5A-4EE8-B1AC-E3829278CE03}" type="TxLink">
              <a:rPr lang="en-US" sz="1000" b="1" i="0" u="none" strike="noStrike">
                <a:solidFill>
                  <a:schemeClr val="tx1">
                    <a:lumMod val="50000"/>
                    <a:lumOff val="50000"/>
                  </a:schemeClr>
                </a:solidFill>
                <a:latin typeface="Calibri"/>
                <a:ea typeface="Calibri"/>
                <a:cs typeface="Calibri"/>
              </a:rPr>
              <a:pPr lvl="0"/>
              <a:t>Kisho</a:t>
            </a:fld>
            <a:endParaRPr lang="en-US" sz="900" b="1">
              <a:solidFill>
                <a:schemeClr val="tx1">
                  <a:lumMod val="50000"/>
                  <a:lumOff val="50000"/>
                </a:schemeClr>
              </a:solidFill>
            </a:endParaRPr>
          </a:p>
        </xdr:txBody>
      </xdr:sp>
      <xdr:sp macro="" textlink="PivotTables!$D$14">
        <xdr:nvSpPr>
          <xdr:cNvPr id="41" name="TextBox 40">
            <a:extLst>
              <a:ext uri="{FF2B5EF4-FFF2-40B4-BE49-F238E27FC236}">
                <a16:creationId xmlns:a16="http://schemas.microsoft.com/office/drawing/2014/main" id="{1B284EE0-EC36-A534-78C3-12C6D5456660}"/>
              </a:ext>
            </a:extLst>
          </xdr:cNvPr>
          <xdr:cNvSpPr txBox="1"/>
        </xdr:nvSpPr>
        <xdr:spPr>
          <a:xfrm>
            <a:off x="4025900" y="555789"/>
            <a:ext cx="901700" cy="2316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0AFF112D-F9FA-42CB-AED4-68DA3099D704}" type="TxLink">
              <a:rPr lang="en-US" sz="1000" b="1" i="0" u="none" strike="noStrike">
                <a:solidFill>
                  <a:schemeClr val="tx1">
                    <a:lumMod val="75000"/>
                    <a:lumOff val="25000"/>
                  </a:schemeClr>
                </a:solidFill>
                <a:latin typeface="Calibri"/>
                <a:ea typeface="Calibri"/>
                <a:cs typeface="Calibri"/>
              </a:rPr>
              <a:pPr lvl="0"/>
              <a:t>1,28,80,00,000</a:t>
            </a:fld>
            <a:endParaRPr lang="en-US" sz="600" b="1">
              <a:solidFill>
                <a:schemeClr val="tx1">
                  <a:lumMod val="75000"/>
                  <a:lumOff val="25000"/>
                </a:schemeClr>
              </a:solidFill>
            </a:endParaRPr>
          </a:p>
        </xdr:txBody>
      </xdr:sp>
    </xdr:grpSp>
    <xdr:clientData/>
  </xdr:twoCellAnchor>
  <xdr:twoCellAnchor>
    <xdr:from>
      <xdr:col>20</xdr:col>
      <xdr:colOff>227895</xdr:colOff>
      <xdr:row>0</xdr:row>
      <xdr:rowOff>74789</xdr:rowOff>
    </xdr:from>
    <xdr:to>
      <xdr:col>23</xdr:col>
      <xdr:colOff>363361</xdr:colOff>
      <xdr:row>9</xdr:row>
      <xdr:rowOff>172860</xdr:rowOff>
    </xdr:to>
    <xdr:sp macro="" textlink="">
      <xdr:nvSpPr>
        <xdr:cNvPr id="42" name="Rectangle: Rounded Corners 41">
          <a:extLst>
            <a:ext uri="{FF2B5EF4-FFF2-40B4-BE49-F238E27FC236}">
              <a16:creationId xmlns:a16="http://schemas.microsoft.com/office/drawing/2014/main" id="{4DEE17A4-C94A-469E-A2C1-7100D5727329}"/>
            </a:ext>
          </a:extLst>
        </xdr:cNvPr>
        <xdr:cNvSpPr/>
      </xdr:nvSpPr>
      <xdr:spPr>
        <a:xfrm>
          <a:off x="13492339" y="74789"/>
          <a:ext cx="2125133" cy="1876071"/>
        </a:xfrm>
        <a:prstGeom prst="roundRect">
          <a:avLst>
            <a:gd name="adj" fmla="val 6649"/>
          </a:avLst>
        </a:prstGeom>
        <a:solidFill>
          <a:sysClr val="window" lastClr="FFFFFF"/>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scene3d>
            <a:camera prst="orthographicFront"/>
            <a:lightRig rig="harsh" dir="t"/>
          </a:scene3d>
          <a:sp3d extrusionH="57150" prstMaterial="matte">
            <a:bevelT w="63500" h="12700" prst="angle"/>
            <a:contourClr>
              <a:schemeClr val="bg1">
                <a:lumMod val="65000"/>
              </a:schemeClr>
            </a:contourClr>
          </a:sp3d>
        </a:bodyPr>
        <a:lstStyle/>
        <a:p>
          <a:pPr algn="ctr"/>
          <a:endParaRPr lang="en-IN" sz="1100" b="1" cap="none" spc="0">
            <a:ln/>
            <a:solidFill>
              <a:schemeClr val="accent3"/>
            </a:solidFill>
            <a:effectLst/>
          </a:endParaRPr>
        </a:p>
      </xdr:txBody>
    </xdr:sp>
    <xdr:clientData/>
  </xdr:twoCellAnchor>
  <xdr:twoCellAnchor>
    <xdr:from>
      <xdr:col>16</xdr:col>
      <xdr:colOff>559506</xdr:colOff>
      <xdr:row>0</xdr:row>
      <xdr:rowOff>102306</xdr:rowOff>
    </xdr:from>
    <xdr:to>
      <xdr:col>20</xdr:col>
      <xdr:colOff>115006</xdr:colOff>
      <xdr:row>9</xdr:row>
      <xdr:rowOff>169333</xdr:rowOff>
    </xdr:to>
    <xdr:sp macro="" textlink="">
      <xdr:nvSpPr>
        <xdr:cNvPr id="56" name="Rectangle: Rounded Corners 55">
          <a:extLst>
            <a:ext uri="{FF2B5EF4-FFF2-40B4-BE49-F238E27FC236}">
              <a16:creationId xmlns:a16="http://schemas.microsoft.com/office/drawing/2014/main" id="{19865F19-5512-4191-B57C-719D5237ED99}"/>
            </a:ext>
          </a:extLst>
        </xdr:cNvPr>
        <xdr:cNvSpPr/>
      </xdr:nvSpPr>
      <xdr:spPr>
        <a:xfrm>
          <a:off x="11058173" y="102306"/>
          <a:ext cx="2180166" cy="1876777"/>
        </a:xfrm>
        <a:prstGeom prst="roundRect">
          <a:avLst>
            <a:gd name="adj" fmla="val 7118"/>
          </a:avLst>
        </a:prstGeom>
        <a:solidFill>
          <a:sysClr val="window" lastClr="FFFFFF"/>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scene3d>
            <a:camera prst="orthographicFront"/>
            <a:lightRig rig="harsh" dir="t"/>
          </a:scene3d>
          <a:sp3d extrusionH="57150" prstMaterial="matte">
            <a:bevelT w="63500" h="12700" prst="angle"/>
            <a:contourClr>
              <a:schemeClr val="bg1">
                <a:lumMod val="65000"/>
              </a:schemeClr>
            </a:contourClr>
          </a:sp3d>
        </a:bodyPr>
        <a:lstStyle/>
        <a:p>
          <a:pPr algn="ctr"/>
          <a:endParaRPr lang="en-IN" sz="1100" b="1" cap="none" spc="0">
            <a:ln/>
            <a:solidFill>
              <a:schemeClr val="accent3"/>
            </a:solidFill>
            <a:effectLst/>
          </a:endParaRPr>
        </a:p>
      </xdr:txBody>
    </xdr:sp>
    <xdr:clientData/>
  </xdr:twoCellAnchor>
  <xdr:twoCellAnchor>
    <xdr:from>
      <xdr:col>9</xdr:col>
      <xdr:colOff>203906</xdr:colOff>
      <xdr:row>0</xdr:row>
      <xdr:rowOff>89606</xdr:rowOff>
    </xdr:from>
    <xdr:to>
      <xdr:col>16</xdr:col>
      <xdr:colOff>426156</xdr:colOff>
      <xdr:row>9</xdr:row>
      <xdr:rowOff>134056</xdr:rowOff>
    </xdr:to>
    <xdr:grpSp>
      <xdr:nvGrpSpPr>
        <xdr:cNvPr id="65" name="Group 64">
          <a:extLst>
            <a:ext uri="{FF2B5EF4-FFF2-40B4-BE49-F238E27FC236}">
              <a16:creationId xmlns:a16="http://schemas.microsoft.com/office/drawing/2014/main" id="{E35BEEF5-2421-4F64-CAC1-10329968DAFA}"/>
            </a:ext>
          </a:extLst>
        </xdr:cNvPr>
        <xdr:cNvGrpSpPr/>
      </xdr:nvGrpSpPr>
      <xdr:grpSpPr>
        <a:xfrm>
          <a:off x="6167384" y="89606"/>
          <a:ext cx="4860511" cy="1783798"/>
          <a:chOff x="6140450" y="82550"/>
          <a:chExt cx="4845050" cy="1816100"/>
        </a:xfrm>
      </xdr:grpSpPr>
      <xdr:sp macro="" textlink="">
        <xdr:nvSpPr>
          <xdr:cNvPr id="10" name="Rectangle: Rounded Corners 9">
            <a:extLst>
              <a:ext uri="{FF2B5EF4-FFF2-40B4-BE49-F238E27FC236}">
                <a16:creationId xmlns:a16="http://schemas.microsoft.com/office/drawing/2014/main" id="{02F19FA5-BA1E-4B06-8FDC-F7AA24B714BC}"/>
              </a:ext>
            </a:extLst>
          </xdr:cNvPr>
          <xdr:cNvSpPr/>
        </xdr:nvSpPr>
        <xdr:spPr>
          <a:xfrm>
            <a:off x="6140450" y="82550"/>
            <a:ext cx="4845050" cy="1816100"/>
          </a:xfrm>
          <a:prstGeom prst="roundRect">
            <a:avLst>
              <a:gd name="adj" fmla="val 4902"/>
            </a:avLst>
          </a:prstGeom>
          <a:solidFill>
            <a:sysClr val="window" lastClr="FFFFFF"/>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cap="none" spc="0">
                <a:ln w="0"/>
                <a:solidFill>
                  <a:schemeClr val="tx1"/>
                </a:solidFill>
                <a:effectLst>
                  <a:outerShdw blurRad="38100" dist="19050" dir="2700000" algn="tl" rotWithShape="0">
                    <a:schemeClr val="dk1">
                      <a:alpha val="40000"/>
                    </a:schemeClr>
                  </a:outerShdw>
                </a:effectLst>
              </a:rPr>
              <a:t>Total Earnings By Month</a:t>
            </a:r>
          </a:p>
        </xdr:txBody>
      </xdr:sp>
      <xdr:graphicFrame macro="">
        <xdr:nvGraphicFramePr>
          <xdr:cNvPr id="46" name="Chart 45">
            <a:extLst>
              <a:ext uri="{FF2B5EF4-FFF2-40B4-BE49-F238E27FC236}">
                <a16:creationId xmlns:a16="http://schemas.microsoft.com/office/drawing/2014/main" id="{8842AC5E-BA47-41D1-80E2-1714DE2EAE57}"/>
              </a:ext>
            </a:extLst>
          </xdr:cNvPr>
          <xdr:cNvGraphicFramePr>
            <a:graphicFrameLocks/>
          </xdr:cNvGraphicFramePr>
        </xdr:nvGraphicFramePr>
        <xdr:xfrm>
          <a:off x="6280150" y="901700"/>
          <a:ext cx="4673599" cy="968374"/>
        </xdr:xfrm>
        <a:graphic>
          <a:graphicData uri="http://schemas.openxmlformats.org/drawingml/2006/chart">
            <c:chart xmlns:c="http://schemas.openxmlformats.org/drawingml/2006/chart" xmlns:r="http://schemas.openxmlformats.org/officeDocument/2006/relationships" r:id="rId7"/>
          </a:graphicData>
        </a:graphic>
      </xdr:graphicFrame>
      <xdr:grpSp>
        <xdr:nvGrpSpPr>
          <xdr:cNvPr id="49" name="Group 48">
            <a:extLst>
              <a:ext uri="{FF2B5EF4-FFF2-40B4-BE49-F238E27FC236}">
                <a16:creationId xmlns:a16="http://schemas.microsoft.com/office/drawing/2014/main" id="{8929C702-F28C-DD7B-14BD-CB00CB11899F}"/>
              </a:ext>
            </a:extLst>
          </xdr:cNvPr>
          <xdr:cNvGrpSpPr/>
        </xdr:nvGrpSpPr>
        <xdr:grpSpPr>
          <a:xfrm>
            <a:off x="6171982" y="551991"/>
            <a:ext cx="1238250" cy="593851"/>
            <a:chOff x="6241832" y="526591"/>
            <a:chExt cx="1238250" cy="593851"/>
          </a:xfrm>
        </xdr:grpSpPr>
        <xdr:sp macro="" textlink="PivotTables!$A$4">
          <xdr:nvSpPr>
            <xdr:cNvPr id="47" name="TextBox 46">
              <a:extLst>
                <a:ext uri="{FF2B5EF4-FFF2-40B4-BE49-F238E27FC236}">
                  <a16:creationId xmlns:a16="http://schemas.microsoft.com/office/drawing/2014/main" id="{AF311E73-7D2F-49A8-81FC-D45E8322FC15}"/>
                </a:ext>
              </a:extLst>
            </xdr:cNvPr>
            <xdr:cNvSpPr txBox="1"/>
          </xdr:nvSpPr>
          <xdr:spPr>
            <a:xfrm>
              <a:off x="6241832" y="526591"/>
              <a:ext cx="1238250" cy="469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lang="en-US" sz="1000" b="1" baseline="0">
                  <a:solidFill>
                    <a:schemeClr val="bg2">
                      <a:lumMod val="25000"/>
                    </a:schemeClr>
                  </a:solidFill>
                </a:rPr>
                <a:t>Lowest</a:t>
              </a:r>
            </a:p>
            <a:p>
              <a:pPr lvl="0" algn="ctr"/>
              <a:r>
                <a:rPr lang="en-US" sz="1000" baseline="0">
                  <a:solidFill>
                    <a:schemeClr val="tx1">
                      <a:lumMod val="50000"/>
                      <a:lumOff val="50000"/>
                    </a:schemeClr>
                  </a:solidFill>
                </a:rPr>
                <a:t>Monthly Revenue</a:t>
              </a:r>
              <a:endParaRPr lang="en-US" sz="1000">
                <a:solidFill>
                  <a:schemeClr val="tx1">
                    <a:lumMod val="50000"/>
                    <a:lumOff val="50000"/>
                  </a:schemeClr>
                </a:solidFill>
              </a:endParaRPr>
            </a:p>
          </xdr:txBody>
        </xdr:sp>
        <xdr:sp macro="" textlink="PivotTables!$J$8">
          <xdr:nvSpPr>
            <xdr:cNvPr id="48" name="TextBox 47">
              <a:extLst>
                <a:ext uri="{FF2B5EF4-FFF2-40B4-BE49-F238E27FC236}">
                  <a16:creationId xmlns:a16="http://schemas.microsoft.com/office/drawing/2014/main" id="{DE618C62-FDD4-48B7-ADC0-284E117569CE}"/>
                </a:ext>
              </a:extLst>
            </xdr:cNvPr>
            <xdr:cNvSpPr txBox="1"/>
          </xdr:nvSpPr>
          <xdr:spPr>
            <a:xfrm>
              <a:off x="6430799" y="898192"/>
              <a:ext cx="939800" cy="222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7200ADA4-5A6B-4BE5-BCE6-C2C2B348124E}" type="TxLink">
                <a:rPr lang="en-US" sz="1000" b="1" i="0" u="none" strike="noStrike">
                  <a:solidFill>
                    <a:schemeClr val="tx1">
                      <a:lumMod val="85000"/>
                      <a:lumOff val="15000"/>
                    </a:schemeClr>
                  </a:solidFill>
                  <a:latin typeface="Calibri"/>
                  <a:ea typeface="Calibri"/>
                  <a:cs typeface="Calibri"/>
                </a:rPr>
                <a:pPr lvl="0"/>
                <a:t>11,60,00,000</a:t>
              </a:fld>
              <a:endParaRPr lang="en-US" b="1">
                <a:solidFill>
                  <a:schemeClr val="tx1">
                    <a:lumMod val="85000"/>
                    <a:lumOff val="15000"/>
                  </a:schemeClr>
                </a:solidFill>
              </a:endParaRPr>
            </a:p>
          </xdr:txBody>
        </xdr:sp>
      </xdr:grpSp>
      <xdr:grpSp>
        <xdr:nvGrpSpPr>
          <xdr:cNvPr id="50" name="Group 49">
            <a:extLst>
              <a:ext uri="{FF2B5EF4-FFF2-40B4-BE49-F238E27FC236}">
                <a16:creationId xmlns:a16="http://schemas.microsoft.com/office/drawing/2014/main" id="{1F7E2DD3-075A-485C-A342-7AECF5BD372E}"/>
              </a:ext>
            </a:extLst>
          </xdr:cNvPr>
          <xdr:cNvGrpSpPr/>
        </xdr:nvGrpSpPr>
        <xdr:grpSpPr>
          <a:xfrm>
            <a:off x="7816850" y="469900"/>
            <a:ext cx="1339850" cy="609600"/>
            <a:chOff x="6337300" y="266700"/>
            <a:chExt cx="1238250" cy="609600"/>
          </a:xfrm>
        </xdr:grpSpPr>
        <xdr:sp macro="" textlink="PivotTables!$A$4">
          <xdr:nvSpPr>
            <xdr:cNvPr id="51" name="TextBox 50">
              <a:extLst>
                <a:ext uri="{FF2B5EF4-FFF2-40B4-BE49-F238E27FC236}">
                  <a16:creationId xmlns:a16="http://schemas.microsoft.com/office/drawing/2014/main" id="{5CBF3628-8530-0B24-CF29-A286178C6F57}"/>
                </a:ext>
              </a:extLst>
            </xdr:cNvPr>
            <xdr:cNvSpPr txBox="1"/>
          </xdr:nvSpPr>
          <xdr:spPr>
            <a:xfrm>
              <a:off x="6337300" y="266700"/>
              <a:ext cx="1238250" cy="469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lang="en-US" sz="1000" b="1" baseline="0">
                  <a:solidFill>
                    <a:schemeClr val="bg2">
                      <a:lumMod val="25000"/>
                    </a:schemeClr>
                  </a:solidFill>
                </a:rPr>
                <a:t>Average </a:t>
              </a:r>
            </a:p>
            <a:p>
              <a:pPr lvl="0" algn="ctr"/>
              <a:r>
                <a:rPr lang="en-US" sz="1000" baseline="0">
                  <a:solidFill>
                    <a:schemeClr val="tx1">
                      <a:lumMod val="50000"/>
                      <a:lumOff val="50000"/>
                    </a:schemeClr>
                  </a:solidFill>
                </a:rPr>
                <a:t>Monthly Revenue</a:t>
              </a:r>
              <a:endParaRPr lang="en-US" sz="1000">
                <a:solidFill>
                  <a:schemeClr val="tx1">
                    <a:lumMod val="50000"/>
                    <a:lumOff val="50000"/>
                  </a:schemeClr>
                </a:solidFill>
              </a:endParaRPr>
            </a:p>
          </xdr:txBody>
        </xdr:sp>
        <xdr:sp macro="" textlink="PivotTables!$J$7">
          <xdr:nvSpPr>
            <xdr:cNvPr id="52" name="TextBox 51">
              <a:extLst>
                <a:ext uri="{FF2B5EF4-FFF2-40B4-BE49-F238E27FC236}">
                  <a16:creationId xmlns:a16="http://schemas.microsoft.com/office/drawing/2014/main" id="{56940A84-4012-5AA6-905F-5CFC62A89E8E}"/>
                </a:ext>
              </a:extLst>
            </xdr:cNvPr>
            <xdr:cNvSpPr txBox="1"/>
          </xdr:nvSpPr>
          <xdr:spPr>
            <a:xfrm>
              <a:off x="6502400" y="654050"/>
              <a:ext cx="939800" cy="222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F6AC31DF-7B00-4166-BE22-55D76E85A160}" type="TxLink">
                <a:rPr lang="en-US" sz="1000" b="1" i="0" u="none" strike="noStrike">
                  <a:solidFill>
                    <a:schemeClr val="tx1">
                      <a:lumMod val="85000"/>
                      <a:lumOff val="15000"/>
                    </a:schemeClr>
                  </a:solidFill>
                  <a:latin typeface="Calibri"/>
                  <a:ea typeface="Calibri"/>
                  <a:cs typeface="Calibri"/>
                </a:rPr>
                <a:pPr lvl="0"/>
                <a:t>1,33,25,00,000</a:t>
              </a:fld>
              <a:endParaRPr lang="en-US" b="1">
                <a:solidFill>
                  <a:schemeClr val="tx1">
                    <a:lumMod val="85000"/>
                    <a:lumOff val="15000"/>
                  </a:schemeClr>
                </a:solidFill>
              </a:endParaRPr>
            </a:p>
          </xdr:txBody>
        </xdr:sp>
      </xdr:grpSp>
      <xdr:grpSp>
        <xdr:nvGrpSpPr>
          <xdr:cNvPr id="53" name="Group 52">
            <a:extLst>
              <a:ext uri="{FF2B5EF4-FFF2-40B4-BE49-F238E27FC236}">
                <a16:creationId xmlns:a16="http://schemas.microsoft.com/office/drawing/2014/main" id="{123D93BF-0A44-421F-A8D7-01AF421809B4}"/>
              </a:ext>
            </a:extLst>
          </xdr:cNvPr>
          <xdr:cNvGrpSpPr/>
        </xdr:nvGrpSpPr>
        <xdr:grpSpPr>
          <a:xfrm>
            <a:off x="9544050" y="222250"/>
            <a:ext cx="1238250" cy="609600"/>
            <a:chOff x="6337300" y="266700"/>
            <a:chExt cx="1238250" cy="609600"/>
          </a:xfrm>
        </xdr:grpSpPr>
        <xdr:sp macro="" textlink="PivotTables!$A$4">
          <xdr:nvSpPr>
            <xdr:cNvPr id="54" name="TextBox 53">
              <a:extLst>
                <a:ext uri="{FF2B5EF4-FFF2-40B4-BE49-F238E27FC236}">
                  <a16:creationId xmlns:a16="http://schemas.microsoft.com/office/drawing/2014/main" id="{C727ED39-FA9B-6052-A3A8-0481FF405388}"/>
                </a:ext>
              </a:extLst>
            </xdr:cNvPr>
            <xdr:cNvSpPr txBox="1"/>
          </xdr:nvSpPr>
          <xdr:spPr>
            <a:xfrm>
              <a:off x="6337300" y="266700"/>
              <a:ext cx="1238250" cy="469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lang="en-US" sz="1000" b="1">
                  <a:solidFill>
                    <a:schemeClr val="bg2">
                      <a:lumMod val="25000"/>
                    </a:schemeClr>
                  </a:solidFill>
                </a:rPr>
                <a:t>Highest</a:t>
              </a:r>
              <a:r>
                <a:rPr lang="en-US" sz="1000" b="1" baseline="0">
                  <a:solidFill>
                    <a:schemeClr val="bg2">
                      <a:lumMod val="25000"/>
                    </a:schemeClr>
                  </a:solidFill>
                </a:rPr>
                <a:t> </a:t>
              </a:r>
            </a:p>
            <a:p>
              <a:pPr lvl="0" algn="ctr"/>
              <a:r>
                <a:rPr lang="en-US" sz="1000" baseline="0">
                  <a:solidFill>
                    <a:schemeClr val="tx1">
                      <a:lumMod val="50000"/>
                      <a:lumOff val="50000"/>
                    </a:schemeClr>
                  </a:solidFill>
                </a:rPr>
                <a:t>Monthly Revenue</a:t>
              </a:r>
              <a:endParaRPr lang="en-US" sz="1000">
                <a:solidFill>
                  <a:schemeClr val="tx1">
                    <a:lumMod val="50000"/>
                    <a:lumOff val="50000"/>
                  </a:schemeClr>
                </a:solidFill>
              </a:endParaRPr>
            </a:p>
          </xdr:txBody>
        </xdr:sp>
        <xdr:sp macro="" textlink="PivotTables!$J$6">
          <xdr:nvSpPr>
            <xdr:cNvPr id="55" name="TextBox 54">
              <a:extLst>
                <a:ext uri="{FF2B5EF4-FFF2-40B4-BE49-F238E27FC236}">
                  <a16:creationId xmlns:a16="http://schemas.microsoft.com/office/drawing/2014/main" id="{993E9D01-C954-5A61-5E20-B2419ACD8F47}"/>
                </a:ext>
              </a:extLst>
            </xdr:cNvPr>
            <xdr:cNvSpPr txBox="1"/>
          </xdr:nvSpPr>
          <xdr:spPr>
            <a:xfrm>
              <a:off x="6502400" y="654050"/>
              <a:ext cx="939800" cy="222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65698B55-5026-4331-A114-A2E882D7005A}" type="TxLink">
                <a:rPr lang="en-US" sz="1000" b="1" i="0" u="none" strike="noStrike">
                  <a:solidFill>
                    <a:schemeClr val="bg2">
                      <a:lumMod val="25000"/>
                    </a:schemeClr>
                  </a:solidFill>
                  <a:latin typeface="Calibri"/>
                  <a:ea typeface="Calibri"/>
                  <a:cs typeface="Calibri"/>
                </a:rPr>
                <a:pPr lvl="0"/>
                <a:t>3,80,90,00,000</a:t>
              </a:fld>
              <a:endParaRPr lang="en-US" b="1">
                <a:solidFill>
                  <a:schemeClr val="bg2">
                    <a:lumMod val="25000"/>
                  </a:schemeClr>
                </a:solidFill>
              </a:endParaRPr>
            </a:p>
          </xdr:txBody>
        </xdr:sp>
      </xdr:grpSp>
      <xdr:pic>
        <xdr:nvPicPr>
          <xdr:cNvPr id="58" name="Picture 57">
            <a:extLst>
              <a:ext uri="{FF2B5EF4-FFF2-40B4-BE49-F238E27FC236}">
                <a16:creationId xmlns:a16="http://schemas.microsoft.com/office/drawing/2014/main" id="{C918E1A0-74DF-301B-A90E-45E6C2395035}"/>
              </a:ext>
            </a:extLst>
          </xdr:cNvPr>
          <xdr:cNvPicPr>
            <a:picLocks noChangeAspect="1"/>
          </xdr:cNvPicPr>
        </xdr:nvPicPr>
        <xdr:blipFill>
          <a:blip xmlns:r="http://schemas.openxmlformats.org/officeDocument/2006/relationships" r:embed="rId8" cstate="print">
            <a:duotone>
              <a:schemeClr val="accent6">
                <a:shade val="45000"/>
                <a:satMod val="135000"/>
              </a:schemeClr>
              <a:prstClr val="white"/>
            </a:duotone>
            <a:extLst>
              <a:ext uri="{28A0092B-C50C-407E-A947-70E740481C1C}">
                <a14:useLocalDpi xmlns:a14="http://schemas.microsoft.com/office/drawing/2010/main" val="0"/>
              </a:ext>
              <a:ext uri="{837473B0-CC2E-450A-ABE3-18F120FF3D39}">
                <a1611:picAttrSrcUrl xmlns:a1611="http://schemas.microsoft.com/office/drawing/2016/11/main" r:id="rId9"/>
              </a:ext>
            </a:extLst>
          </a:blip>
          <a:stretch>
            <a:fillRect/>
          </a:stretch>
        </xdr:blipFill>
        <xdr:spPr>
          <a:xfrm>
            <a:off x="10407650" y="247650"/>
            <a:ext cx="184150" cy="184150"/>
          </a:xfrm>
          <a:prstGeom prst="rect">
            <a:avLst/>
          </a:prstGeom>
          <a:ln>
            <a:noFill/>
          </a:ln>
        </xdr:spPr>
      </xdr:pic>
      <xdr:pic>
        <xdr:nvPicPr>
          <xdr:cNvPr id="61" name="Picture 60">
            <a:extLst>
              <a:ext uri="{FF2B5EF4-FFF2-40B4-BE49-F238E27FC236}">
                <a16:creationId xmlns:a16="http://schemas.microsoft.com/office/drawing/2014/main" id="{D105736B-6AF3-229C-40DF-154579364991}"/>
              </a:ext>
            </a:extLst>
          </xdr:cNvPr>
          <xdr:cNvPicPr>
            <a:picLocks noChangeAspect="1"/>
          </xdr:cNvPicPr>
        </xdr:nvPicPr>
        <xdr:blipFill>
          <a:blip xmlns:r="http://schemas.openxmlformats.org/officeDocument/2006/relationships" r:embed="rId10" cstate="print">
            <a:duotone>
              <a:schemeClr val="accent2">
                <a:shade val="45000"/>
                <a:satMod val="135000"/>
              </a:schemeClr>
              <a:prstClr val="white"/>
            </a:duotone>
            <a:extLst>
              <a:ext uri="{28A0092B-C50C-407E-A947-70E740481C1C}">
                <a14:useLocalDpi xmlns:a14="http://schemas.microsoft.com/office/drawing/2010/main" val="0"/>
              </a:ext>
              <a:ext uri="{837473B0-CC2E-450A-ABE3-18F120FF3D39}">
                <a1611:picAttrSrcUrl xmlns:a1611="http://schemas.microsoft.com/office/drawing/2016/11/main" r:id="rId11"/>
              </a:ext>
            </a:extLst>
          </a:blip>
          <a:stretch>
            <a:fillRect/>
          </a:stretch>
        </xdr:blipFill>
        <xdr:spPr>
          <a:xfrm>
            <a:off x="7021274" y="593144"/>
            <a:ext cx="180000" cy="180000"/>
          </a:xfrm>
          <a:prstGeom prst="rect">
            <a:avLst/>
          </a:prstGeom>
        </xdr:spPr>
      </xdr:pic>
      <xdr:sp macro="" textlink="">
        <xdr:nvSpPr>
          <xdr:cNvPr id="63" name="Equals 62">
            <a:extLst>
              <a:ext uri="{FF2B5EF4-FFF2-40B4-BE49-F238E27FC236}">
                <a16:creationId xmlns:a16="http://schemas.microsoft.com/office/drawing/2014/main" id="{595E47EE-FF64-AA0A-56D2-6C47B9C75FEE}"/>
              </a:ext>
            </a:extLst>
          </xdr:cNvPr>
          <xdr:cNvSpPr/>
        </xdr:nvSpPr>
        <xdr:spPr>
          <a:xfrm>
            <a:off x="8750300" y="508000"/>
            <a:ext cx="158750" cy="152400"/>
          </a:xfrm>
          <a:prstGeom prst="mathEqual">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cap="none" spc="0">
              <a:ln w="22225">
                <a:solidFill>
                  <a:schemeClr val="accent2"/>
                </a:solidFill>
                <a:prstDash val="solid"/>
              </a:ln>
              <a:solidFill>
                <a:schemeClr val="accent2">
                  <a:lumMod val="40000"/>
                  <a:lumOff val="60000"/>
                </a:schemeClr>
              </a:solidFill>
              <a:effectLst/>
            </a:endParaRPr>
          </a:p>
        </xdr:txBody>
      </xdr:sp>
    </xdr:grpSp>
    <xdr:clientData/>
  </xdr:twoCellAnchor>
  <xdr:twoCellAnchor>
    <xdr:from>
      <xdr:col>18</xdr:col>
      <xdr:colOff>553861</xdr:colOff>
      <xdr:row>2</xdr:row>
      <xdr:rowOff>43040</xdr:rowOff>
    </xdr:from>
    <xdr:to>
      <xdr:col>19</xdr:col>
      <xdr:colOff>395111</xdr:colOff>
      <xdr:row>3</xdr:row>
      <xdr:rowOff>145345</xdr:rowOff>
    </xdr:to>
    <xdr:sp macro="" textlink="PivotTables!$M$16">
      <xdr:nvSpPr>
        <xdr:cNvPr id="68" name="TextBox 67">
          <a:extLst>
            <a:ext uri="{FF2B5EF4-FFF2-40B4-BE49-F238E27FC236}">
              <a16:creationId xmlns:a16="http://schemas.microsoft.com/office/drawing/2014/main" id="{18886C00-5CE0-4890-8D79-C0B3F559C33D}"/>
            </a:ext>
          </a:extLst>
        </xdr:cNvPr>
        <xdr:cNvSpPr txBox="1"/>
      </xdr:nvSpPr>
      <xdr:spPr>
        <a:xfrm>
          <a:off x="12491861" y="438151"/>
          <a:ext cx="504472" cy="2998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F2A90FE5-78EE-4FB9-BF8B-5651A160C35D}" type="TxLink">
            <a:rPr lang="en-US" sz="1100" b="1" i="0" u="none" strike="noStrike">
              <a:solidFill>
                <a:srgbClr val="000000"/>
              </a:solidFill>
              <a:latin typeface="Calibri"/>
              <a:ea typeface="Calibri"/>
              <a:cs typeface="Calibri"/>
            </a:rPr>
            <a:pPr lvl="0"/>
            <a:t>342</a:t>
          </a:fld>
          <a:endParaRPr lang="en-US" b="1"/>
        </a:p>
      </xdr:txBody>
    </xdr:sp>
    <xdr:clientData/>
  </xdr:twoCellAnchor>
  <xdr:twoCellAnchor>
    <xdr:from>
      <xdr:col>18</xdr:col>
      <xdr:colOff>565856</xdr:colOff>
      <xdr:row>7</xdr:row>
      <xdr:rowOff>19756</xdr:rowOff>
    </xdr:from>
    <xdr:to>
      <xdr:col>19</xdr:col>
      <xdr:colOff>324556</xdr:colOff>
      <xdr:row>8</xdr:row>
      <xdr:rowOff>102306</xdr:rowOff>
    </xdr:to>
    <xdr:sp macro="" textlink="PivotTables!$M$15">
      <xdr:nvSpPr>
        <xdr:cNvPr id="69" name="TextBox 68">
          <a:extLst>
            <a:ext uri="{FF2B5EF4-FFF2-40B4-BE49-F238E27FC236}">
              <a16:creationId xmlns:a16="http://schemas.microsoft.com/office/drawing/2014/main" id="{76B1EB8C-DBA2-45A7-B4B8-574CB2D10523}"/>
            </a:ext>
          </a:extLst>
        </xdr:cNvPr>
        <xdr:cNvSpPr txBox="1"/>
      </xdr:nvSpPr>
      <xdr:spPr>
        <a:xfrm>
          <a:off x="12503856" y="1402645"/>
          <a:ext cx="421922" cy="2801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117CCEF9-4C67-4D6A-A1F0-2B38CC94E093}" type="TxLink">
            <a:rPr lang="en-US" sz="1100" b="1" i="0" u="none" strike="noStrike">
              <a:solidFill>
                <a:schemeClr val="tx1">
                  <a:lumMod val="85000"/>
                  <a:lumOff val="15000"/>
                </a:schemeClr>
              </a:solidFill>
              <a:latin typeface="Calibri"/>
              <a:ea typeface="Calibri"/>
              <a:cs typeface="Calibri"/>
            </a:rPr>
            <a:pPr lvl="0"/>
            <a:t>70</a:t>
          </a:fld>
          <a:endParaRPr lang="en-US" sz="1200" b="1" i="0" u="none" strike="noStrike">
            <a:solidFill>
              <a:schemeClr val="tx1">
                <a:lumMod val="85000"/>
                <a:lumOff val="15000"/>
              </a:schemeClr>
            </a:solidFill>
            <a:latin typeface="Calibri"/>
            <a:ea typeface="Calibri"/>
            <a:cs typeface="Calibri"/>
          </a:endParaRPr>
        </a:p>
      </xdr:txBody>
    </xdr:sp>
    <xdr:clientData/>
  </xdr:twoCellAnchor>
  <xdr:twoCellAnchor>
    <xdr:from>
      <xdr:col>16</xdr:col>
      <xdr:colOff>629357</xdr:colOff>
      <xdr:row>5</xdr:row>
      <xdr:rowOff>64206</xdr:rowOff>
    </xdr:from>
    <xdr:to>
      <xdr:col>18</xdr:col>
      <xdr:colOff>292806</xdr:colOff>
      <xdr:row>9</xdr:row>
      <xdr:rowOff>51506</xdr:rowOff>
    </xdr:to>
    <xdr:grpSp>
      <xdr:nvGrpSpPr>
        <xdr:cNvPr id="76" name="Group 75">
          <a:extLst>
            <a:ext uri="{FF2B5EF4-FFF2-40B4-BE49-F238E27FC236}">
              <a16:creationId xmlns:a16="http://schemas.microsoft.com/office/drawing/2014/main" id="{52BC6A74-5A9A-4D07-6EB5-27A99C4A5311}"/>
            </a:ext>
          </a:extLst>
        </xdr:cNvPr>
        <xdr:cNvGrpSpPr/>
      </xdr:nvGrpSpPr>
      <xdr:grpSpPr>
        <a:xfrm>
          <a:off x="11231096" y="1030510"/>
          <a:ext cx="988667" cy="760344"/>
          <a:chOff x="11201401" y="1130300"/>
          <a:chExt cx="984249" cy="774700"/>
        </a:xfrm>
      </xdr:grpSpPr>
      <xdr:graphicFrame macro="">
        <xdr:nvGraphicFramePr>
          <xdr:cNvPr id="67" name="Chart 66">
            <a:extLst>
              <a:ext uri="{FF2B5EF4-FFF2-40B4-BE49-F238E27FC236}">
                <a16:creationId xmlns:a16="http://schemas.microsoft.com/office/drawing/2014/main" id="{4CD74165-7A4C-441C-A9A7-ACA644F845F4}"/>
              </a:ext>
            </a:extLst>
          </xdr:cNvPr>
          <xdr:cNvGraphicFramePr>
            <a:graphicFrameLocks/>
          </xdr:cNvGraphicFramePr>
        </xdr:nvGraphicFramePr>
        <xdr:xfrm>
          <a:off x="11201401" y="1130300"/>
          <a:ext cx="984249" cy="774700"/>
        </xdr:xfrm>
        <a:graphic>
          <a:graphicData uri="http://schemas.openxmlformats.org/drawingml/2006/chart">
            <c:chart xmlns:c="http://schemas.openxmlformats.org/drawingml/2006/chart" xmlns:r="http://schemas.openxmlformats.org/officeDocument/2006/relationships" r:id="rId12"/>
          </a:graphicData>
        </a:graphic>
      </xdr:graphicFrame>
      <xdr:sp macro="" textlink="PivotTables!$N$15">
        <xdr:nvSpPr>
          <xdr:cNvPr id="70" name="TextBox 69">
            <a:extLst>
              <a:ext uri="{FF2B5EF4-FFF2-40B4-BE49-F238E27FC236}">
                <a16:creationId xmlns:a16="http://schemas.microsoft.com/office/drawing/2014/main" id="{5FFDFB33-E6C6-443C-A71D-3135AD0002AC}"/>
              </a:ext>
            </a:extLst>
          </xdr:cNvPr>
          <xdr:cNvSpPr txBox="1"/>
        </xdr:nvSpPr>
        <xdr:spPr>
          <a:xfrm>
            <a:off x="11480800" y="1377950"/>
            <a:ext cx="4254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9FBC5630-69E1-4E7C-B85E-0941A7E41C8C}" type="TxLink">
              <a:rPr lang="en-US" sz="900" b="1" i="0" u="none" strike="noStrike">
                <a:solidFill>
                  <a:schemeClr val="tx1">
                    <a:lumMod val="85000"/>
                    <a:lumOff val="15000"/>
                  </a:schemeClr>
                </a:solidFill>
                <a:latin typeface="Calibri"/>
                <a:ea typeface="Calibri"/>
                <a:cs typeface="Calibri"/>
              </a:rPr>
              <a:pPr lvl="0"/>
              <a:t>17%</a:t>
            </a:fld>
            <a:endParaRPr lang="en-US" b="1">
              <a:solidFill>
                <a:schemeClr val="tx1">
                  <a:lumMod val="85000"/>
                  <a:lumOff val="15000"/>
                </a:schemeClr>
              </a:solidFill>
            </a:endParaRPr>
          </a:p>
        </xdr:txBody>
      </xdr:sp>
    </xdr:grpSp>
    <xdr:clientData/>
  </xdr:twoCellAnchor>
  <xdr:twoCellAnchor>
    <xdr:from>
      <xdr:col>16</xdr:col>
      <xdr:colOff>661106</xdr:colOff>
      <xdr:row>1</xdr:row>
      <xdr:rowOff>7056</xdr:rowOff>
    </xdr:from>
    <xdr:to>
      <xdr:col>18</xdr:col>
      <xdr:colOff>356307</xdr:colOff>
      <xdr:row>4</xdr:row>
      <xdr:rowOff>146756</xdr:rowOff>
    </xdr:to>
    <xdr:grpSp>
      <xdr:nvGrpSpPr>
        <xdr:cNvPr id="75" name="Group 74">
          <a:extLst>
            <a:ext uri="{FF2B5EF4-FFF2-40B4-BE49-F238E27FC236}">
              <a16:creationId xmlns:a16="http://schemas.microsoft.com/office/drawing/2014/main" id="{7DC9E844-58F9-057B-E3D6-4165B25E6309}"/>
            </a:ext>
          </a:extLst>
        </xdr:cNvPr>
        <xdr:cNvGrpSpPr/>
      </xdr:nvGrpSpPr>
      <xdr:grpSpPr>
        <a:xfrm>
          <a:off x="11262845" y="200317"/>
          <a:ext cx="1020419" cy="719482"/>
          <a:chOff x="11176000" y="330200"/>
          <a:chExt cx="1016001" cy="730250"/>
        </a:xfrm>
      </xdr:grpSpPr>
      <xdr:graphicFrame macro="">
        <xdr:nvGraphicFramePr>
          <xdr:cNvPr id="66" name="Chart 65">
            <a:extLst>
              <a:ext uri="{FF2B5EF4-FFF2-40B4-BE49-F238E27FC236}">
                <a16:creationId xmlns:a16="http://schemas.microsoft.com/office/drawing/2014/main" id="{8A989F53-6D41-4FED-B839-745EB5C367F3}"/>
              </a:ext>
            </a:extLst>
          </xdr:cNvPr>
          <xdr:cNvGraphicFramePr>
            <a:graphicFrameLocks/>
          </xdr:cNvGraphicFramePr>
        </xdr:nvGraphicFramePr>
        <xdr:xfrm>
          <a:off x="11176000" y="330200"/>
          <a:ext cx="1016001" cy="730250"/>
        </xdr:xfrm>
        <a:graphic>
          <a:graphicData uri="http://schemas.openxmlformats.org/drawingml/2006/chart">
            <c:chart xmlns:c="http://schemas.openxmlformats.org/drawingml/2006/chart" xmlns:r="http://schemas.openxmlformats.org/officeDocument/2006/relationships" r:id="rId13"/>
          </a:graphicData>
        </a:graphic>
      </xdr:graphicFrame>
      <xdr:sp macro="" textlink="PivotTables!$N$16">
        <xdr:nvSpPr>
          <xdr:cNvPr id="71" name="TextBox 70">
            <a:extLst>
              <a:ext uri="{FF2B5EF4-FFF2-40B4-BE49-F238E27FC236}">
                <a16:creationId xmlns:a16="http://schemas.microsoft.com/office/drawing/2014/main" id="{16BAA663-4D24-45B4-8AD3-5F266E4BCC0C}"/>
              </a:ext>
            </a:extLst>
          </xdr:cNvPr>
          <xdr:cNvSpPr txBox="1"/>
        </xdr:nvSpPr>
        <xdr:spPr>
          <a:xfrm>
            <a:off x="11455400" y="552450"/>
            <a:ext cx="412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493D3D43-91B8-4887-9812-4DCCE431ACA7}" type="TxLink">
              <a:rPr lang="en-US" sz="900" b="1" i="0" u="none" strike="noStrike">
                <a:solidFill>
                  <a:schemeClr val="tx1">
                    <a:lumMod val="85000"/>
                    <a:lumOff val="15000"/>
                  </a:schemeClr>
                </a:solidFill>
                <a:latin typeface="Calibri"/>
                <a:ea typeface="Calibri"/>
                <a:cs typeface="Calibri"/>
              </a:rPr>
              <a:pPr lvl="0"/>
              <a:t>83%</a:t>
            </a:fld>
            <a:endParaRPr lang="en-US" b="1">
              <a:solidFill>
                <a:schemeClr val="tx1">
                  <a:lumMod val="85000"/>
                  <a:lumOff val="15000"/>
                </a:schemeClr>
              </a:solidFill>
            </a:endParaRPr>
          </a:p>
        </xdr:txBody>
      </xdr:sp>
    </xdr:grpSp>
    <xdr:clientData/>
  </xdr:twoCellAnchor>
  <xdr:twoCellAnchor>
    <xdr:from>
      <xdr:col>18</xdr:col>
      <xdr:colOff>267406</xdr:colOff>
      <xdr:row>1</xdr:row>
      <xdr:rowOff>13406</xdr:rowOff>
    </xdr:from>
    <xdr:to>
      <xdr:col>19</xdr:col>
      <xdr:colOff>635706</xdr:colOff>
      <xdr:row>2</xdr:row>
      <xdr:rowOff>134056</xdr:rowOff>
    </xdr:to>
    <xdr:sp macro="" textlink="PivotTables!$M$15">
      <xdr:nvSpPr>
        <xdr:cNvPr id="78" name="TextBox 77">
          <a:extLst>
            <a:ext uri="{FF2B5EF4-FFF2-40B4-BE49-F238E27FC236}">
              <a16:creationId xmlns:a16="http://schemas.microsoft.com/office/drawing/2014/main" id="{B44075D6-A93C-4D0E-A39A-98BEA39B37CF}"/>
            </a:ext>
          </a:extLst>
        </xdr:cNvPr>
        <xdr:cNvSpPr txBox="1"/>
      </xdr:nvSpPr>
      <xdr:spPr>
        <a:xfrm>
          <a:off x="12205406" y="210962"/>
          <a:ext cx="1031522" cy="318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1000" b="1" i="0" u="none" strike="noStrike">
              <a:solidFill>
                <a:schemeClr val="tx1">
                  <a:lumMod val="75000"/>
                  <a:lumOff val="25000"/>
                </a:schemeClr>
              </a:solidFill>
              <a:latin typeface="Calibri"/>
              <a:ea typeface="Calibri"/>
              <a:cs typeface="Calibri"/>
            </a:rPr>
            <a:t>Total</a:t>
          </a:r>
          <a:r>
            <a:rPr lang="en-US" sz="1000" b="1" i="0" u="none" strike="noStrike" baseline="0">
              <a:solidFill>
                <a:schemeClr val="tx1">
                  <a:lumMod val="75000"/>
                  <a:lumOff val="25000"/>
                </a:schemeClr>
              </a:solidFill>
              <a:latin typeface="Calibri"/>
              <a:ea typeface="Calibri"/>
              <a:cs typeface="Calibri"/>
            </a:rPr>
            <a:t> Paid Calls</a:t>
          </a:r>
          <a:endParaRPr lang="en-US" sz="1000" b="1" i="0" u="none" strike="noStrike">
            <a:solidFill>
              <a:schemeClr val="tx1">
                <a:lumMod val="75000"/>
                <a:lumOff val="25000"/>
              </a:schemeClr>
            </a:solidFill>
            <a:latin typeface="Calibri"/>
            <a:ea typeface="Calibri"/>
            <a:cs typeface="Calibri"/>
          </a:endParaRPr>
        </a:p>
      </xdr:txBody>
    </xdr:sp>
    <xdr:clientData/>
  </xdr:twoCellAnchor>
  <xdr:twoCellAnchor>
    <xdr:from>
      <xdr:col>18</xdr:col>
      <xdr:colOff>229306</xdr:colOff>
      <xdr:row>5</xdr:row>
      <xdr:rowOff>172156</xdr:rowOff>
    </xdr:from>
    <xdr:to>
      <xdr:col>20</xdr:col>
      <xdr:colOff>45156</xdr:colOff>
      <xdr:row>7</xdr:row>
      <xdr:rowOff>70556</xdr:rowOff>
    </xdr:to>
    <xdr:sp macro="" textlink="PivotTables!$M$15">
      <xdr:nvSpPr>
        <xdr:cNvPr id="79" name="TextBox 78">
          <a:extLst>
            <a:ext uri="{FF2B5EF4-FFF2-40B4-BE49-F238E27FC236}">
              <a16:creationId xmlns:a16="http://schemas.microsoft.com/office/drawing/2014/main" id="{AC58196A-7283-4414-BCCC-4DA4FE4D1E91}"/>
            </a:ext>
          </a:extLst>
        </xdr:cNvPr>
        <xdr:cNvSpPr txBox="1"/>
      </xdr:nvSpPr>
      <xdr:spPr>
        <a:xfrm>
          <a:off x="12167306" y="1159934"/>
          <a:ext cx="1142294" cy="293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1000" b="1" i="0" u="none" strike="noStrike">
              <a:solidFill>
                <a:schemeClr val="tx1">
                  <a:lumMod val="85000"/>
                  <a:lumOff val="15000"/>
                </a:schemeClr>
              </a:solidFill>
              <a:latin typeface="Calibri"/>
              <a:ea typeface="Calibri"/>
              <a:cs typeface="Calibri"/>
            </a:rPr>
            <a:t>Total</a:t>
          </a:r>
          <a:r>
            <a:rPr lang="en-US" sz="1000" b="1" i="0" u="none" strike="noStrike" baseline="0">
              <a:solidFill>
                <a:schemeClr val="tx1">
                  <a:lumMod val="85000"/>
                  <a:lumOff val="15000"/>
                </a:schemeClr>
              </a:solidFill>
              <a:latin typeface="Calibri"/>
              <a:ea typeface="Calibri"/>
              <a:cs typeface="Calibri"/>
            </a:rPr>
            <a:t> Unpaid Calls</a:t>
          </a:r>
          <a:endParaRPr lang="en-US" sz="1000" b="1" i="0" u="none" strike="noStrike">
            <a:solidFill>
              <a:schemeClr val="tx1">
                <a:lumMod val="85000"/>
                <a:lumOff val="15000"/>
              </a:schemeClr>
            </a:solidFill>
            <a:latin typeface="Calibri"/>
            <a:ea typeface="Calibri"/>
            <a:cs typeface="Calibri"/>
          </a:endParaRPr>
        </a:p>
      </xdr:txBody>
    </xdr:sp>
    <xdr:clientData/>
  </xdr:twoCellAnchor>
  <xdr:twoCellAnchor>
    <xdr:from>
      <xdr:col>16</xdr:col>
      <xdr:colOff>559506</xdr:colOff>
      <xdr:row>5</xdr:row>
      <xdr:rowOff>35278</xdr:rowOff>
    </xdr:from>
    <xdr:to>
      <xdr:col>20</xdr:col>
      <xdr:colOff>115006</xdr:colOff>
      <xdr:row>5</xdr:row>
      <xdr:rowOff>35278</xdr:rowOff>
    </xdr:to>
    <xdr:cxnSp macro="">
      <xdr:nvCxnSpPr>
        <xdr:cNvPr id="81" name="Straight Connector 80">
          <a:extLst>
            <a:ext uri="{FF2B5EF4-FFF2-40B4-BE49-F238E27FC236}">
              <a16:creationId xmlns:a16="http://schemas.microsoft.com/office/drawing/2014/main" id="{58C4810E-EE4E-C21F-0D0D-E9347D706993}"/>
            </a:ext>
          </a:extLst>
        </xdr:cNvPr>
        <xdr:cNvCxnSpPr>
          <a:stCxn id="56" idx="1"/>
          <a:endCxn id="56" idx="3"/>
        </xdr:cNvCxnSpPr>
      </xdr:nvCxnSpPr>
      <xdr:spPr>
        <a:xfrm>
          <a:off x="11058173" y="1040695"/>
          <a:ext cx="218016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610305</xdr:colOff>
      <xdr:row>10</xdr:row>
      <xdr:rowOff>88197</xdr:rowOff>
    </xdr:from>
    <xdr:to>
      <xdr:col>21</xdr:col>
      <xdr:colOff>155221</xdr:colOff>
      <xdr:row>35</xdr:row>
      <xdr:rowOff>177800</xdr:rowOff>
    </xdr:to>
    <xdr:sp macro="" textlink="">
      <xdr:nvSpPr>
        <xdr:cNvPr id="21" name="Rectangle: Rounded Corners 20">
          <a:extLst>
            <a:ext uri="{FF2B5EF4-FFF2-40B4-BE49-F238E27FC236}">
              <a16:creationId xmlns:a16="http://schemas.microsoft.com/office/drawing/2014/main" id="{DC7F2080-031C-424E-9741-73DA957FBBC5}"/>
            </a:ext>
          </a:extLst>
        </xdr:cNvPr>
        <xdr:cNvSpPr/>
      </xdr:nvSpPr>
      <xdr:spPr>
        <a:xfrm>
          <a:off x="11176705" y="2120197"/>
          <a:ext cx="2846916" cy="5169603"/>
        </a:xfrm>
        <a:prstGeom prst="roundRect">
          <a:avLst>
            <a:gd name="adj" fmla="val 4173"/>
          </a:avLst>
        </a:prstGeom>
        <a:solidFill>
          <a:sysClr val="window" lastClr="FFFFFF"/>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scene3d>
            <a:camera prst="orthographicFront"/>
            <a:lightRig rig="harsh" dir="t"/>
          </a:scene3d>
          <a:sp3d extrusionH="57150" prstMaterial="matte">
            <a:bevelT w="63500" h="12700" prst="angle"/>
            <a:contourClr>
              <a:schemeClr val="bg1">
                <a:lumMod val="65000"/>
              </a:schemeClr>
            </a:contourClr>
          </a:sp3d>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100" b="1" i="0" u="none" strike="noStrike" kern="0" cap="none" spc="0" normalizeH="0" baseline="0" noProof="0">
              <a:ln w="0"/>
              <a:solidFill>
                <a:prstClr val="black"/>
              </a:solidFill>
              <a:effectLst>
                <a:outerShdw blurRad="38100" dist="19050" dir="2700000" algn="tl" rotWithShape="0">
                  <a:prstClr val="black">
                    <a:alpha val="40000"/>
                  </a:prstClr>
                </a:outerShdw>
              </a:effectLst>
              <a:uLnTx/>
              <a:uFillTx/>
              <a:latin typeface="+mn-lt"/>
              <a:ea typeface="+mn-ea"/>
              <a:cs typeface="+mn-cs"/>
            </a:rPr>
            <a:t>Training Level's Fees </a:t>
          </a:r>
          <a:r>
            <a:rPr kumimoji="0" lang="en-IN" sz="1100" b="1" i="0" u="none" strike="noStrike" kern="0" cap="none" spc="0" normalizeH="0" baseline="0" noProof="0">
              <a:ln w="0"/>
              <a:solidFill>
                <a:schemeClr val="tx1">
                  <a:lumMod val="50000"/>
                  <a:lumOff val="50000"/>
                </a:schemeClr>
              </a:solidFill>
              <a:effectLst>
                <a:outerShdw blurRad="38100" dist="19050" dir="2700000" algn="tl" rotWithShape="0">
                  <a:prstClr val="black">
                    <a:alpha val="40000"/>
                  </a:prstClr>
                </a:outerShdw>
              </a:effectLst>
              <a:uLnTx/>
              <a:uFillTx/>
              <a:latin typeface="+mn-lt"/>
              <a:ea typeface="+mn-ea"/>
              <a:cs typeface="+mn-cs"/>
            </a:rPr>
            <a:t>by Sales Team</a:t>
          </a:r>
        </a:p>
        <a:p>
          <a:pPr algn="ctr"/>
          <a:endParaRPr lang="en-IN" sz="1100" b="1" cap="none" spc="0">
            <a:ln/>
            <a:solidFill>
              <a:schemeClr val="accent3"/>
            </a:solidFill>
            <a:effectLst/>
          </a:endParaRPr>
        </a:p>
        <a:p>
          <a:pPr algn="ctr"/>
          <a:endParaRPr lang="en-IN" sz="1100" b="1" cap="none" spc="0">
            <a:ln/>
            <a:solidFill>
              <a:schemeClr val="accent3"/>
            </a:solidFill>
            <a:effectLst/>
          </a:endParaRPr>
        </a:p>
        <a:p>
          <a:pPr algn="ctr"/>
          <a:endParaRPr lang="en-IN" sz="1100" b="1" cap="none" spc="0">
            <a:ln/>
            <a:solidFill>
              <a:schemeClr val="accent3"/>
            </a:solidFill>
            <a:effectLst/>
          </a:endParaRPr>
        </a:p>
        <a:p>
          <a:pPr algn="ctr"/>
          <a:endParaRPr lang="en-IN" sz="1100" b="1" cap="none" spc="0">
            <a:ln/>
            <a:solidFill>
              <a:schemeClr val="accent3"/>
            </a:solidFill>
            <a:effectLst/>
          </a:endParaRPr>
        </a:p>
        <a:p>
          <a:pPr algn="ctr"/>
          <a:endParaRPr lang="en-IN" sz="1100" b="1" cap="none" spc="0">
            <a:ln/>
            <a:solidFill>
              <a:schemeClr val="accent3"/>
            </a:solidFill>
            <a:effectLst/>
          </a:endParaRPr>
        </a:p>
        <a:p>
          <a:pPr algn="ctr"/>
          <a:endParaRPr lang="en-IN" sz="1100" b="1" cap="none" spc="0">
            <a:ln/>
            <a:solidFill>
              <a:schemeClr val="accent3"/>
            </a:solidFill>
            <a:effectLst/>
          </a:endParaRPr>
        </a:p>
        <a:p>
          <a:pPr algn="ctr"/>
          <a:endParaRPr lang="en-IN" sz="1100" b="1" cap="none" spc="0">
            <a:ln/>
            <a:solidFill>
              <a:schemeClr val="accent3"/>
            </a:solidFill>
            <a:effectLst/>
          </a:endParaRPr>
        </a:p>
        <a:p>
          <a:pPr algn="ctr"/>
          <a:endParaRPr lang="en-IN" sz="1100" b="1" cap="none" spc="0">
            <a:ln/>
            <a:solidFill>
              <a:schemeClr val="accent3"/>
            </a:solidFill>
            <a:effectLst/>
          </a:endParaRPr>
        </a:p>
        <a:p>
          <a:pPr algn="ctr"/>
          <a:endParaRPr lang="en-IN" sz="1100" b="1" cap="none" spc="0">
            <a:ln/>
            <a:solidFill>
              <a:schemeClr val="accent3"/>
            </a:solidFill>
            <a:effectLst/>
          </a:endParaRPr>
        </a:p>
        <a:p>
          <a:pPr algn="ctr"/>
          <a:endParaRPr lang="en-IN" sz="1100" b="1" cap="none" spc="0">
            <a:ln/>
            <a:solidFill>
              <a:schemeClr val="accent3"/>
            </a:solidFill>
            <a:effectLst/>
          </a:endParaRPr>
        </a:p>
        <a:p>
          <a:pPr algn="ctr"/>
          <a:endParaRPr lang="en-IN" sz="1100" b="1" cap="none" spc="0">
            <a:ln/>
            <a:solidFill>
              <a:schemeClr val="accent3"/>
            </a:solidFill>
            <a:effectLst/>
          </a:endParaRPr>
        </a:p>
        <a:p>
          <a:pPr algn="ctr"/>
          <a:endParaRPr lang="en-IN" sz="1100" b="1" cap="none" spc="0">
            <a:ln/>
            <a:solidFill>
              <a:schemeClr val="accent3"/>
            </a:solidFill>
            <a:effectLst/>
          </a:endParaRPr>
        </a:p>
        <a:p>
          <a:pPr algn="ctr"/>
          <a:endParaRPr lang="en-IN" sz="1100" b="1" cap="none" spc="0">
            <a:ln/>
            <a:solidFill>
              <a:schemeClr val="accent3"/>
            </a:solidFill>
            <a:effectLst/>
          </a:endParaRPr>
        </a:p>
        <a:p>
          <a:pPr algn="ctr"/>
          <a:endParaRPr lang="en-IN" sz="1100" b="1" cap="none" spc="0">
            <a:ln/>
            <a:solidFill>
              <a:schemeClr val="accent3"/>
            </a:solidFill>
            <a:effectLst/>
          </a:endParaRPr>
        </a:p>
        <a:p>
          <a:pPr algn="ctr"/>
          <a:r>
            <a:rPr lang="en-IN" sz="1100" b="1" cap="none" spc="0">
              <a:ln/>
              <a:solidFill>
                <a:schemeClr val="tx1"/>
              </a:solidFill>
              <a:effectLst/>
            </a:rPr>
            <a:t>Enrolled</a:t>
          </a:r>
          <a:r>
            <a:rPr lang="en-IN" sz="1100" b="1" cap="none" spc="0" baseline="0">
              <a:ln/>
              <a:solidFill>
                <a:schemeClr val="tx1"/>
              </a:solidFill>
              <a:effectLst/>
            </a:rPr>
            <a:t> Courses on Training Level</a:t>
          </a:r>
          <a:endParaRPr lang="en-IN" sz="1100" b="1" cap="none" spc="0">
            <a:ln/>
            <a:solidFill>
              <a:schemeClr val="tx1"/>
            </a:solidFill>
            <a:effectLst/>
          </a:endParaRPr>
        </a:p>
      </xdr:txBody>
    </xdr:sp>
    <xdr:clientData/>
  </xdr:twoCellAnchor>
  <xdr:twoCellAnchor>
    <xdr:from>
      <xdr:col>23</xdr:col>
      <xdr:colOff>420296</xdr:colOff>
      <xdr:row>0</xdr:row>
      <xdr:rowOff>74758</xdr:rowOff>
    </xdr:from>
    <xdr:to>
      <xdr:col>26</xdr:col>
      <xdr:colOff>99974</xdr:colOff>
      <xdr:row>9</xdr:row>
      <xdr:rowOff>144608</xdr:rowOff>
    </xdr:to>
    <xdr:grpSp>
      <xdr:nvGrpSpPr>
        <xdr:cNvPr id="24" name="Group 23">
          <a:extLst>
            <a:ext uri="{FF2B5EF4-FFF2-40B4-BE49-F238E27FC236}">
              <a16:creationId xmlns:a16="http://schemas.microsoft.com/office/drawing/2014/main" id="{5EFBC84F-0FF1-9344-88F2-F877E542F426}"/>
            </a:ext>
          </a:extLst>
        </xdr:cNvPr>
        <xdr:cNvGrpSpPr/>
      </xdr:nvGrpSpPr>
      <xdr:grpSpPr>
        <a:xfrm>
          <a:off x="15660296" y="74758"/>
          <a:ext cx="1667504" cy="1809198"/>
          <a:chOff x="15742355" y="108655"/>
          <a:chExt cx="1669345" cy="1847850"/>
        </a:xfrm>
      </xdr:grpSpPr>
      <xdr:sp macro="" textlink="">
        <xdr:nvSpPr>
          <xdr:cNvPr id="82" name="Rectangle: Rounded Corners 81">
            <a:extLst>
              <a:ext uri="{FF2B5EF4-FFF2-40B4-BE49-F238E27FC236}">
                <a16:creationId xmlns:a16="http://schemas.microsoft.com/office/drawing/2014/main" id="{0F386EC4-02DA-4B23-98C8-69C6C96A79E2}"/>
              </a:ext>
            </a:extLst>
          </xdr:cNvPr>
          <xdr:cNvSpPr/>
        </xdr:nvSpPr>
        <xdr:spPr>
          <a:xfrm>
            <a:off x="15742355" y="108655"/>
            <a:ext cx="1669345" cy="1847850"/>
          </a:xfrm>
          <a:prstGeom prst="roundRect">
            <a:avLst>
              <a:gd name="adj" fmla="val 4887"/>
            </a:avLst>
          </a:prstGeom>
          <a:solidFill>
            <a:schemeClr val="accent5">
              <a:lumMod val="60000"/>
              <a:lumOff val="40000"/>
            </a:schemeClr>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scene3d>
              <a:camera prst="orthographicFront"/>
              <a:lightRig rig="harsh" dir="t"/>
            </a:scene3d>
            <a:sp3d extrusionH="57150" prstMaterial="matte">
              <a:bevelT w="63500" h="12700" prst="angle"/>
              <a:contourClr>
                <a:schemeClr val="bg1">
                  <a:lumMod val="65000"/>
                </a:schemeClr>
              </a:contourClr>
            </a:sp3d>
          </a:bodyPr>
          <a:lstStyle/>
          <a:p>
            <a:pPr algn="ctr"/>
            <a:r>
              <a:rPr lang="en-IN" sz="1100" b="0" cap="none" spc="0">
                <a:ln w="0"/>
                <a:solidFill>
                  <a:schemeClr val="tx1"/>
                </a:solidFill>
                <a:effectLst>
                  <a:outerShdw blurRad="38100" dist="19050" dir="2700000" algn="tl" rotWithShape="0">
                    <a:schemeClr val="dk1">
                      <a:alpha val="40000"/>
                    </a:schemeClr>
                  </a:outerShdw>
                </a:effectLst>
              </a:rPr>
              <a:t>Months</a:t>
            </a:r>
            <a:r>
              <a:rPr lang="en-IN" sz="1100" b="1" cap="none" spc="0" baseline="0">
                <a:ln/>
                <a:solidFill>
                  <a:schemeClr val="accent3"/>
                </a:solidFill>
                <a:effectLst/>
              </a:rPr>
              <a:t> </a:t>
            </a:r>
            <a:endParaRPr lang="en-IN" sz="1100" b="1" cap="none" spc="0">
              <a:ln/>
              <a:solidFill>
                <a:schemeClr val="accent3"/>
              </a:solidFill>
              <a:effectLst/>
            </a:endParaRPr>
          </a:p>
        </xdr:txBody>
      </xdr:sp>
      <mc:AlternateContent xmlns:mc="http://schemas.openxmlformats.org/markup-compatibility/2006">
        <mc:Choice xmlns:a14="http://schemas.microsoft.com/office/drawing/2010/main" Requires="a14">
          <xdr:graphicFrame macro="">
            <xdr:nvGraphicFramePr>
              <xdr:cNvPr id="7" name="Month 1">
                <a:extLst>
                  <a:ext uri="{FF2B5EF4-FFF2-40B4-BE49-F238E27FC236}">
                    <a16:creationId xmlns:a16="http://schemas.microsoft.com/office/drawing/2014/main" id="{98BEDA63-6AD6-4AAC-9885-0FA811F44A71}"/>
                  </a:ext>
                </a:extLst>
              </xdr:cNvPr>
              <xdr:cNvGraphicFramePr/>
            </xdr:nvGraphicFramePr>
            <xdr:xfrm>
              <a:off x="15795271" y="546101"/>
              <a:ext cx="1542345" cy="1382889"/>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5713154" y="503054"/>
                <a:ext cx="1540644" cy="13539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15" name="Graphic 14" descr="Back">
            <a:hlinkClick xmlns:r="http://schemas.openxmlformats.org/officeDocument/2006/relationships" r:id="rId14"/>
            <a:extLst>
              <a:ext uri="{FF2B5EF4-FFF2-40B4-BE49-F238E27FC236}">
                <a16:creationId xmlns:a16="http://schemas.microsoft.com/office/drawing/2014/main" id="{2571E773-01A5-0EC5-1C9E-368A0D52248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7114661" y="124884"/>
            <a:ext cx="234950" cy="235656"/>
          </a:xfrm>
          <a:prstGeom prst="rect">
            <a:avLst/>
          </a:prstGeom>
        </xdr:spPr>
      </xdr:pic>
      <xdr:cxnSp macro="">
        <xdr:nvCxnSpPr>
          <xdr:cNvPr id="23" name="Straight Connector 22">
            <a:extLst>
              <a:ext uri="{FF2B5EF4-FFF2-40B4-BE49-F238E27FC236}">
                <a16:creationId xmlns:a16="http://schemas.microsoft.com/office/drawing/2014/main" id="{0B600D82-C53D-09C0-E734-EA13D6E4E371}"/>
              </a:ext>
            </a:extLst>
          </xdr:cNvPr>
          <xdr:cNvCxnSpPr/>
        </xdr:nvCxnSpPr>
        <xdr:spPr>
          <a:xfrm>
            <a:off x="15882056" y="515056"/>
            <a:ext cx="1361722" cy="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317502</xdr:colOff>
      <xdr:row>0</xdr:row>
      <xdr:rowOff>117827</xdr:rowOff>
    </xdr:from>
    <xdr:to>
      <xdr:col>23</xdr:col>
      <xdr:colOff>324556</xdr:colOff>
      <xdr:row>9</xdr:row>
      <xdr:rowOff>7057</xdr:rowOff>
    </xdr:to>
    <xdr:grpSp>
      <xdr:nvGrpSpPr>
        <xdr:cNvPr id="60" name="Group 59">
          <a:extLst>
            <a:ext uri="{FF2B5EF4-FFF2-40B4-BE49-F238E27FC236}">
              <a16:creationId xmlns:a16="http://schemas.microsoft.com/office/drawing/2014/main" id="{E7AB71A5-F92F-2EBF-A3D1-6A62E0BBBBF0}"/>
            </a:ext>
          </a:extLst>
        </xdr:cNvPr>
        <xdr:cNvGrpSpPr/>
      </xdr:nvGrpSpPr>
      <xdr:grpSpPr>
        <a:xfrm>
          <a:off x="13569676" y="117827"/>
          <a:ext cx="1994880" cy="1628578"/>
          <a:chOff x="13596057" y="184855"/>
          <a:chExt cx="1996721" cy="1663703"/>
        </a:xfrm>
      </xdr:grpSpPr>
      <xdr:graphicFrame macro="">
        <xdr:nvGraphicFramePr>
          <xdr:cNvPr id="25" name="Chart 24">
            <a:extLst>
              <a:ext uri="{FF2B5EF4-FFF2-40B4-BE49-F238E27FC236}">
                <a16:creationId xmlns:a16="http://schemas.microsoft.com/office/drawing/2014/main" id="{4DADD1F5-7682-4370-9732-9B711108513F}"/>
              </a:ext>
            </a:extLst>
          </xdr:cNvPr>
          <xdr:cNvGraphicFramePr>
            <a:graphicFrameLocks/>
          </xdr:cNvGraphicFramePr>
        </xdr:nvGraphicFramePr>
        <xdr:xfrm>
          <a:off x="13673667" y="500944"/>
          <a:ext cx="1919111" cy="1347614"/>
        </xdr:xfrm>
        <a:graphic>
          <a:graphicData uri="http://schemas.openxmlformats.org/drawingml/2006/chart">
            <c:chart xmlns:c="http://schemas.openxmlformats.org/drawingml/2006/chart" xmlns:r="http://schemas.openxmlformats.org/officeDocument/2006/relationships" r:id="rId17"/>
          </a:graphicData>
        </a:graphic>
      </xdr:graphicFrame>
      <xdr:grpSp>
        <xdr:nvGrpSpPr>
          <xdr:cNvPr id="57" name="Group 56">
            <a:extLst>
              <a:ext uri="{FF2B5EF4-FFF2-40B4-BE49-F238E27FC236}">
                <a16:creationId xmlns:a16="http://schemas.microsoft.com/office/drawing/2014/main" id="{4614FDEB-F18D-0663-4DC2-CCC8F8A385B9}"/>
              </a:ext>
            </a:extLst>
          </xdr:cNvPr>
          <xdr:cNvGrpSpPr/>
        </xdr:nvGrpSpPr>
        <xdr:grpSpPr>
          <a:xfrm>
            <a:off x="14597982" y="184855"/>
            <a:ext cx="943356" cy="670190"/>
            <a:chOff x="12573038" y="2703688"/>
            <a:chExt cx="943356" cy="670190"/>
          </a:xfrm>
        </xdr:grpSpPr>
        <xdr:sp macro="" textlink="PivotTables!$Q$7">
          <xdr:nvSpPr>
            <xdr:cNvPr id="28" name="TextBox 27">
              <a:extLst>
                <a:ext uri="{FF2B5EF4-FFF2-40B4-BE49-F238E27FC236}">
                  <a16:creationId xmlns:a16="http://schemas.microsoft.com/office/drawing/2014/main" id="{B0F3C017-7179-4872-B822-9A0AB3524C1E}"/>
                </a:ext>
              </a:extLst>
            </xdr:cNvPr>
            <xdr:cNvSpPr txBox="1"/>
          </xdr:nvSpPr>
          <xdr:spPr>
            <a:xfrm>
              <a:off x="12637220" y="3047607"/>
              <a:ext cx="879174" cy="3262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6CB5BCB0-22E8-48E3-9F04-354D9121E86E}" type="TxLink">
                <a:rPr lang="en-US" sz="1800" b="1" i="0" u="none" strike="noStrike">
                  <a:solidFill>
                    <a:schemeClr val="accent2">
                      <a:lumMod val="75000"/>
                    </a:schemeClr>
                  </a:solidFill>
                  <a:latin typeface="Calibri"/>
                  <a:ea typeface="Calibri"/>
                  <a:cs typeface="Calibri"/>
                </a:rPr>
                <a:pPr lvl="0"/>
                <a:t>2.303</a:t>
              </a:fld>
              <a:r>
                <a:rPr lang="en-US" sz="1800" b="1" i="0" u="none" strike="noStrike">
                  <a:solidFill>
                    <a:schemeClr val="accent2">
                      <a:lumMod val="75000"/>
                    </a:schemeClr>
                  </a:solidFill>
                  <a:latin typeface="+mn-lt"/>
                  <a:ea typeface="Calibri"/>
                  <a:cs typeface="Calibri"/>
                </a:rPr>
                <a:t>~</a:t>
              </a:r>
              <a:endParaRPr lang="en-US" sz="1600" b="1">
                <a:solidFill>
                  <a:schemeClr val="accent2">
                    <a:lumMod val="75000"/>
                  </a:schemeClr>
                </a:solidFill>
              </a:endParaRPr>
            </a:p>
          </xdr:txBody>
        </xdr:sp>
        <xdr:sp macro="" textlink="PivotTables!$M$15">
          <xdr:nvSpPr>
            <xdr:cNvPr id="27" name="TextBox 26">
              <a:extLst>
                <a:ext uri="{FF2B5EF4-FFF2-40B4-BE49-F238E27FC236}">
                  <a16:creationId xmlns:a16="http://schemas.microsoft.com/office/drawing/2014/main" id="{C7AED030-2BC8-427F-AB2A-144844D59276}"/>
                </a:ext>
              </a:extLst>
            </xdr:cNvPr>
            <xdr:cNvSpPr txBox="1"/>
          </xdr:nvSpPr>
          <xdr:spPr>
            <a:xfrm>
              <a:off x="12573038" y="2703688"/>
              <a:ext cx="930614" cy="410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lang="en-US" sz="1000" b="1" i="0" u="none" strike="noStrike">
                  <a:solidFill>
                    <a:schemeClr val="tx1">
                      <a:lumMod val="75000"/>
                      <a:lumOff val="25000"/>
                    </a:schemeClr>
                  </a:solidFill>
                  <a:latin typeface="Calibri"/>
                  <a:ea typeface="Calibri"/>
                  <a:cs typeface="Calibri"/>
                </a:rPr>
                <a:t>Avg</a:t>
              </a:r>
              <a:r>
                <a:rPr lang="en-US" sz="1000" b="1" i="0" u="none" strike="noStrike" baseline="0">
                  <a:solidFill>
                    <a:schemeClr val="tx1">
                      <a:lumMod val="75000"/>
                      <a:lumOff val="25000"/>
                    </a:schemeClr>
                  </a:solidFill>
                  <a:latin typeface="Calibri"/>
                  <a:ea typeface="Calibri"/>
                  <a:cs typeface="Calibri"/>
                </a:rPr>
                <a:t> Enrolled Courses</a:t>
              </a:r>
              <a:endParaRPr lang="en-US" sz="1000" b="1" i="0" u="none" strike="noStrike">
                <a:solidFill>
                  <a:schemeClr val="tx1">
                    <a:lumMod val="75000"/>
                    <a:lumOff val="25000"/>
                  </a:schemeClr>
                </a:solidFill>
                <a:latin typeface="Calibri"/>
                <a:ea typeface="Calibri"/>
                <a:cs typeface="Calibri"/>
              </a:endParaRPr>
            </a:p>
          </xdr:txBody>
        </xdr:sp>
      </xdr:grpSp>
      <xdr:grpSp>
        <xdr:nvGrpSpPr>
          <xdr:cNvPr id="45" name="Group 44">
            <a:extLst>
              <a:ext uri="{FF2B5EF4-FFF2-40B4-BE49-F238E27FC236}">
                <a16:creationId xmlns:a16="http://schemas.microsoft.com/office/drawing/2014/main" id="{9C278BD8-45E4-775C-EF47-A9C316DE82E9}"/>
              </a:ext>
            </a:extLst>
          </xdr:cNvPr>
          <xdr:cNvGrpSpPr/>
        </xdr:nvGrpSpPr>
        <xdr:grpSpPr>
          <a:xfrm>
            <a:off x="13596057" y="204612"/>
            <a:ext cx="945443" cy="691974"/>
            <a:chOff x="14654390" y="2603500"/>
            <a:chExt cx="945443" cy="691974"/>
          </a:xfrm>
        </xdr:grpSpPr>
        <xdr:sp macro="" textlink="PivotTables!$M$15">
          <xdr:nvSpPr>
            <xdr:cNvPr id="26" name="TextBox 25">
              <a:extLst>
                <a:ext uri="{FF2B5EF4-FFF2-40B4-BE49-F238E27FC236}">
                  <a16:creationId xmlns:a16="http://schemas.microsoft.com/office/drawing/2014/main" id="{775DF5E6-CB59-4EA7-AB05-7124CBBDEFA9}"/>
                </a:ext>
              </a:extLst>
            </xdr:cNvPr>
            <xdr:cNvSpPr txBox="1"/>
          </xdr:nvSpPr>
          <xdr:spPr>
            <a:xfrm>
              <a:off x="14654390" y="2603500"/>
              <a:ext cx="945443" cy="592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lang="en-US" sz="1000" b="1" i="0" u="none" strike="noStrike">
                  <a:solidFill>
                    <a:schemeClr val="tx1">
                      <a:lumMod val="75000"/>
                      <a:lumOff val="25000"/>
                    </a:schemeClr>
                  </a:solidFill>
                  <a:latin typeface="Calibri"/>
                  <a:ea typeface="Calibri"/>
                  <a:cs typeface="Calibri"/>
                </a:rPr>
                <a:t>Total</a:t>
              </a:r>
              <a:r>
                <a:rPr lang="en-US" sz="1000" b="1" i="0" u="none" strike="noStrike" baseline="0">
                  <a:solidFill>
                    <a:schemeClr val="tx1">
                      <a:lumMod val="75000"/>
                      <a:lumOff val="25000"/>
                    </a:schemeClr>
                  </a:solidFill>
                  <a:latin typeface="Calibri"/>
                  <a:ea typeface="Calibri"/>
                  <a:cs typeface="Calibri"/>
                </a:rPr>
                <a:t> Enrolled Courses</a:t>
              </a:r>
              <a:endParaRPr lang="en-US" sz="1000" b="1" i="0" u="none" strike="noStrike">
                <a:solidFill>
                  <a:schemeClr val="tx1">
                    <a:lumMod val="75000"/>
                    <a:lumOff val="25000"/>
                  </a:schemeClr>
                </a:solidFill>
                <a:latin typeface="Calibri"/>
                <a:ea typeface="Calibri"/>
                <a:cs typeface="Calibri"/>
              </a:endParaRPr>
            </a:p>
          </xdr:txBody>
        </xdr:sp>
        <xdr:sp macro="" textlink="PivotTables!$P$7">
          <xdr:nvSpPr>
            <xdr:cNvPr id="43" name="TextBox 42">
              <a:extLst>
                <a:ext uri="{FF2B5EF4-FFF2-40B4-BE49-F238E27FC236}">
                  <a16:creationId xmlns:a16="http://schemas.microsoft.com/office/drawing/2014/main" id="{A9D0F47F-5517-48DF-81E5-1EDD55C9E0A5}"/>
                </a:ext>
              </a:extLst>
            </xdr:cNvPr>
            <xdr:cNvSpPr txBox="1"/>
          </xdr:nvSpPr>
          <xdr:spPr>
            <a:xfrm>
              <a:off x="14834333" y="2938551"/>
              <a:ext cx="629442" cy="356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06FFA92A-4AB4-44EB-84FF-DF2E86668C98}" type="TxLink">
                <a:rPr lang="en-US" sz="1800" b="1" i="0" u="none" strike="noStrike">
                  <a:solidFill>
                    <a:srgbClr val="7030A0"/>
                  </a:solidFill>
                  <a:latin typeface="Calibri"/>
                  <a:ea typeface="Calibri"/>
                  <a:cs typeface="Calibri"/>
                </a:rPr>
                <a:pPr lvl="0"/>
                <a:t>949</a:t>
              </a:fld>
              <a:endParaRPr lang="en-US" sz="1600" b="1">
                <a:solidFill>
                  <a:srgbClr val="7030A0"/>
                </a:solidFill>
              </a:endParaRPr>
            </a:p>
          </xdr:txBody>
        </xdr:sp>
      </xdr:grpSp>
    </xdr:grpSp>
    <xdr:clientData/>
  </xdr:twoCellAnchor>
  <xdr:twoCellAnchor>
    <xdr:from>
      <xdr:col>21</xdr:col>
      <xdr:colOff>239583</xdr:colOff>
      <xdr:row>23</xdr:row>
      <xdr:rowOff>98779</xdr:rowOff>
    </xdr:from>
    <xdr:to>
      <xdr:col>26</xdr:col>
      <xdr:colOff>140805</xdr:colOff>
      <xdr:row>35</xdr:row>
      <xdr:rowOff>165101</xdr:rowOff>
    </xdr:to>
    <xdr:sp macro="" textlink="">
      <xdr:nvSpPr>
        <xdr:cNvPr id="64" name="Rectangle: Rounded Corners 63">
          <a:extLst>
            <a:ext uri="{FF2B5EF4-FFF2-40B4-BE49-F238E27FC236}">
              <a16:creationId xmlns:a16="http://schemas.microsoft.com/office/drawing/2014/main" id="{A841D74B-8B8C-4365-9280-C6DE4CF2F7C1}"/>
            </a:ext>
          </a:extLst>
        </xdr:cNvPr>
        <xdr:cNvSpPr/>
      </xdr:nvSpPr>
      <xdr:spPr>
        <a:xfrm>
          <a:off x="14154366" y="4543779"/>
          <a:ext cx="3214265" cy="2385452"/>
        </a:xfrm>
        <a:prstGeom prst="roundRect">
          <a:avLst>
            <a:gd name="adj" fmla="val 4851"/>
          </a:avLst>
        </a:prstGeom>
        <a:solidFill>
          <a:sysClr val="window" lastClr="FFFFFF"/>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scene3d>
            <a:camera prst="orthographicFront"/>
            <a:lightRig rig="harsh" dir="t"/>
          </a:scene3d>
          <a:sp3d extrusionH="57150" prstMaterial="matte">
            <a:bevelT w="63500" h="12700" prst="angle"/>
            <a:contourClr>
              <a:schemeClr val="bg1">
                <a:lumMod val="65000"/>
              </a:schemeClr>
            </a:contourClr>
          </a:sp3d>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100" b="1" i="0" u="none" strike="noStrike" kern="0" cap="none" spc="0" normalizeH="0" baseline="0" noProof="0">
            <a:ln w="0"/>
            <a:solidFill>
              <a:prstClr val="black"/>
            </a:solidFill>
            <a:effectLst>
              <a:outerShdw blurRad="38100" dist="19050" dir="2700000" algn="tl" rotWithShape="0">
                <a:prstClr val="black">
                  <a:alpha val="40000"/>
                </a:prstClr>
              </a:outerShdw>
            </a:effectLst>
            <a:uLnTx/>
            <a:uFillTx/>
            <a:latin typeface="+mn-lt"/>
            <a:ea typeface="+mn-ea"/>
            <a:cs typeface="+mn-cs"/>
          </a:endParaRPr>
        </a:p>
      </xdr:txBody>
    </xdr:sp>
    <xdr:clientData/>
  </xdr:twoCellAnchor>
  <xdr:twoCellAnchor>
    <xdr:from>
      <xdr:col>21</xdr:col>
      <xdr:colOff>228999</xdr:colOff>
      <xdr:row>10</xdr:row>
      <xdr:rowOff>123245</xdr:rowOff>
    </xdr:from>
    <xdr:to>
      <xdr:col>26</xdr:col>
      <xdr:colOff>111880</xdr:colOff>
      <xdr:row>22</xdr:row>
      <xdr:rowOff>181453</xdr:rowOff>
    </xdr:to>
    <xdr:sp macro="" textlink="">
      <xdr:nvSpPr>
        <xdr:cNvPr id="72" name="Rectangle: Rounded Corners 71">
          <a:extLst>
            <a:ext uri="{FF2B5EF4-FFF2-40B4-BE49-F238E27FC236}">
              <a16:creationId xmlns:a16="http://schemas.microsoft.com/office/drawing/2014/main" id="{87D068C0-60B1-4F98-8D9F-DDC0ABD8F50E}"/>
            </a:ext>
          </a:extLst>
        </xdr:cNvPr>
        <xdr:cNvSpPr/>
      </xdr:nvSpPr>
      <xdr:spPr>
        <a:xfrm>
          <a:off x="14143782" y="2055854"/>
          <a:ext cx="3195924" cy="2377338"/>
        </a:xfrm>
        <a:prstGeom prst="roundRect">
          <a:avLst>
            <a:gd name="adj" fmla="val 4851"/>
          </a:avLst>
        </a:prstGeom>
        <a:solidFill>
          <a:sysClr val="window" lastClr="FFFFFF"/>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cap="none" spc="0">
              <a:ln w="0"/>
              <a:solidFill>
                <a:schemeClr val="tx1"/>
              </a:solidFill>
              <a:effectLst>
                <a:outerShdw blurRad="38100" dist="19050" dir="2700000" algn="tl" rotWithShape="0">
                  <a:schemeClr val="dk1">
                    <a:alpha val="40000"/>
                  </a:schemeClr>
                </a:outerShdw>
              </a:effectLst>
            </a:rPr>
            <a:t>Area</a:t>
          </a:r>
          <a:r>
            <a:rPr lang="en-IN" sz="1100" b="1" cap="none" spc="0" baseline="0">
              <a:ln w="0"/>
              <a:solidFill>
                <a:schemeClr val="tx1"/>
              </a:solidFill>
              <a:effectLst>
                <a:outerShdw blurRad="38100" dist="19050" dir="2700000" algn="tl" rotWithShape="0">
                  <a:schemeClr val="dk1">
                    <a:alpha val="40000"/>
                  </a:schemeClr>
                </a:outerShdw>
              </a:effectLst>
            </a:rPr>
            <a:t> Code</a:t>
          </a:r>
          <a:endParaRPr lang="en-IN" sz="11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21</xdr:col>
      <xdr:colOff>499181</xdr:colOff>
      <xdr:row>12</xdr:row>
      <xdr:rowOff>94369</xdr:rowOff>
    </xdr:from>
    <xdr:to>
      <xdr:col>26</xdr:col>
      <xdr:colOff>112890</xdr:colOff>
      <xdr:row>22</xdr:row>
      <xdr:rowOff>134056</xdr:rowOff>
    </xdr:to>
    <xdr:graphicFrame macro="">
      <xdr:nvGraphicFramePr>
        <xdr:cNvPr id="80" name="Chart 79">
          <a:extLst>
            <a:ext uri="{FF2B5EF4-FFF2-40B4-BE49-F238E27FC236}">
              <a16:creationId xmlns:a16="http://schemas.microsoft.com/office/drawing/2014/main" id="{0B9BA87B-EE16-424A-9677-AAE194C3E3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21</xdr:col>
      <xdr:colOff>365071</xdr:colOff>
      <xdr:row>24</xdr:row>
      <xdr:rowOff>91723</xdr:rowOff>
    </xdr:from>
    <xdr:to>
      <xdr:col>26</xdr:col>
      <xdr:colOff>111377</xdr:colOff>
      <xdr:row>35</xdr:row>
      <xdr:rowOff>63047</xdr:rowOff>
    </xdr:to>
    <xdr:graphicFrame macro="">
      <xdr:nvGraphicFramePr>
        <xdr:cNvPr id="5" name="Chart 4">
          <a:extLst>
            <a:ext uri="{FF2B5EF4-FFF2-40B4-BE49-F238E27FC236}">
              <a16:creationId xmlns:a16="http://schemas.microsoft.com/office/drawing/2014/main" id="{4E240F1F-5DAF-436D-BEB9-CBB87BA025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21167</xdr:colOff>
      <xdr:row>10</xdr:row>
      <xdr:rowOff>58561</xdr:rowOff>
    </xdr:from>
    <xdr:to>
      <xdr:col>13</xdr:col>
      <xdr:colOff>148168</xdr:colOff>
      <xdr:row>20</xdr:row>
      <xdr:rowOff>56445</xdr:rowOff>
    </xdr:to>
    <xdr:sp macro="" textlink="">
      <xdr:nvSpPr>
        <xdr:cNvPr id="8" name="Rectangle: Rounded Corners 7">
          <a:extLst>
            <a:ext uri="{FF2B5EF4-FFF2-40B4-BE49-F238E27FC236}">
              <a16:creationId xmlns:a16="http://schemas.microsoft.com/office/drawing/2014/main" id="{4B08C429-6F21-46CB-B4AE-3BED26DC4F58}"/>
            </a:ext>
          </a:extLst>
        </xdr:cNvPr>
        <xdr:cNvSpPr/>
      </xdr:nvSpPr>
      <xdr:spPr>
        <a:xfrm>
          <a:off x="3958167" y="2069394"/>
          <a:ext cx="4720168" cy="2008718"/>
        </a:xfrm>
        <a:prstGeom prst="roundRect">
          <a:avLst>
            <a:gd name="adj" fmla="val 4088"/>
          </a:avLst>
        </a:prstGeom>
        <a:solidFill>
          <a:sysClr val="window" lastClr="FFFFFF"/>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scene3d>
            <a:camera prst="orthographicFront"/>
            <a:lightRig rig="harsh" dir="t"/>
          </a:scene3d>
          <a:sp3d extrusionH="57150" prstMaterial="matte">
            <a:bevelT w="63500" h="12700" prst="angle"/>
            <a:contourClr>
              <a:schemeClr val="bg1">
                <a:lumMod val="65000"/>
              </a:schemeClr>
            </a:contourClr>
          </a:sp3d>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IN" sz="1100" b="1" i="0" u="none" strike="noStrike" kern="0" cap="none" spc="0" normalizeH="0" baseline="0" noProof="0">
              <a:ln/>
              <a:solidFill>
                <a:schemeClr val="tx1"/>
              </a:solidFill>
              <a:effectLst/>
              <a:uLnTx/>
              <a:uFillTx/>
              <a:latin typeface="+mn-lt"/>
              <a:ea typeface="+mn-ea"/>
              <a:cs typeface="+mn-cs"/>
            </a:rPr>
            <a:t>Average Paid Calls duration </a:t>
          </a:r>
          <a:r>
            <a:rPr kumimoji="0" lang="en-IN" sz="1100" b="1" i="0" u="none" strike="noStrike" kern="0" cap="none" spc="0" normalizeH="0" baseline="0" noProof="0">
              <a:ln/>
              <a:solidFill>
                <a:srgbClr val="A5A5A5"/>
              </a:solidFill>
              <a:effectLst/>
              <a:uLnTx/>
              <a:uFillTx/>
              <a:latin typeface="+mn-lt"/>
              <a:ea typeface="+mn-ea"/>
              <a:cs typeface="+mn-cs"/>
            </a:rPr>
            <a:t>By Months</a:t>
          </a:r>
        </a:p>
      </xdr:txBody>
    </xdr:sp>
    <xdr:clientData/>
  </xdr:twoCellAnchor>
  <xdr:twoCellAnchor>
    <xdr:from>
      <xdr:col>17</xdr:col>
      <xdr:colOff>63500</xdr:colOff>
      <xdr:row>12</xdr:row>
      <xdr:rowOff>112890</xdr:rowOff>
    </xdr:from>
    <xdr:to>
      <xdr:col>20</xdr:col>
      <xdr:colOff>627945</xdr:colOff>
      <xdr:row>23</xdr:row>
      <xdr:rowOff>127001</xdr:rowOff>
    </xdr:to>
    <xdr:graphicFrame macro="">
      <xdr:nvGraphicFramePr>
        <xdr:cNvPr id="16" name="Chart 15">
          <a:extLst>
            <a:ext uri="{FF2B5EF4-FFF2-40B4-BE49-F238E27FC236}">
              <a16:creationId xmlns:a16="http://schemas.microsoft.com/office/drawing/2014/main" id="{C7ACF6C7-083A-4519-8502-12DFDBBA0B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16</xdr:col>
      <xdr:colOff>592667</xdr:colOff>
      <xdr:row>24</xdr:row>
      <xdr:rowOff>141112</xdr:rowOff>
    </xdr:from>
    <xdr:to>
      <xdr:col>21</xdr:col>
      <xdr:colOff>182739</xdr:colOff>
      <xdr:row>35</xdr:row>
      <xdr:rowOff>148167</xdr:rowOff>
    </xdr:to>
    <xdr:graphicFrame macro="">
      <xdr:nvGraphicFramePr>
        <xdr:cNvPr id="59" name="Chart 58">
          <a:extLst>
            <a:ext uri="{FF2B5EF4-FFF2-40B4-BE49-F238E27FC236}">
              <a16:creationId xmlns:a16="http://schemas.microsoft.com/office/drawing/2014/main" id="{6891E7DD-45B3-4BC0-8AE7-409384E151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13</xdr:col>
      <xdr:colOff>299861</xdr:colOff>
      <xdr:row>10</xdr:row>
      <xdr:rowOff>70554</xdr:rowOff>
    </xdr:from>
    <xdr:to>
      <xdr:col>16</xdr:col>
      <xdr:colOff>433916</xdr:colOff>
      <xdr:row>20</xdr:row>
      <xdr:rowOff>42333</xdr:rowOff>
    </xdr:to>
    <xdr:grpSp>
      <xdr:nvGrpSpPr>
        <xdr:cNvPr id="98" name="Group 97">
          <a:extLst>
            <a:ext uri="{FF2B5EF4-FFF2-40B4-BE49-F238E27FC236}">
              <a16:creationId xmlns:a16="http://schemas.microsoft.com/office/drawing/2014/main" id="{85EA55D2-9F1B-DE06-8719-581B38349923}"/>
            </a:ext>
          </a:extLst>
        </xdr:cNvPr>
        <xdr:cNvGrpSpPr/>
      </xdr:nvGrpSpPr>
      <xdr:grpSpPr>
        <a:xfrm>
          <a:off x="8913774" y="2003163"/>
          <a:ext cx="2121881" cy="1904387"/>
          <a:chOff x="8890000" y="2046110"/>
          <a:chExt cx="2123722" cy="1947334"/>
        </a:xfrm>
      </xdr:grpSpPr>
      <xdr:sp macro="" textlink="">
        <xdr:nvSpPr>
          <xdr:cNvPr id="62" name="Rectangle: Rounded Corners 61">
            <a:extLst>
              <a:ext uri="{FF2B5EF4-FFF2-40B4-BE49-F238E27FC236}">
                <a16:creationId xmlns:a16="http://schemas.microsoft.com/office/drawing/2014/main" id="{3EC9854E-C38B-4686-932B-87074B2E918C}"/>
              </a:ext>
            </a:extLst>
          </xdr:cNvPr>
          <xdr:cNvSpPr/>
        </xdr:nvSpPr>
        <xdr:spPr>
          <a:xfrm>
            <a:off x="8890000" y="2046110"/>
            <a:ext cx="2123722" cy="1947334"/>
          </a:xfrm>
          <a:prstGeom prst="roundRect">
            <a:avLst>
              <a:gd name="adj" fmla="val 5189"/>
            </a:avLst>
          </a:prstGeom>
          <a:solidFill>
            <a:sysClr val="window" lastClr="FFFFFF"/>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scene3d>
              <a:camera prst="orthographicFront"/>
              <a:lightRig rig="harsh" dir="t"/>
            </a:scene3d>
            <a:sp3d extrusionH="57150" prstMaterial="matte">
              <a:bevelT w="63500" h="12700" prst="angle"/>
              <a:contourClr>
                <a:schemeClr val="bg1">
                  <a:lumMod val="65000"/>
                </a:schemeClr>
              </a:contourClr>
            </a:sp3d>
          </a:bodyPr>
          <a:lstStyle/>
          <a:p>
            <a:pPr algn="l"/>
            <a:r>
              <a:rPr lang="en-IN" sz="1100" b="1" cap="none" spc="0">
                <a:ln/>
                <a:solidFill>
                  <a:schemeClr val="accent3"/>
                </a:solidFill>
                <a:effectLst/>
              </a:rPr>
              <a:t>Top</a:t>
            </a:r>
            <a:r>
              <a:rPr lang="en-IN" sz="1100" b="1" cap="none" spc="0" baseline="0">
                <a:ln/>
                <a:solidFill>
                  <a:schemeClr val="accent3"/>
                </a:solidFill>
                <a:effectLst/>
              </a:rPr>
              <a:t> 5 </a:t>
            </a:r>
            <a:r>
              <a:rPr lang="en-IN" sz="1100" b="1" cap="none" spc="0" baseline="0">
                <a:ln/>
                <a:solidFill>
                  <a:schemeClr val="tx1"/>
                </a:solidFill>
                <a:effectLst/>
              </a:rPr>
              <a:t>Training Level's</a:t>
            </a:r>
            <a:endParaRPr lang="en-IN" sz="1100" b="1" cap="none" spc="0" baseline="0">
              <a:ln/>
              <a:solidFill>
                <a:schemeClr val="accent3"/>
              </a:solidFill>
              <a:effectLst/>
            </a:endParaRPr>
          </a:p>
          <a:p>
            <a:pPr algn="l"/>
            <a:r>
              <a:rPr lang="en-IN" sz="1100" b="1" cap="none" spc="0" baseline="0">
                <a:ln/>
                <a:solidFill>
                  <a:schemeClr val="accent3"/>
                </a:solidFill>
                <a:effectLst/>
              </a:rPr>
              <a:t>Sales Revenue</a:t>
            </a:r>
            <a:endParaRPr lang="en-IN" sz="1100" b="1" cap="none" spc="0">
              <a:ln/>
              <a:solidFill>
                <a:schemeClr val="accent3"/>
              </a:solidFill>
              <a:effectLst/>
            </a:endParaRPr>
          </a:p>
        </xdr:txBody>
      </xdr:sp>
      <xdr:grpSp>
        <xdr:nvGrpSpPr>
          <xdr:cNvPr id="96" name="Group 95">
            <a:extLst>
              <a:ext uri="{FF2B5EF4-FFF2-40B4-BE49-F238E27FC236}">
                <a16:creationId xmlns:a16="http://schemas.microsoft.com/office/drawing/2014/main" id="{756E3D24-9382-77CB-A518-2687524A7CA3}"/>
              </a:ext>
            </a:extLst>
          </xdr:cNvPr>
          <xdr:cNvGrpSpPr/>
        </xdr:nvGrpSpPr>
        <xdr:grpSpPr>
          <a:xfrm>
            <a:off x="8999362" y="2582333"/>
            <a:ext cx="1866194" cy="1150056"/>
            <a:chOff x="8999362" y="2568222"/>
            <a:chExt cx="1866194" cy="1150056"/>
          </a:xfrm>
        </xdr:grpSpPr>
        <xdr:grpSp>
          <xdr:nvGrpSpPr>
            <xdr:cNvPr id="73" name="Group 72">
              <a:extLst>
                <a:ext uri="{FF2B5EF4-FFF2-40B4-BE49-F238E27FC236}">
                  <a16:creationId xmlns:a16="http://schemas.microsoft.com/office/drawing/2014/main" id="{BEB8DDD9-EE7F-4878-8D5C-B6D8215A49A8}"/>
                </a:ext>
              </a:extLst>
            </xdr:cNvPr>
            <xdr:cNvGrpSpPr/>
          </xdr:nvGrpSpPr>
          <xdr:grpSpPr>
            <a:xfrm>
              <a:off x="9006418" y="2568222"/>
              <a:ext cx="1859138" cy="229141"/>
              <a:chOff x="4025900" y="555789"/>
              <a:chExt cx="1803400" cy="257011"/>
            </a:xfrm>
          </xdr:grpSpPr>
          <xdr:sp macro="" textlink="PivotTables!AI4">
            <xdr:nvSpPr>
              <xdr:cNvPr id="74" name="TextBox 73">
                <a:extLst>
                  <a:ext uri="{FF2B5EF4-FFF2-40B4-BE49-F238E27FC236}">
                    <a16:creationId xmlns:a16="http://schemas.microsoft.com/office/drawing/2014/main" id="{9E1A70F1-9ABC-89ED-E90F-7488D37BD1C7}"/>
                  </a:ext>
                </a:extLst>
              </xdr:cNvPr>
              <xdr:cNvSpPr txBox="1"/>
            </xdr:nvSpPr>
            <xdr:spPr>
              <a:xfrm>
                <a:off x="4978400" y="558799"/>
                <a:ext cx="850900" cy="2540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FA3B2261-7C55-4C8D-B919-0D9F9ADCF82E}" type="TxLink">
                  <a:rPr lang="en-US" sz="1200" b="0" i="0" u="none" strike="noStrike">
                    <a:solidFill>
                      <a:schemeClr val="tx2"/>
                    </a:solidFill>
                    <a:latin typeface="Calibri"/>
                    <a:ea typeface="Calibri"/>
                    <a:cs typeface="Calibri"/>
                  </a:rPr>
                  <a:pPr lvl="0"/>
                  <a:t>2.3B</a:t>
                </a:fld>
                <a:endParaRPr lang="en-US" sz="900" b="1">
                  <a:solidFill>
                    <a:schemeClr val="tx2"/>
                  </a:solidFill>
                </a:endParaRPr>
              </a:p>
            </xdr:txBody>
          </xdr:sp>
          <xdr:sp macro="" textlink="PivotTables!AH4">
            <xdr:nvSpPr>
              <xdr:cNvPr id="77" name="TextBox 76">
                <a:extLst>
                  <a:ext uri="{FF2B5EF4-FFF2-40B4-BE49-F238E27FC236}">
                    <a16:creationId xmlns:a16="http://schemas.microsoft.com/office/drawing/2014/main" id="{A6E33DFA-C68A-C1DB-390C-57C5AB772EFE}"/>
                  </a:ext>
                </a:extLst>
              </xdr:cNvPr>
              <xdr:cNvSpPr txBox="1"/>
            </xdr:nvSpPr>
            <xdr:spPr>
              <a:xfrm>
                <a:off x="4025900" y="555789"/>
                <a:ext cx="901700" cy="2316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lvl="0" indent="0"/>
                <a:fld id="{BBB4DD34-C20A-4B3A-AA4F-98AC4A5CAA96}" type="TxLink">
                  <a:rPr lang="en-US" sz="1100" b="1" i="0" u="none" strike="noStrike">
                    <a:solidFill>
                      <a:schemeClr val="tx1"/>
                    </a:solidFill>
                    <a:latin typeface="Calibri"/>
                    <a:ea typeface="Calibri"/>
                    <a:cs typeface="Calibri"/>
                  </a:rPr>
                  <a:pPr marL="0" lvl="0" indent="0"/>
                  <a:t>Fndn. L1</a:t>
                </a:fld>
                <a:endParaRPr lang="en-US" sz="1100" b="1" i="0" u="none" strike="noStrike">
                  <a:solidFill>
                    <a:schemeClr val="tx1"/>
                  </a:solidFill>
                  <a:latin typeface="Calibri"/>
                  <a:ea typeface="Calibri"/>
                  <a:cs typeface="Calibri"/>
                </a:endParaRPr>
              </a:p>
            </xdr:txBody>
          </xdr:sp>
        </xdr:grpSp>
        <xdr:grpSp>
          <xdr:nvGrpSpPr>
            <xdr:cNvPr id="83" name="Group 82">
              <a:extLst>
                <a:ext uri="{FF2B5EF4-FFF2-40B4-BE49-F238E27FC236}">
                  <a16:creationId xmlns:a16="http://schemas.microsoft.com/office/drawing/2014/main" id="{24217FE9-083B-45AA-8EA5-62CC78B71EE8}"/>
                </a:ext>
              </a:extLst>
            </xdr:cNvPr>
            <xdr:cNvGrpSpPr/>
          </xdr:nvGrpSpPr>
          <xdr:grpSpPr>
            <a:xfrm>
              <a:off x="9006418" y="2806459"/>
              <a:ext cx="1859138" cy="229141"/>
              <a:chOff x="4025900" y="555789"/>
              <a:chExt cx="1803400" cy="257011"/>
            </a:xfrm>
          </xdr:grpSpPr>
          <xdr:sp macro="" textlink="PivotTables!AI5">
            <xdr:nvSpPr>
              <xdr:cNvPr id="84" name="TextBox 83">
                <a:extLst>
                  <a:ext uri="{FF2B5EF4-FFF2-40B4-BE49-F238E27FC236}">
                    <a16:creationId xmlns:a16="http://schemas.microsoft.com/office/drawing/2014/main" id="{70A90021-969A-DCE6-EDAD-CED15528CF66}"/>
                  </a:ext>
                </a:extLst>
              </xdr:cNvPr>
              <xdr:cNvSpPr txBox="1"/>
            </xdr:nvSpPr>
            <xdr:spPr>
              <a:xfrm>
                <a:off x="4978400" y="558799"/>
                <a:ext cx="850900" cy="2540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D5C109E3-A153-4066-A0A9-0B6E30F55F5B}" type="TxLink">
                  <a:rPr lang="en-US" sz="1200" b="0" i="0" u="none" strike="noStrike">
                    <a:solidFill>
                      <a:schemeClr val="tx2"/>
                    </a:solidFill>
                    <a:latin typeface="Calibri"/>
                    <a:ea typeface="Calibri"/>
                    <a:cs typeface="Calibri"/>
                  </a:rPr>
                  <a:pPr lvl="0"/>
                  <a:t>1.2B</a:t>
                </a:fld>
                <a:endParaRPr lang="en-US" sz="900" b="1">
                  <a:solidFill>
                    <a:schemeClr val="tx2"/>
                  </a:solidFill>
                </a:endParaRPr>
              </a:p>
            </xdr:txBody>
          </xdr:sp>
          <xdr:sp macro="" textlink="PivotTables!AH5">
            <xdr:nvSpPr>
              <xdr:cNvPr id="85" name="TextBox 84">
                <a:extLst>
                  <a:ext uri="{FF2B5EF4-FFF2-40B4-BE49-F238E27FC236}">
                    <a16:creationId xmlns:a16="http://schemas.microsoft.com/office/drawing/2014/main" id="{2AB996D8-F565-455B-74DF-052A19E62732}"/>
                  </a:ext>
                </a:extLst>
              </xdr:cNvPr>
              <xdr:cNvSpPr txBox="1"/>
            </xdr:nvSpPr>
            <xdr:spPr>
              <a:xfrm>
                <a:off x="4025900" y="555789"/>
                <a:ext cx="901700" cy="2316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8634B96C-9582-4C49-847F-E0E71A215A22}" type="TxLink">
                  <a:rPr lang="en-US" sz="1100" b="1" i="0" u="none" strike="noStrike">
                    <a:solidFill>
                      <a:schemeClr val="tx1"/>
                    </a:solidFill>
                    <a:latin typeface="Calibri"/>
                    <a:ea typeface="Calibri"/>
                    <a:cs typeface="Calibri"/>
                  </a:rPr>
                  <a:pPr lvl="0"/>
                  <a:t>Fndn. L3</a:t>
                </a:fld>
                <a:endParaRPr lang="en-US" sz="800" b="1">
                  <a:solidFill>
                    <a:schemeClr val="tx1"/>
                  </a:solidFill>
                </a:endParaRPr>
              </a:p>
            </xdr:txBody>
          </xdr:sp>
        </xdr:grpSp>
        <xdr:grpSp>
          <xdr:nvGrpSpPr>
            <xdr:cNvPr id="86" name="Group 85">
              <a:extLst>
                <a:ext uri="{FF2B5EF4-FFF2-40B4-BE49-F238E27FC236}">
                  <a16:creationId xmlns:a16="http://schemas.microsoft.com/office/drawing/2014/main" id="{411A11C6-AD36-45AE-AE23-617EB45C4B89}"/>
                </a:ext>
              </a:extLst>
            </xdr:cNvPr>
            <xdr:cNvGrpSpPr/>
          </xdr:nvGrpSpPr>
          <xdr:grpSpPr>
            <a:xfrm>
              <a:off x="8999362" y="3036060"/>
              <a:ext cx="1859138" cy="229141"/>
              <a:chOff x="4025900" y="555789"/>
              <a:chExt cx="1803400" cy="257011"/>
            </a:xfrm>
          </xdr:grpSpPr>
          <xdr:sp macro="" textlink="PivotTables!AI6">
            <xdr:nvSpPr>
              <xdr:cNvPr id="87" name="TextBox 86">
                <a:extLst>
                  <a:ext uri="{FF2B5EF4-FFF2-40B4-BE49-F238E27FC236}">
                    <a16:creationId xmlns:a16="http://schemas.microsoft.com/office/drawing/2014/main" id="{20643602-E154-A659-7421-DBCE43C8E44C}"/>
                  </a:ext>
                </a:extLst>
              </xdr:cNvPr>
              <xdr:cNvSpPr txBox="1"/>
            </xdr:nvSpPr>
            <xdr:spPr>
              <a:xfrm>
                <a:off x="4978400" y="558799"/>
                <a:ext cx="850900" cy="2540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D324FA54-069E-46F9-AB16-3DF7E853E31C}" type="TxLink">
                  <a:rPr lang="en-US" sz="1200" b="0" i="0" u="none" strike="noStrike">
                    <a:solidFill>
                      <a:schemeClr val="tx2"/>
                    </a:solidFill>
                    <a:latin typeface="Calibri"/>
                    <a:ea typeface="Calibri"/>
                    <a:cs typeface="Calibri"/>
                  </a:rPr>
                  <a:pPr lvl="0"/>
                  <a:t>2.9B</a:t>
                </a:fld>
                <a:endParaRPr lang="en-US" sz="900" b="1">
                  <a:solidFill>
                    <a:schemeClr val="tx2"/>
                  </a:solidFill>
                </a:endParaRPr>
              </a:p>
            </xdr:txBody>
          </xdr:sp>
          <xdr:sp macro="" textlink="PivotTables!AH6">
            <xdr:nvSpPr>
              <xdr:cNvPr id="88" name="TextBox 87">
                <a:extLst>
                  <a:ext uri="{FF2B5EF4-FFF2-40B4-BE49-F238E27FC236}">
                    <a16:creationId xmlns:a16="http://schemas.microsoft.com/office/drawing/2014/main" id="{84D173BA-6489-D935-3D30-0706C956CE96}"/>
                  </a:ext>
                </a:extLst>
              </xdr:cNvPr>
              <xdr:cNvSpPr txBox="1"/>
            </xdr:nvSpPr>
            <xdr:spPr>
              <a:xfrm>
                <a:off x="4025900" y="555789"/>
                <a:ext cx="901700" cy="2316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E36FD69C-ABF1-429E-A577-F0E4C4032FA0}" type="TxLink">
                  <a:rPr lang="en-US" sz="1100" b="1" i="0" u="none" strike="noStrike">
                    <a:solidFill>
                      <a:srgbClr val="000000"/>
                    </a:solidFill>
                    <a:latin typeface="Calibri"/>
                    <a:ea typeface="Calibri"/>
                    <a:cs typeface="Calibri"/>
                  </a:rPr>
                  <a:pPr lvl="0"/>
                  <a:t>Fndn. L5</a:t>
                </a:fld>
                <a:endParaRPr lang="en-US" sz="800" b="1">
                  <a:solidFill>
                    <a:schemeClr val="tx1">
                      <a:lumMod val="85000"/>
                      <a:lumOff val="15000"/>
                    </a:schemeClr>
                  </a:solidFill>
                </a:endParaRPr>
              </a:p>
            </xdr:txBody>
          </xdr:sp>
        </xdr:grpSp>
        <xdr:grpSp>
          <xdr:nvGrpSpPr>
            <xdr:cNvPr id="89" name="Group 88">
              <a:extLst>
                <a:ext uri="{FF2B5EF4-FFF2-40B4-BE49-F238E27FC236}">
                  <a16:creationId xmlns:a16="http://schemas.microsoft.com/office/drawing/2014/main" id="{43FBFF76-76F1-4AA2-9C70-D70D1CF6E528}"/>
                </a:ext>
              </a:extLst>
            </xdr:cNvPr>
            <xdr:cNvGrpSpPr/>
          </xdr:nvGrpSpPr>
          <xdr:grpSpPr>
            <a:xfrm>
              <a:off x="9006418" y="3489137"/>
              <a:ext cx="1859138" cy="229141"/>
              <a:chOff x="4025900" y="555789"/>
              <a:chExt cx="1803400" cy="257011"/>
            </a:xfrm>
          </xdr:grpSpPr>
          <xdr:sp macro="" textlink="PivotTables!AI7">
            <xdr:nvSpPr>
              <xdr:cNvPr id="90" name="TextBox 89">
                <a:extLst>
                  <a:ext uri="{FF2B5EF4-FFF2-40B4-BE49-F238E27FC236}">
                    <a16:creationId xmlns:a16="http://schemas.microsoft.com/office/drawing/2014/main" id="{44C1F023-D1ED-F242-8155-19AE58EB36DD}"/>
                  </a:ext>
                </a:extLst>
              </xdr:cNvPr>
              <xdr:cNvSpPr txBox="1"/>
            </xdr:nvSpPr>
            <xdr:spPr>
              <a:xfrm>
                <a:off x="4978400" y="558799"/>
                <a:ext cx="850900" cy="2540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AE548A87-A296-489B-9D93-C05D6DC3FBDF}" type="TxLink">
                  <a:rPr lang="en-US" sz="1200" b="0" i="0" u="none" strike="noStrike">
                    <a:solidFill>
                      <a:schemeClr val="tx2"/>
                    </a:solidFill>
                    <a:latin typeface="Calibri"/>
                    <a:ea typeface="Calibri"/>
                    <a:cs typeface="Calibri"/>
                  </a:rPr>
                  <a:pPr lvl="0"/>
                  <a:t>574.0M</a:t>
                </a:fld>
                <a:endParaRPr lang="en-US" sz="900" b="1">
                  <a:solidFill>
                    <a:schemeClr val="tx2"/>
                  </a:solidFill>
                </a:endParaRPr>
              </a:p>
            </xdr:txBody>
          </xdr:sp>
          <xdr:sp macro="" textlink="PivotTables!AH7">
            <xdr:nvSpPr>
              <xdr:cNvPr id="91" name="TextBox 90">
                <a:extLst>
                  <a:ext uri="{FF2B5EF4-FFF2-40B4-BE49-F238E27FC236}">
                    <a16:creationId xmlns:a16="http://schemas.microsoft.com/office/drawing/2014/main" id="{9CE740BB-79B3-2ABF-FE03-7AC60F39F257}"/>
                  </a:ext>
                </a:extLst>
              </xdr:cNvPr>
              <xdr:cNvSpPr txBox="1"/>
            </xdr:nvSpPr>
            <xdr:spPr>
              <a:xfrm>
                <a:off x="4025900" y="555789"/>
                <a:ext cx="901700" cy="2316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DCA58A4C-8C5D-4B66-B3D0-C69C23D336EF}" type="TxLink">
                  <a:rPr lang="en-US" sz="1100" b="1" i="0" u="none" strike="noStrike">
                    <a:solidFill>
                      <a:srgbClr val="000000"/>
                    </a:solidFill>
                    <a:latin typeface="Calibri"/>
                    <a:ea typeface="Calibri"/>
                    <a:cs typeface="Calibri"/>
                  </a:rPr>
                  <a:pPr lvl="0"/>
                  <a:t>Fndn. L6</a:t>
                </a:fld>
                <a:endParaRPr lang="en-US" sz="800" b="1">
                  <a:solidFill>
                    <a:schemeClr val="tx1">
                      <a:lumMod val="85000"/>
                      <a:lumOff val="15000"/>
                    </a:schemeClr>
                  </a:solidFill>
                </a:endParaRPr>
              </a:p>
            </xdr:txBody>
          </xdr:sp>
        </xdr:grpSp>
        <xdr:grpSp>
          <xdr:nvGrpSpPr>
            <xdr:cNvPr id="92" name="Group 91">
              <a:extLst>
                <a:ext uri="{FF2B5EF4-FFF2-40B4-BE49-F238E27FC236}">
                  <a16:creationId xmlns:a16="http://schemas.microsoft.com/office/drawing/2014/main" id="{8A36358E-17F3-46D2-A518-786C24E7206E}"/>
                </a:ext>
              </a:extLst>
            </xdr:cNvPr>
            <xdr:cNvGrpSpPr/>
          </xdr:nvGrpSpPr>
          <xdr:grpSpPr>
            <a:xfrm>
              <a:off x="9020529" y="3252168"/>
              <a:ext cx="1845027" cy="250308"/>
              <a:chOff x="4039588" y="532047"/>
              <a:chExt cx="1789712" cy="280753"/>
            </a:xfrm>
          </xdr:grpSpPr>
          <xdr:sp macro="" textlink="PivotTables!AI8">
            <xdr:nvSpPr>
              <xdr:cNvPr id="93" name="TextBox 92">
                <a:extLst>
                  <a:ext uri="{FF2B5EF4-FFF2-40B4-BE49-F238E27FC236}">
                    <a16:creationId xmlns:a16="http://schemas.microsoft.com/office/drawing/2014/main" id="{141ADA9F-9EF8-A768-2053-7BAB582A057A}"/>
                  </a:ext>
                </a:extLst>
              </xdr:cNvPr>
              <xdr:cNvSpPr txBox="1"/>
            </xdr:nvSpPr>
            <xdr:spPr>
              <a:xfrm>
                <a:off x="4978400" y="558799"/>
                <a:ext cx="850900" cy="2540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5D3ADB39-8F8D-4A5D-AF65-052E139347C6}" type="TxLink">
                  <a:rPr lang="en-US" sz="1200" b="0" i="0" u="none" strike="noStrike">
                    <a:solidFill>
                      <a:schemeClr val="tx2"/>
                    </a:solidFill>
                    <a:latin typeface="Calibri"/>
                    <a:ea typeface="Calibri"/>
                    <a:cs typeface="Calibri"/>
                  </a:rPr>
                  <a:pPr lvl="0"/>
                  <a:t>3.3B</a:t>
                </a:fld>
                <a:endParaRPr lang="en-US" sz="900" b="1">
                  <a:solidFill>
                    <a:schemeClr val="tx2"/>
                  </a:solidFill>
                </a:endParaRPr>
              </a:p>
            </xdr:txBody>
          </xdr:sp>
          <xdr:sp macro="" textlink="PivotTables!AH8">
            <xdr:nvSpPr>
              <xdr:cNvPr id="94" name="TextBox 93">
                <a:extLst>
                  <a:ext uri="{FF2B5EF4-FFF2-40B4-BE49-F238E27FC236}">
                    <a16:creationId xmlns:a16="http://schemas.microsoft.com/office/drawing/2014/main" id="{B397F6CA-7919-08F3-478E-AC76B2C2807A}"/>
                  </a:ext>
                </a:extLst>
              </xdr:cNvPr>
              <xdr:cNvSpPr txBox="1"/>
            </xdr:nvSpPr>
            <xdr:spPr>
              <a:xfrm>
                <a:off x="4039588" y="532047"/>
                <a:ext cx="901700" cy="2316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8FAAE892-60B5-4676-A352-EE002013E919}" type="TxLink">
                  <a:rPr lang="en-US" sz="1100" b="1" i="0" u="none" strike="noStrike">
                    <a:solidFill>
                      <a:srgbClr val="000000"/>
                    </a:solidFill>
                    <a:latin typeface="Calibri"/>
                    <a:ea typeface="Calibri"/>
                    <a:cs typeface="Calibri"/>
                  </a:rPr>
                  <a:pPr lvl="0"/>
                  <a:t>KJI. L4</a:t>
                </a:fld>
                <a:endParaRPr lang="en-US" sz="800" b="1">
                  <a:solidFill>
                    <a:schemeClr val="tx1">
                      <a:lumMod val="85000"/>
                      <a:lumOff val="15000"/>
                    </a:schemeClr>
                  </a:solidFill>
                </a:endParaRPr>
              </a:p>
            </xdr:txBody>
          </xdr:sp>
        </xdr:grpSp>
      </xdr:grpSp>
      <xdr:pic>
        <xdr:nvPicPr>
          <xdr:cNvPr id="97" name="Graphic 96" descr="Star">
            <a:extLst>
              <a:ext uri="{FF2B5EF4-FFF2-40B4-BE49-F238E27FC236}">
                <a16:creationId xmlns:a16="http://schemas.microsoft.com/office/drawing/2014/main" id="{6F644ABF-4087-43DE-BA40-00F7AA7B376D}"/>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10590389" y="2166055"/>
            <a:ext cx="177800" cy="178506"/>
          </a:xfrm>
          <a:prstGeom prst="rect">
            <a:avLst/>
          </a:prstGeom>
        </xdr:spPr>
      </xdr:pic>
    </xdr:grpSp>
    <xdr:clientData/>
  </xdr:twoCellAnchor>
  <xdr:twoCellAnchor>
    <xdr:from>
      <xdr:col>0</xdr:col>
      <xdr:colOff>119945</xdr:colOff>
      <xdr:row>10</xdr:row>
      <xdr:rowOff>38805</xdr:rowOff>
    </xdr:from>
    <xdr:to>
      <xdr:col>5</xdr:col>
      <xdr:colOff>515056</xdr:colOff>
      <xdr:row>31</xdr:row>
      <xdr:rowOff>63500</xdr:rowOff>
    </xdr:to>
    <xdr:sp macro="" textlink="">
      <xdr:nvSpPr>
        <xdr:cNvPr id="99" name="Rectangle: Rounded Corners 98">
          <a:extLst>
            <a:ext uri="{FF2B5EF4-FFF2-40B4-BE49-F238E27FC236}">
              <a16:creationId xmlns:a16="http://schemas.microsoft.com/office/drawing/2014/main" id="{2B3E7C37-69E1-495B-9996-10D6DB42318B}"/>
            </a:ext>
          </a:extLst>
        </xdr:cNvPr>
        <xdr:cNvSpPr/>
      </xdr:nvSpPr>
      <xdr:spPr>
        <a:xfrm>
          <a:off x="119945" y="2023180"/>
          <a:ext cx="3689174" cy="4191883"/>
        </a:xfrm>
        <a:prstGeom prst="roundRect">
          <a:avLst>
            <a:gd name="adj" fmla="val 3284"/>
          </a:avLst>
        </a:prstGeom>
        <a:solidFill>
          <a:sysClr val="window" lastClr="FFFFFF"/>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scene3d>
            <a:camera prst="orthographicFront"/>
            <a:lightRig rig="harsh" dir="t"/>
          </a:scene3d>
          <a:sp3d extrusionH="57150" prstMaterial="matte">
            <a:bevelT w="63500" h="12700" prst="angle"/>
            <a:contourClr>
              <a:schemeClr val="bg1">
                <a:lumMod val="65000"/>
              </a:schemeClr>
            </a:contourClr>
          </a:sp3d>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IN" sz="1100" b="1" i="0" u="none" strike="noStrike" kern="0" cap="none" spc="0" normalizeH="0" baseline="0" noProof="0">
              <a:ln/>
              <a:solidFill>
                <a:prstClr val="black"/>
              </a:solidFill>
              <a:effectLst/>
              <a:uLnTx/>
              <a:uFillTx/>
              <a:latin typeface="+mn-lt"/>
              <a:ea typeface="+mn-ea"/>
              <a:cs typeface="+mn-cs"/>
            </a:rPr>
            <a:t>Advertising </a:t>
          </a:r>
          <a:r>
            <a:rPr kumimoji="0" lang="en-IN" sz="1100" b="1" i="0" u="none" strike="noStrike" kern="0" cap="none" spc="0" normalizeH="0" baseline="0" noProof="0">
              <a:ln/>
              <a:solidFill>
                <a:schemeClr val="tx1">
                  <a:lumMod val="50000"/>
                  <a:lumOff val="50000"/>
                </a:schemeClr>
              </a:solidFill>
              <a:effectLst/>
              <a:uLnTx/>
              <a:uFillTx/>
              <a:latin typeface="+mn-lt"/>
              <a:ea typeface="+mn-ea"/>
              <a:cs typeface="+mn-cs"/>
            </a:rPr>
            <a:t>Channel's</a:t>
          </a:r>
        </a:p>
      </xdr:txBody>
    </xdr:sp>
    <xdr:clientData/>
  </xdr:twoCellAnchor>
  <xdr:twoCellAnchor>
    <xdr:from>
      <xdr:col>6</xdr:col>
      <xdr:colOff>169335</xdr:colOff>
      <xdr:row>11</xdr:row>
      <xdr:rowOff>155221</xdr:rowOff>
    </xdr:from>
    <xdr:to>
      <xdr:col>11</xdr:col>
      <xdr:colOff>218723</xdr:colOff>
      <xdr:row>19</xdr:row>
      <xdr:rowOff>183443</xdr:rowOff>
    </xdr:to>
    <xdr:graphicFrame macro="">
      <xdr:nvGraphicFramePr>
        <xdr:cNvPr id="101" name="Chart 100">
          <a:extLst>
            <a:ext uri="{FF2B5EF4-FFF2-40B4-BE49-F238E27FC236}">
              <a16:creationId xmlns:a16="http://schemas.microsoft.com/office/drawing/2014/main" id="{33F4357D-77F2-45C3-83DF-BB5AA5F2F9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editAs="oneCell">
    <xdr:from>
      <xdr:col>11</xdr:col>
      <xdr:colOff>317500</xdr:colOff>
      <xdr:row>12</xdr:row>
      <xdr:rowOff>148166</xdr:rowOff>
    </xdr:from>
    <xdr:to>
      <xdr:col>12</xdr:col>
      <xdr:colOff>550332</xdr:colOff>
      <xdr:row>16</xdr:row>
      <xdr:rowOff>190309</xdr:rowOff>
    </xdr:to>
    <xdr:pic>
      <xdr:nvPicPr>
        <xdr:cNvPr id="120" name="Graphic 119" descr="Clock">
          <a:extLst>
            <a:ext uri="{FF2B5EF4-FFF2-40B4-BE49-F238E27FC236}">
              <a16:creationId xmlns:a16="http://schemas.microsoft.com/office/drawing/2014/main" id="{A8AB6624-0C60-AD27-51E4-AF69A8980DDE}"/>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7612944" y="2518833"/>
          <a:ext cx="896055" cy="832365"/>
        </a:xfrm>
        <a:prstGeom prst="rect">
          <a:avLst/>
        </a:prstGeom>
      </xdr:spPr>
    </xdr:pic>
    <xdr:clientData/>
  </xdr:twoCellAnchor>
  <xdr:twoCellAnchor>
    <xdr:from>
      <xdr:col>11</xdr:col>
      <xdr:colOff>141112</xdr:colOff>
      <xdr:row>11</xdr:row>
      <xdr:rowOff>105834</xdr:rowOff>
    </xdr:from>
    <xdr:to>
      <xdr:col>13</xdr:col>
      <xdr:colOff>42334</xdr:colOff>
      <xdr:row>18</xdr:row>
      <xdr:rowOff>44449</xdr:rowOff>
    </xdr:to>
    <xdr:grpSp>
      <xdr:nvGrpSpPr>
        <xdr:cNvPr id="116" name="Group 115">
          <a:extLst>
            <a:ext uri="{FF2B5EF4-FFF2-40B4-BE49-F238E27FC236}">
              <a16:creationId xmlns:a16="http://schemas.microsoft.com/office/drawing/2014/main" id="{AB93EE24-792D-7FBF-DE13-15C7ACEA7D56}"/>
            </a:ext>
          </a:extLst>
        </xdr:cNvPr>
        <xdr:cNvGrpSpPr/>
      </xdr:nvGrpSpPr>
      <xdr:grpSpPr>
        <a:xfrm>
          <a:off x="7429808" y="2231704"/>
          <a:ext cx="1226439" cy="1291441"/>
          <a:chOff x="7408334" y="2321278"/>
          <a:chExt cx="1227667" cy="1321504"/>
        </a:xfrm>
        <a:noFill/>
      </xdr:grpSpPr>
      <xdr:grpSp>
        <xdr:nvGrpSpPr>
          <xdr:cNvPr id="115" name="Group 114">
            <a:extLst>
              <a:ext uri="{FF2B5EF4-FFF2-40B4-BE49-F238E27FC236}">
                <a16:creationId xmlns:a16="http://schemas.microsoft.com/office/drawing/2014/main" id="{F5EB187D-C0BD-9730-38CD-20BBD9EEFD79}"/>
              </a:ext>
            </a:extLst>
          </xdr:cNvPr>
          <xdr:cNvGrpSpPr/>
        </xdr:nvGrpSpPr>
        <xdr:grpSpPr>
          <a:xfrm>
            <a:off x="7408334" y="2321278"/>
            <a:ext cx="1227666" cy="832554"/>
            <a:chOff x="7408334" y="2321278"/>
            <a:chExt cx="1227666" cy="832554"/>
          </a:xfrm>
          <a:grpFill/>
        </xdr:grpSpPr>
        <xdr:grpSp>
          <xdr:nvGrpSpPr>
            <xdr:cNvPr id="102" name="Group 101">
              <a:extLst>
                <a:ext uri="{FF2B5EF4-FFF2-40B4-BE49-F238E27FC236}">
                  <a16:creationId xmlns:a16="http://schemas.microsoft.com/office/drawing/2014/main" id="{C78087DC-696D-4E48-BC60-3C3A508C62E8}"/>
                </a:ext>
              </a:extLst>
            </xdr:cNvPr>
            <xdr:cNvGrpSpPr/>
          </xdr:nvGrpSpPr>
          <xdr:grpSpPr>
            <a:xfrm>
              <a:off x="7408334" y="2321278"/>
              <a:ext cx="1213556" cy="366887"/>
              <a:chOff x="4025900" y="555788"/>
              <a:chExt cx="1803400" cy="272747"/>
            </a:xfrm>
            <a:grpFill/>
          </xdr:grpSpPr>
          <xdr:sp macro="" textlink="PivotTables!AR6">
            <xdr:nvSpPr>
              <xdr:cNvPr id="103" name="TextBox 102">
                <a:extLst>
                  <a:ext uri="{FF2B5EF4-FFF2-40B4-BE49-F238E27FC236}">
                    <a16:creationId xmlns:a16="http://schemas.microsoft.com/office/drawing/2014/main" id="{28FB51EA-A3AA-2C46-9616-26FAFCC3E6E9}"/>
                  </a:ext>
                </a:extLst>
              </xdr:cNvPr>
              <xdr:cNvSpPr txBox="1"/>
            </xdr:nvSpPr>
            <xdr:spPr>
              <a:xfrm>
                <a:off x="4978400" y="558799"/>
                <a:ext cx="850900" cy="254001"/>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5B00D71F-84CD-427D-8407-57154A60D575}" type="TxLink">
                  <a:rPr lang="en-US" sz="1200" b="1" i="0" u="none" strike="noStrike">
                    <a:solidFill>
                      <a:srgbClr val="000000"/>
                    </a:solidFill>
                    <a:latin typeface="Calibri"/>
                    <a:ea typeface="Calibri"/>
                    <a:cs typeface="Calibri"/>
                  </a:rPr>
                  <a:pPr lvl="0"/>
                  <a:t>04:29</a:t>
                </a:fld>
                <a:endParaRPr lang="en-US" sz="600" b="1">
                  <a:solidFill>
                    <a:schemeClr val="tx1">
                      <a:lumMod val="50000"/>
                      <a:lumOff val="50000"/>
                    </a:schemeClr>
                  </a:solidFill>
                </a:endParaRPr>
              </a:p>
            </xdr:txBody>
          </xdr:sp>
          <xdr:sp macro="" textlink="PivotTables!$D$11">
            <xdr:nvSpPr>
              <xdr:cNvPr id="104" name="TextBox 103">
                <a:extLst>
                  <a:ext uri="{FF2B5EF4-FFF2-40B4-BE49-F238E27FC236}">
                    <a16:creationId xmlns:a16="http://schemas.microsoft.com/office/drawing/2014/main" id="{6BC73FDE-336F-E5CF-1C52-5CCECF383726}"/>
                  </a:ext>
                </a:extLst>
              </xdr:cNvPr>
              <xdr:cNvSpPr txBox="1"/>
            </xdr:nvSpPr>
            <xdr:spPr>
              <a:xfrm>
                <a:off x="4025900" y="555788"/>
                <a:ext cx="901701" cy="272747"/>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900" b="1">
                    <a:ln>
                      <a:noFill/>
                    </a:ln>
                    <a:solidFill>
                      <a:schemeClr val="accent6">
                        <a:lumMod val="50000"/>
                      </a:schemeClr>
                    </a:solidFill>
                  </a:rPr>
                  <a:t>Avg</a:t>
                </a:r>
                <a:r>
                  <a:rPr lang="en-US" sz="900" b="1" baseline="0">
                    <a:ln>
                      <a:noFill/>
                    </a:ln>
                    <a:solidFill>
                      <a:schemeClr val="accent6">
                        <a:lumMod val="50000"/>
                      </a:schemeClr>
                    </a:solidFill>
                  </a:rPr>
                  <a:t> </a:t>
                </a:r>
                <a:r>
                  <a:rPr lang="en-US" sz="800" b="1" baseline="0">
                    <a:ln>
                      <a:noFill/>
                    </a:ln>
                    <a:solidFill>
                      <a:schemeClr val="accent6">
                        <a:lumMod val="50000"/>
                      </a:schemeClr>
                    </a:solidFill>
                  </a:rPr>
                  <a:t>duration</a:t>
                </a:r>
                <a:endParaRPr lang="en-US" sz="900" b="1">
                  <a:ln>
                    <a:noFill/>
                  </a:ln>
                  <a:solidFill>
                    <a:schemeClr val="accent6">
                      <a:lumMod val="50000"/>
                    </a:schemeClr>
                  </a:solidFill>
                </a:endParaRPr>
              </a:p>
            </xdr:txBody>
          </xdr:sp>
        </xdr:grpSp>
        <xdr:grpSp>
          <xdr:nvGrpSpPr>
            <xdr:cNvPr id="113" name="Group 112">
              <a:extLst>
                <a:ext uri="{FF2B5EF4-FFF2-40B4-BE49-F238E27FC236}">
                  <a16:creationId xmlns:a16="http://schemas.microsoft.com/office/drawing/2014/main" id="{63B7BD1E-323A-4D1B-D953-9DBF1764090F}"/>
                </a:ext>
              </a:extLst>
            </xdr:cNvPr>
            <xdr:cNvGrpSpPr/>
          </xdr:nvGrpSpPr>
          <xdr:grpSpPr>
            <a:xfrm>
              <a:off x="7422443" y="2765777"/>
              <a:ext cx="1213557" cy="388055"/>
              <a:chOff x="7422443" y="2758722"/>
              <a:chExt cx="1213557" cy="395110"/>
            </a:xfrm>
            <a:grpFill/>
          </xdr:grpSpPr>
          <xdr:sp macro="" textlink="PivotTables!AR7">
            <xdr:nvSpPr>
              <xdr:cNvPr id="108" name="TextBox 107">
                <a:extLst>
                  <a:ext uri="{FF2B5EF4-FFF2-40B4-BE49-F238E27FC236}">
                    <a16:creationId xmlns:a16="http://schemas.microsoft.com/office/drawing/2014/main" id="{3452A3AB-51FB-459D-8506-D33BF26B386D}"/>
                  </a:ext>
                </a:extLst>
              </xdr:cNvPr>
              <xdr:cNvSpPr txBox="1"/>
            </xdr:nvSpPr>
            <xdr:spPr>
              <a:xfrm>
                <a:off x="8063407" y="2812161"/>
                <a:ext cx="572593" cy="341671"/>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857EDB5A-DE3B-4DC3-A004-05F9394ABA11}" type="TxLink">
                  <a:rPr lang="en-US" sz="1200" b="1" i="0" u="none" strike="noStrike">
                    <a:solidFill>
                      <a:srgbClr val="000000"/>
                    </a:solidFill>
                    <a:latin typeface="Calibri"/>
                    <a:ea typeface="Calibri"/>
                    <a:cs typeface="Calibri"/>
                  </a:rPr>
                  <a:pPr lvl="0"/>
                  <a:t>03:42</a:t>
                </a:fld>
                <a:endParaRPr lang="en-US" sz="600" b="1">
                  <a:solidFill>
                    <a:schemeClr val="tx1">
                      <a:lumMod val="50000"/>
                      <a:lumOff val="50000"/>
                    </a:schemeClr>
                  </a:solidFill>
                </a:endParaRPr>
              </a:p>
            </xdr:txBody>
          </xdr:sp>
          <xdr:sp macro="" textlink="PivotTables!$D$11">
            <xdr:nvSpPr>
              <xdr:cNvPr id="109" name="TextBox 108">
                <a:extLst>
                  <a:ext uri="{FF2B5EF4-FFF2-40B4-BE49-F238E27FC236}">
                    <a16:creationId xmlns:a16="http://schemas.microsoft.com/office/drawing/2014/main" id="{9F0A47CB-0DC8-40D4-9D50-88084217EF95}"/>
                  </a:ext>
                </a:extLst>
              </xdr:cNvPr>
              <xdr:cNvSpPr txBox="1"/>
            </xdr:nvSpPr>
            <xdr:spPr>
              <a:xfrm>
                <a:off x="7422443" y="2758722"/>
                <a:ext cx="618454" cy="386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900" b="1" baseline="0">
                    <a:ln>
                      <a:noFill/>
                    </a:ln>
                    <a:solidFill>
                      <a:schemeClr val="accent4"/>
                    </a:solidFill>
                  </a:rPr>
                  <a:t>Min </a:t>
                </a:r>
                <a:r>
                  <a:rPr lang="en-US" sz="800" b="1" baseline="0">
                    <a:ln>
                      <a:noFill/>
                    </a:ln>
                    <a:solidFill>
                      <a:schemeClr val="accent4"/>
                    </a:solidFill>
                  </a:rPr>
                  <a:t>duration</a:t>
                </a:r>
                <a:endParaRPr lang="en-US" sz="900" b="1">
                  <a:ln>
                    <a:noFill/>
                  </a:ln>
                  <a:solidFill>
                    <a:schemeClr val="accent4"/>
                  </a:solidFill>
                </a:endParaRPr>
              </a:p>
            </xdr:txBody>
          </xdr:sp>
        </xdr:grpSp>
      </xdr:grpSp>
      <xdr:grpSp>
        <xdr:nvGrpSpPr>
          <xdr:cNvPr id="112" name="Group 111">
            <a:extLst>
              <a:ext uri="{FF2B5EF4-FFF2-40B4-BE49-F238E27FC236}">
                <a16:creationId xmlns:a16="http://schemas.microsoft.com/office/drawing/2014/main" id="{B2B95F09-FC4D-D839-C00B-6F44760F1218}"/>
              </a:ext>
            </a:extLst>
          </xdr:cNvPr>
          <xdr:cNvGrpSpPr/>
        </xdr:nvGrpSpPr>
        <xdr:grpSpPr>
          <a:xfrm>
            <a:off x="7422445" y="3217333"/>
            <a:ext cx="1213556" cy="425449"/>
            <a:chOff x="7422445" y="3219450"/>
            <a:chExt cx="1213556" cy="423332"/>
          </a:xfrm>
          <a:grpFill/>
        </xdr:grpSpPr>
        <xdr:sp macro="" textlink="PivotTables!AR8">
          <xdr:nvSpPr>
            <xdr:cNvPr id="110" name="TextBox 109">
              <a:extLst>
                <a:ext uri="{FF2B5EF4-FFF2-40B4-BE49-F238E27FC236}">
                  <a16:creationId xmlns:a16="http://schemas.microsoft.com/office/drawing/2014/main" id="{0B4585F3-55A8-4886-B84B-EB36F0C110B2}"/>
                </a:ext>
              </a:extLst>
            </xdr:cNvPr>
            <xdr:cNvSpPr txBox="1"/>
          </xdr:nvSpPr>
          <xdr:spPr>
            <a:xfrm>
              <a:off x="8063408" y="3301111"/>
              <a:ext cx="572593" cy="341671"/>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5909775E-994B-4B59-875E-4C1A889C7623}" type="TxLink">
                <a:rPr lang="en-US" sz="1200" b="1" i="0" u="none" strike="noStrike">
                  <a:solidFill>
                    <a:srgbClr val="000000"/>
                  </a:solidFill>
                  <a:latin typeface="Calibri"/>
                  <a:ea typeface="Calibri"/>
                  <a:cs typeface="Calibri"/>
                </a:rPr>
                <a:pPr lvl="0"/>
                <a:t>05:02</a:t>
              </a:fld>
              <a:endParaRPr lang="en-US" sz="600" b="1">
                <a:solidFill>
                  <a:schemeClr val="tx1">
                    <a:lumMod val="50000"/>
                    <a:lumOff val="50000"/>
                  </a:schemeClr>
                </a:solidFill>
              </a:endParaRPr>
            </a:p>
          </xdr:txBody>
        </xdr:sp>
        <xdr:sp macro="" textlink="PivotTables!$D$11">
          <xdr:nvSpPr>
            <xdr:cNvPr id="111" name="TextBox 110">
              <a:extLst>
                <a:ext uri="{FF2B5EF4-FFF2-40B4-BE49-F238E27FC236}">
                  <a16:creationId xmlns:a16="http://schemas.microsoft.com/office/drawing/2014/main" id="{B4AF9AEF-4D61-4906-8645-75FBC0B457BC}"/>
                </a:ext>
              </a:extLst>
            </xdr:cNvPr>
            <xdr:cNvSpPr txBox="1"/>
          </xdr:nvSpPr>
          <xdr:spPr>
            <a:xfrm>
              <a:off x="7422445" y="3219450"/>
              <a:ext cx="606779" cy="366887"/>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900" b="1" baseline="0">
                  <a:ln>
                    <a:noFill/>
                  </a:ln>
                  <a:solidFill>
                    <a:srgbClr val="C00000"/>
                  </a:solidFill>
                </a:rPr>
                <a:t>Max </a:t>
              </a:r>
              <a:r>
                <a:rPr lang="en-US" sz="800" b="1" baseline="0">
                  <a:ln>
                    <a:noFill/>
                  </a:ln>
                  <a:solidFill>
                    <a:srgbClr val="C00000"/>
                  </a:solidFill>
                </a:rPr>
                <a:t>duration</a:t>
              </a:r>
              <a:endParaRPr lang="en-US" sz="900" b="1">
                <a:ln>
                  <a:noFill/>
                </a:ln>
                <a:solidFill>
                  <a:srgbClr val="C00000"/>
                </a:solidFill>
              </a:endParaRPr>
            </a:p>
          </xdr:txBody>
        </xdr:sp>
      </xdr:grpSp>
    </xdr:grpSp>
    <xdr:clientData/>
  </xdr:twoCellAnchor>
  <xdr:twoCellAnchor>
    <xdr:from>
      <xdr:col>5</xdr:col>
      <xdr:colOff>646289</xdr:colOff>
      <xdr:row>20</xdr:row>
      <xdr:rowOff>176391</xdr:rowOff>
    </xdr:from>
    <xdr:to>
      <xdr:col>10</xdr:col>
      <xdr:colOff>571502</xdr:colOff>
      <xdr:row>36</xdr:row>
      <xdr:rowOff>0</xdr:rowOff>
    </xdr:to>
    <xdr:sp macro="" textlink="">
      <xdr:nvSpPr>
        <xdr:cNvPr id="13" name="Rectangle: Rounded Corners 12">
          <a:extLst>
            <a:ext uri="{FF2B5EF4-FFF2-40B4-BE49-F238E27FC236}">
              <a16:creationId xmlns:a16="http://schemas.microsoft.com/office/drawing/2014/main" id="{A34E680C-1EC2-41E8-9B7F-F0F645A4186B}"/>
            </a:ext>
          </a:extLst>
        </xdr:cNvPr>
        <xdr:cNvSpPr/>
      </xdr:nvSpPr>
      <xdr:spPr>
        <a:xfrm>
          <a:off x="3948289" y="4240391"/>
          <a:ext cx="3227213" cy="3074809"/>
        </a:xfrm>
        <a:prstGeom prst="roundRect">
          <a:avLst>
            <a:gd name="adj" fmla="val 2822"/>
          </a:avLst>
        </a:prstGeom>
        <a:solidFill>
          <a:sysClr val="window" lastClr="FFFFFF"/>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scene3d>
            <a:camera prst="orthographicFront"/>
            <a:lightRig rig="harsh" dir="t"/>
          </a:scene3d>
          <a:sp3d extrusionH="57150" prstMaterial="matte">
            <a:bevelT w="63500" h="12700" prst="angle"/>
            <a:contourClr>
              <a:schemeClr val="bg1">
                <a:lumMod val="65000"/>
              </a:schemeClr>
            </a:contourClr>
          </a:sp3d>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IN" sz="1100" b="1" i="0" u="none" strike="noStrike" kern="0" cap="none" spc="0" normalizeH="0" baseline="0" noProof="0">
              <a:ln/>
              <a:solidFill>
                <a:sysClr val="windowText" lastClr="000000"/>
              </a:solidFill>
              <a:effectLst/>
              <a:uLnTx/>
              <a:uFillTx/>
              <a:latin typeface="+mn-lt"/>
              <a:ea typeface="+mn-ea"/>
              <a:cs typeface="+mn-cs"/>
            </a:rPr>
            <a:t>Total Sales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IN" sz="1100" b="1" i="0" u="none" strike="noStrike" kern="0" cap="none" spc="0" normalizeH="0" baseline="0" noProof="0">
              <a:ln/>
              <a:solidFill>
                <a:schemeClr val="tx1">
                  <a:lumMod val="50000"/>
                  <a:lumOff val="50000"/>
                </a:schemeClr>
              </a:solidFill>
              <a:effectLst/>
              <a:uLnTx/>
              <a:uFillTx/>
              <a:latin typeface="+mn-lt"/>
              <a:ea typeface="+mn-ea"/>
              <a:cs typeface="+mn-cs"/>
            </a:rPr>
            <a:t>by Sales Team</a:t>
          </a:r>
        </a:p>
      </xdr:txBody>
    </xdr:sp>
    <xdr:clientData/>
  </xdr:twoCellAnchor>
  <xdr:twoCellAnchor>
    <xdr:from>
      <xdr:col>5</xdr:col>
      <xdr:colOff>653344</xdr:colOff>
      <xdr:row>24</xdr:row>
      <xdr:rowOff>42334</xdr:rowOff>
    </xdr:from>
    <xdr:to>
      <xdr:col>10</xdr:col>
      <xdr:colOff>518583</xdr:colOff>
      <xdr:row>34</xdr:row>
      <xdr:rowOff>162278</xdr:rowOff>
    </xdr:to>
    <xdr:graphicFrame macro="">
      <xdr:nvGraphicFramePr>
        <xdr:cNvPr id="20" name="Chart 19">
          <a:extLst>
            <a:ext uri="{FF2B5EF4-FFF2-40B4-BE49-F238E27FC236}">
              <a16:creationId xmlns:a16="http://schemas.microsoft.com/office/drawing/2014/main" id="{E345A0F0-C4EE-4607-8F6C-36F42C9FE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8</xdr:col>
      <xdr:colOff>451556</xdr:colOff>
      <xdr:row>21</xdr:row>
      <xdr:rowOff>49389</xdr:rowOff>
    </xdr:from>
    <xdr:to>
      <xdr:col>10</xdr:col>
      <xdr:colOff>472723</xdr:colOff>
      <xdr:row>24</xdr:row>
      <xdr:rowOff>169333</xdr:rowOff>
    </xdr:to>
    <xdr:grpSp>
      <xdr:nvGrpSpPr>
        <xdr:cNvPr id="118" name="Group 117">
          <a:extLst>
            <a:ext uri="{FF2B5EF4-FFF2-40B4-BE49-F238E27FC236}">
              <a16:creationId xmlns:a16="http://schemas.microsoft.com/office/drawing/2014/main" id="{68B0D336-A7F9-F4FB-5B90-54CD361F0C05}"/>
            </a:ext>
          </a:extLst>
        </xdr:cNvPr>
        <xdr:cNvGrpSpPr/>
      </xdr:nvGrpSpPr>
      <xdr:grpSpPr>
        <a:xfrm>
          <a:off x="5752426" y="4107867"/>
          <a:ext cx="1346384" cy="699727"/>
          <a:chOff x="5757334" y="4198056"/>
          <a:chExt cx="1347611" cy="712610"/>
        </a:xfrm>
      </xdr:grpSpPr>
      <xdr:grpSp>
        <xdr:nvGrpSpPr>
          <xdr:cNvPr id="107" name="Group 106">
            <a:extLst>
              <a:ext uri="{FF2B5EF4-FFF2-40B4-BE49-F238E27FC236}">
                <a16:creationId xmlns:a16="http://schemas.microsoft.com/office/drawing/2014/main" id="{C6864EF6-6FD6-EE2F-CB2F-6952ECA1BC49}"/>
              </a:ext>
            </a:extLst>
          </xdr:cNvPr>
          <xdr:cNvGrpSpPr/>
        </xdr:nvGrpSpPr>
        <xdr:grpSpPr>
          <a:xfrm>
            <a:off x="5940829" y="4198056"/>
            <a:ext cx="1164116" cy="712610"/>
            <a:chOff x="5940829" y="4198056"/>
            <a:chExt cx="1164116" cy="712610"/>
          </a:xfrm>
        </xdr:grpSpPr>
        <xdr:grpSp>
          <xdr:nvGrpSpPr>
            <xdr:cNvPr id="22" name="Group 21">
              <a:extLst>
                <a:ext uri="{FF2B5EF4-FFF2-40B4-BE49-F238E27FC236}">
                  <a16:creationId xmlns:a16="http://schemas.microsoft.com/office/drawing/2014/main" id="{F5EABDA4-00AF-499B-B591-90661BC4F0B8}"/>
                </a:ext>
              </a:extLst>
            </xdr:cNvPr>
            <xdr:cNvGrpSpPr/>
          </xdr:nvGrpSpPr>
          <xdr:grpSpPr>
            <a:xfrm>
              <a:off x="6067778" y="4198056"/>
              <a:ext cx="952505" cy="479778"/>
              <a:chOff x="4862891" y="437985"/>
              <a:chExt cx="931241" cy="413374"/>
            </a:xfrm>
          </xdr:grpSpPr>
          <xdr:sp macro="" textlink="PivotTables!AZ6">
            <xdr:nvSpPr>
              <xdr:cNvPr id="44" name="TextBox 43">
                <a:extLst>
                  <a:ext uri="{FF2B5EF4-FFF2-40B4-BE49-F238E27FC236}">
                    <a16:creationId xmlns:a16="http://schemas.microsoft.com/office/drawing/2014/main" id="{8889E696-62C4-29B9-B40A-1A3A7474C0A8}"/>
                  </a:ext>
                </a:extLst>
              </xdr:cNvPr>
              <xdr:cNvSpPr txBox="1"/>
            </xdr:nvSpPr>
            <xdr:spPr>
              <a:xfrm>
                <a:off x="4865700" y="437985"/>
                <a:ext cx="928432" cy="2919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238B64CA-7DAC-41C8-95D3-F9DEDEC211F8}" type="TxLink">
                  <a:rPr lang="en-US" sz="1100" b="1" i="0" u="none" strike="noStrike">
                    <a:solidFill>
                      <a:srgbClr val="000000"/>
                    </a:solidFill>
                    <a:latin typeface="Calibri"/>
                    <a:ea typeface="Calibri"/>
                    <a:cs typeface="Calibri"/>
                  </a:rPr>
                  <a:pPr lvl="0"/>
                  <a:t>Mohammed</a:t>
                </a:fld>
                <a:endParaRPr lang="en-US" sz="800" b="1">
                  <a:solidFill>
                    <a:schemeClr val="tx1">
                      <a:lumMod val="50000"/>
                      <a:lumOff val="50000"/>
                    </a:schemeClr>
                  </a:solidFill>
                </a:endParaRPr>
              </a:p>
            </xdr:txBody>
          </xdr:sp>
          <xdr:sp macro="" textlink="PivotTables!BA6">
            <xdr:nvSpPr>
              <xdr:cNvPr id="95" name="TextBox 94">
                <a:extLst>
                  <a:ext uri="{FF2B5EF4-FFF2-40B4-BE49-F238E27FC236}">
                    <a16:creationId xmlns:a16="http://schemas.microsoft.com/office/drawing/2014/main" id="{EE96487E-D969-2580-38CE-536C85470148}"/>
                  </a:ext>
                </a:extLst>
              </xdr:cNvPr>
              <xdr:cNvSpPr txBox="1"/>
            </xdr:nvSpPr>
            <xdr:spPr>
              <a:xfrm>
                <a:off x="4862891" y="619748"/>
                <a:ext cx="901700" cy="2316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fld id="{25258B11-619E-44A5-8014-BEDFE6F18C73}" type="TxLink">
                  <a:rPr lang="en-US" sz="1400" b="1" i="0" u="none" strike="noStrike">
                    <a:solidFill>
                      <a:schemeClr val="tx2"/>
                    </a:solidFill>
                    <a:latin typeface="Calibri"/>
                    <a:ea typeface="Calibri"/>
                    <a:cs typeface="Calibri"/>
                  </a:rPr>
                  <a:pPr lvl="0" algn="ctr"/>
                  <a:t>5.4B</a:t>
                </a:fld>
                <a:endParaRPr lang="en-US" sz="1000" b="1">
                  <a:solidFill>
                    <a:schemeClr val="tx2"/>
                  </a:solidFill>
                </a:endParaRPr>
              </a:p>
            </xdr:txBody>
          </xdr:sp>
        </xdr:grpSp>
        <xdr:sp macro="" textlink="PivotTables!AZ6">
          <xdr:nvSpPr>
            <xdr:cNvPr id="105" name="TextBox 104">
              <a:extLst>
                <a:ext uri="{FF2B5EF4-FFF2-40B4-BE49-F238E27FC236}">
                  <a16:creationId xmlns:a16="http://schemas.microsoft.com/office/drawing/2014/main" id="{B5D1AA7D-7531-BE68-8E96-B1A463667D3D}"/>
                </a:ext>
              </a:extLst>
            </xdr:cNvPr>
            <xdr:cNvSpPr txBox="1"/>
          </xdr:nvSpPr>
          <xdr:spPr>
            <a:xfrm>
              <a:off x="5940829" y="4631974"/>
              <a:ext cx="1164116" cy="2786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700" b="1">
                  <a:solidFill>
                    <a:schemeClr val="tx1">
                      <a:lumMod val="50000"/>
                      <a:lumOff val="50000"/>
                    </a:schemeClr>
                  </a:solidFill>
                </a:rPr>
                <a:t>Top</a:t>
              </a:r>
              <a:r>
                <a:rPr lang="en-US" sz="700" b="1" baseline="0">
                  <a:solidFill>
                    <a:schemeClr val="tx1">
                      <a:lumMod val="50000"/>
                      <a:lumOff val="50000"/>
                    </a:schemeClr>
                  </a:solidFill>
                </a:rPr>
                <a:t> Selling Sales Member</a:t>
              </a:r>
              <a:endParaRPr lang="en-US" sz="700" b="1">
                <a:solidFill>
                  <a:schemeClr val="tx1">
                    <a:lumMod val="50000"/>
                    <a:lumOff val="50000"/>
                  </a:schemeClr>
                </a:solidFill>
              </a:endParaRPr>
            </a:p>
          </xdr:txBody>
        </xdr:sp>
      </xdr:grpSp>
      <xdr:pic>
        <xdr:nvPicPr>
          <xdr:cNvPr id="117" name="Graphic 116" descr="Medal">
            <a:extLst>
              <a:ext uri="{FF2B5EF4-FFF2-40B4-BE49-F238E27FC236}">
                <a16:creationId xmlns:a16="http://schemas.microsoft.com/office/drawing/2014/main" id="{45205C33-53DA-EDFD-87A3-2A073B1CE509}"/>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 uri="{96DAC541-7B7A-43D3-8B79-37D633B846F1}">
                <asvg:svgBlip xmlns:asvg="http://schemas.microsoft.com/office/drawing/2016/SVG/main" r:embed="rId29"/>
              </a:ext>
            </a:extLst>
          </a:blip>
          <a:stretch>
            <a:fillRect/>
          </a:stretch>
        </xdr:blipFill>
        <xdr:spPr>
          <a:xfrm>
            <a:off x="5757334" y="4303890"/>
            <a:ext cx="289278" cy="289278"/>
          </a:xfrm>
          <a:prstGeom prst="rect">
            <a:avLst/>
          </a:prstGeom>
        </xdr:spPr>
      </xdr:pic>
    </xdr:grpSp>
    <xdr:clientData/>
  </xdr:twoCellAnchor>
  <xdr:twoCellAnchor>
    <xdr:from>
      <xdr:col>11</xdr:col>
      <xdr:colOff>32456</xdr:colOff>
      <xdr:row>20</xdr:row>
      <xdr:rowOff>148875</xdr:rowOff>
    </xdr:from>
    <xdr:to>
      <xdr:col>16</xdr:col>
      <xdr:colOff>498121</xdr:colOff>
      <xdr:row>35</xdr:row>
      <xdr:rowOff>190501</xdr:rowOff>
    </xdr:to>
    <xdr:sp macro="" textlink="">
      <xdr:nvSpPr>
        <xdr:cNvPr id="119" name="Rectangle: Rounded Corners 118">
          <a:extLst>
            <a:ext uri="{FF2B5EF4-FFF2-40B4-BE49-F238E27FC236}">
              <a16:creationId xmlns:a16="http://schemas.microsoft.com/office/drawing/2014/main" id="{FF4D8BEE-FC5B-4326-AD1D-4CED6168CFA8}"/>
            </a:ext>
          </a:extLst>
        </xdr:cNvPr>
        <xdr:cNvSpPr/>
      </xdr:nvSpPr>
      <xdr:spPr>
        <a:xfrm>
          <a:off x="7296856" y="4212875"/>
          <a:ext cx="3767665" cy="3089626"/>
        </a:xfrm>
        <a:prstGeom prst="roundRect">
          <a:avLst>
            <a:gd name="adj" fmla="val 3848"/>
          </a:avLst>
        </a:prstGeom>
        <a:solidFill>
          <a:sysClr val="window" lastClr="FFFFFF"/>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scene3d>
            <a:camera prst="orthographicFront"/>
            <a:lightRig rig="harsh" dir="t"/>
          </a:scene3d>
          <a:sp3d extrusionH="57150" prstMaterial="matte">
            <a:bevelT w="63500" h="12700" prst="angle"/>
            <a:contourClr>
              <a:schemeClr val="bg1">
                <a:lumMod val="65000"/>
              </a:schemeClr>
            </a:contourClr>
          </a:sp3d>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IN" sz="1100" b="1" i="0" u="none" strike="noStrike" kern="0" cap="none" spc="0" normalizeH="0" baseline="0" noProof="0">
              <a:ln/>
              <a:solidFill>
                <a:srgbClr val="A5A5A5"/>
              </a:solidFill>
              <a:effectLst/>
              <a:uLnTx/>
              <a:uFillTx/>
              <a:latin typeface="+mn-lt"/>
              <a:ea typeface="+mn-ea"/>
              <a:cs typeface="+mn-cs"/>
            </a:rPr>
            <a:t> </a:t>
          </a:r>
          <a:r>
            <a:rPr kumimoji="0" lang="en-IN" sz="1100" b="1" i="0" u="none" strike="noStrike" kern="0" cap="none" spc="0" normalizeH="0" baseline="0" noProof="0">
              <a:ln/>
              <a:solidFill>
                <a:schemeClr val="tx1"/>
              </a:solidFill>
              <a:effectLst/>
              <a:uLnTx/>
              <a:uFillTx/>
              <a:latin typeface="+mn-lt"/>
              <a:ea typeface="+mn-ea"/>
              <a:cs typeface="+mn-cs"/>
            </a:rPr>
            <a:t>Consultant</a:t>
          </a:r>
          <a:r>
            <a:rPr kumimoji="0" lang="en-IN" sz="1100" b="1" i="0" u="none" strike="noStrike" kern="0" cap="none" spc="0" normalizeH="0" baseline="0" noProof="0">
              <a:ln/>
              <a:solidFill>
                <a:prstClr val="black"/>
              </a:solidFill>
              <a:effectLst/>
              <a:uLnTx/>
              <a:uFillTx/>
              <a:latin typeface="+mn-lt"/>
              <a:ea typeface="+mn-ea"/>
              <a:cs typeface="+mn-cs"/>
            </a:rPr>
            <a:t> </a:t>
          </a:r>
          <a:endParaRPr kumimoji="0" lang="en-IN" sz="1100" b="1" i="0" u="none" strike="noStrike" kern="0" cap="none" spc="0" normalizeH="0" baseline="0" noProof="0">
            <a:ln/>
            <a:solidFill>
              <a:srgbClr val="A5A5A5"/>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IN" sz="1100" b="1" i="0" u="none" strike="noStrike" kern="0" cap="none" spc="0" normalizeH="0" baseline="0" noProof="0">
              <a:ln/>
              <a:solidFill>
                <a:srgbClr val="A5A5A5"/>
              </a:solidFill>
              <a:effectLst/>
              <a:uLnTx/>
              <a:uFillTx/>
              <a:latin typeface="+mn-lt"/>
              <a:ea typeface="+mn-ea"/>
              <a:cs typeface="+mn-cs"/>
            </a:rPr>
            <a:t>  by Sales </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1" i="0" u="none" strike="noStrike" kern="0" cap="none" spc="0" normalizeH="0" baseline="0" noProof="0">
            <a:ln/>
            <a:solidFill>
              <a:srgbClr val="A5A5A5"/>
            </a:solidFill>
            <a:effectLst/>
            <a:uLnTx/>
            <a:uFillTx/>
            <a:latin typeface="+mn-lt"/>
            <a:ea typeface="+mn-ea"/>
            <a:cs typeface="+mn-cs"/>
          </a:endParaRPr>
        </a:p>
      </xdr:txBody>
    </xdr:sp>
    <xdr:clientData/>
  </xdr:twoCellAnchor>
  <xdr:twoCellAnchor>
    <xdr:from>
      <xdr:col>11</xdr:col>
      <xdr:colOff>35278</xdr:colOff>
      <xdr:row>24</xdr:row>
      <xdr:rowOff>112889</xdr:rowOff>
    </xdr:from>
    <xdr:to>
      <xdr:col>16</xdr:col>
      <xdr:colOff>381000</xdr:colOff>
      <xdr:row>35</xdr:row>
      <xdr:rowOff>176390</xdr:rowOff>
    </xdr:to>
    <xdr:graphicFrame macro="">
      <xdr:nvGraphicFramePr>
        <xdr:cNvPr id="122" name="Chart 121">
          <a:extLst>
            <a:ext uri="{FF2B5EF4-FFF2-40B4-BE49-F238E27FC236}">
              <a16:creationId xmlns:a16="http://schemas.microsoft.com/office/drawing/2014/main" id="{2ADC06EC-DCD8-4411-AB73-0562D386B9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14</xdr:col>
      <xdr:colOff>105834</xdr:colOff>
      <xdr:row>21</xdr:row>
      <xdr:rowOff>119946</xdr:rowOff>
    </xdr:from>
    <xdr:to>
      <xdr:col>16</xdr:col>
      <xdr:colOff>159455</xdr:colOff>
      <xdr:row>25</xdr:row>
      <xdr:rowOff>35278</xdr:rowOff>
    </xdr:to>
    <xdr:grpSp>
      <xdr:nvGrpSpPr>
        <xdr:cNvPr id="123" name="Group 122">
          <a:extLst>
            <a:ext uri="{FF2B5EF4-FFF2-40B4-BE49-F238E27FC236}">
              <a16:creationId xmlns:a16="http://schemas.microsoft.com/office/drawing/2014/main" id="{B4069851-BBC9-4385-AE0D-5A352687A05C}"/>
            </a:ext>
          </a:extLst>
        </xdr:cNvPr>
        <xdr:cNvGrpSpPr/>
      </xdr:nvGrpSpPr>
      <xdr:grpSpPr>
        <a:xfrm>
          <a:off x="9382356" y="4178424"/>
          <a:ext cx="1378838" cy="688376"/>
          <a:chOff x="5757334" y="4198056"/>
          <a:chExt cx="1347611" cy="712610"/>
        </a:xfrm>
      </xdr:grpSpPr>
      <xdr:grpSp>
        <xdr:nvGrpSpPr>
          <xdr:cNvPr id="124" name="Group 123">
            <a:extLst>
              <a:ext uri="{FF2B5EF4-FFF2-40B4-BE49-F238E27FC236}">
                <a16:creationId xmlns:a16="http://schemas.microsoft.com/office/drawing/2014/main" id="{4A3C3384-A6D4-DC36-DD5D-ED4BFB6D1A18}"/>
              </a:ext>
            </a:extLst>
          </xdr:cNvPr>
          <xdr:cNvGrpSpPr/>
        </xdr:nvGrpSpPr>
        <xdr:grpSpPr>
          <a:xfrm>
            <a:off x="5940829" y="4198056"/>
            <a:ext cx="1164116" cy="712610"/>
            <a:chOff x="5940829" y="4198056"/>
            <a:chExt cx="1164116" cy="712610"/>
          </a:xfrm>
        </xdr:grpSpPr>
        <xdr:grpSp>
          <xdr:nvGrpSpPr>
            <xdr:cNvPr id="126" name="Group 125">
              <a:extLst>
                <a:ext uri="{FF2B5EF4-FFF2-40B4-BE49-F238E27FC236}">
                  <a16:creationId xmlns:a16="http://schemas.microsoft.com/office/drawing/2014/main" id="{0C5C9AFA-3718-0B78-3E91-FAA71C350DF2}"/>
                </a:ext>
              </a:extLst>
            </xdr:cNvPr>
            <xdr:cNvGrpSpPr/>
          </xdr:nvGrpSpPr>
          <xdr:grpSpPr>
            <a:xfrm>
              <a:off x="6067778" y="4198056"/>
              <a:ext cx="952505" cy="479778"/>
              <a:chOff x="4862891" y="437985"/>
              <a:chExt cx="931241" cy="413374"/>
            </a:xfrm>
          </xdr:grpSpPr>
          <xdr:sp macro="" textlink="PivotTables!BE8">
            <xdr:nvSpPr>
              <xdr:cNvPr id="128" name="TextBox 127">
                <a:extLst>
                  <a:ext uri="{FF2B5EF4-FFF2-40B4-BE49-F238E27FC236}">
                    <a16:creationId xmlns:a16="http://schemas.microsoft.com/office/drawing/2014/main" id="{F2A8AEAF-BF72-89CF-7262-4F59A517F38B}"/>
                  </a:ext>
                </a:extLst>
              </xdr:cNvPr>
              <xdr:cNvSpPr txBox="1"/>
            </xdr:nvSpPr>
            <xdr:spPr>
              <a:xfrm>
                <a:off x="4865700" y="437985"/>
                <a:ext cx="928432" cy="2919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1200" b="1" i="0" u="none" strike="noStrike">
                    <a:solidFill>
                      <a:srgbClr val="7030A0"/>
                    </a:solidFill>
                    <a:latin typeface="Calibri"/>
                    <a:ea typeface="Calibri"/>
                    <a:cs typeface="Calibri"/>
                  </a:rPr>
                  <a:t>      </a:t>
                </a:r>
                <a:fld id="{519EAB6B-FFDC-439B-9820-70C723A4AE31}" type="TxLink">
                  <a:rPr lang="en-US" sz="1200" b="1" i="0" u="none" strike="noStrike">
                    <a:solidFill>
                      <a:srgbClr val="7030A0"/>
                    </a:solidFill>
                    <a:latin typeface="Calibri"/>
                    <a:ea typeface="Calibri"/>
                    <a:cs typeface="Calibri"/>
                  </a:rPr>
                  <a:pPr lvl="0"/>
                  <a:t>Adam</a:t>
                </a:fld>
                <a:endParaRPr lang="en-US" sz="800" b="1">
                  <a:solidFill>
                    <a:srgbClr val="7030A0"/>
                  </a:solidFill>
                </a:endParaRPr>
              </a:p>
            </xdr:txBody>
          </xdr:sp>
          <xdr:sp macro="" textlink="PivotTables!BF8">
            <xdr:nvSpPr>
              <xdr:cNvPr id="129" name="TextBox 128">
                <a:extLst>
                  <a:ext uri="{FF2B5EF4-FFF2-40B4-BE49-F238E27FC236}">
                    <a16:creationId xmlns:a16="http://schemas.microsoft.com/office/drawing/2014/main" id="{42A42DE0-0FCE-A4B3-A84B-37919E2FFF8C}"/>
                  </a:ext>
                </a:extLst>
              </xdr:cNvPr>
              <xdr:cNvSpPr txBox="1"/>
            </xdr:nvSpPr>
            <xdr:spPr>
              <a:xfrm>
                <a:off x="4862891" y="619748"/>
                <a:ext cx="901700" cy="2316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fld id="{07551726-A7D2-4FE2-ACF8-C325352A78E5}" type="TxLink">
                  <a:rPr lang="en-US" sz="1200" b="1" i="0" u="none" strike="noStrike">
                    <a:solidFill>
                      <a:srgbClr val="000000"/>
                    </a:solidFill>
                    <a:latin typeface="Calibri"/>
                    <a:ea typeface="Calibri"/>
                    <a:cs typeface="Calibri"/>
                  </a:rPr>
                  <a:pPr lvl="0" algn="ctr"/>
                  <a:t>379.0M</a:t>
                </a:fld>
                <a:endParaRPr lang="en-US" sz="1000" b="1">
                  <a:solidFill>
                    <a:schemeClr val="tx2"/>
                  </a:solidFill>
                </a:endParaRPr>
              </a:p>
            </xdr:txBody>
          </xdr:sp>
        </xdr:grpSp>
        <xdr:sp macro="" textlink="PivotTables!AZ6">
          <xdr:nvSpPr>
            <xdr:cNvPr id="127" name="TextBox 126">
              <a:extLst>
                <a:ext uri="{FF2B5EF4-FFF2-40B4-BE49-F238E27FC236}">
                  <a16:creationId xmlns:a16="http://schemas.microsoft.com/office/drawing/2014/main" id="{ED8CAF59-4FC3-C4F4-4DD0-5F781EF1B6FD}"/>
                </a:ext>
              </a:extLst>
            </xdr:cNvPr>
            <xdr:cNvSpPr txBox="1"/>
          </xdr:nvSpPr>
          <xdr:spPr>
            <a:xfrm>
              <a:off x="5940829" y="4631974"/>
              <a:ext cx="1164116" cy="2786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700" b="1">
                  <a:solidFill>
                    <a:schemeClr val="tx1">
                      <a:lumMod val="50000"/>
                      <a:lumOff val="50000"/>
                    </a:schemeClr>
                  </a:solidFill>
                </a:rPr>
                <a:t>Top</a:t>
              </a:r>
              <a:r>
                <a:rPr lang="en-US" sz="700" b="1" baseline="0">
                  <a:solidFill>
                    <a:schemeClr val="tx1">
                      <a:lumMod val="50000"/>
                      <a:lumOff val="50000"/>
                    </a:schemeClr>
                  </a:solidFill>
                </a:rPr>
                <a:t> Consultant by Sales</a:t>
              </a:r>
              <a:endParaRPr lang="en-US" sz="700" b="1">
                <a:solidFill>
                  <a:schemeClr val="tx1">
                    <a:lumMod val="50000"/>
                    <a:lumOff val="50000"/>
                  </a:schemeClr>
                </a:solidFill>
              </a:endParaRPr>
            </a:p>
          </xdr:txBody>
        </xdr:sp>
      </xdr:grpSp>
      <xdr:pic>
        <xdr:nvPicPr>
          <xdr:cNvPr id="125" name="Graphic 124" descr="Medal">
            <a:extLst>
              <a:ext uri="{FF2B5EF4-FFF2-40B4-BE49-F238E27FC236}">
                <a16:creationId xmlns:a16="http://schemas.microsoft.com/office/drawing/2014/main" id="{E6C708B2-EB0D-942E-55E4-2222000D63E4}"/>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5757334" y="4303890"/>
            <a:ext cx="289278" cy="289278"/>
          </a:xfrm>
          <a:prstGeom prst="rect">
            <a:avLst/>
          </a:prstGeom>
        </xdr:spPr>
      </xdr:pic>
    </xdr:grpSp>
    <xdr:clientData/>
  </xdr:twoCellAnchor>
  <xdr:twoCellAnchor>
    <xdr:from>
      <xdr:col>0</xdr:col>
      <xdr:colOff>388938</xdr:colOff>
      <xdr:row>11</xdr:row>
      <xdr:rowOff>39688</xdr:rowOff>
    </xdr:from>
    <xdr:to>
      <xdr:col>5</xdr:col>
      <xdr:colOff>0</xdr:colOff>
      <xdr:row>24</xdr:row>
      <xdr:rowOff>142875</xdr:rowOff>
    </xdr:to>
    <xdr:graphicFrame macro="">
      <xdr:nvGraphicFramePr>
        <xdr:cNvPr id="134" name="Chart 133">
          <a:extLst>
            <a:ext uri="{FF2B5EF4-FFF2-40B4-BE49-F238E27FC236}">
              <a16:creationId xmlns:a16="http://schemas.microsoft.com/office/drawing/2014/main" id="{6D956234-4061-40B7-9E41-BB66D8B34C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0</xdr:col>
      <xdr:colOff>174627</xdr:colOff>
      <xdr:row>23</xdr:row>
      <xdr:rowOff>176742</xdr:rowOff>
    </xdr:from>
    <xdr:to>
      <xdr:col>1</xdr:col>
      <xdr:colOff>635001</xdr:colOff>
      <xdr:row>26</xdr:row>
      <xdr:rowOff>87314</xdr:rowOff>
    </xdr:to>
    <xdr:grpSp>
      <xdr:nvGrpSpPr>
        <xdr:cNvPr id="135" name="Group 134">
          <a:extLst>
            <a:ext uri="{FF2B5EF4-FFF2-40B4-BE49-F238E27FC236}">
              <a16:creationId xmlns:a16="http://schemas.microsoft.com/office/drawing/2014/main" id="{B12A64F0-5C9A-415B-8D51-916F56C70254}"/>
            </a:ext>
          </a:extLst>
        </xdr:cNvPr>
        <xdr:cNvGrpSpPr/>
      </xdr:nvGrpSpPr>
      <xdr:grpSpPr>
        <a:xfrm>
          <a:off x="174627" y="4621742"/>
          <a:ext cx="1122983" cy="490355"/>
          <a:chOff x="4025899" y="303842"/>
          <a:chExt cx="928734" cy="619335"/>
        </a:xfrm>
        <a:noFill/>
      </xdr:grpSpPr>
      <xdr:sp macro="" textlink="PivotTables!BL8">
        <xdr:nvSpPr>
          <xdr:cNvPr id="136" name="TextBox 135">
            <a:extLst>
              <a:ext uri="{FF2B5EF4-FFF2-40B4-BE49-F238E27FC236}">
                <a16:creationId xmlns:a16="http://schemas.microsoft.com/office/drawing/2014/main" id="{F61C94A3-6F3D-6AB0-4EC5-6840305234F7}"/>
              </a:ext>
            </a:extLst>
          </xdr:cNvPr>
          <xdr:cNvSpPr txBox="1"/>
        </xdr:nvSpPr>
        <xdr:spPr>
          <a:xfrm>
            <a:off x="4103733" y="303842"/>
            <a:ext cx="850900" cy="61933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fld id="{9E646653-8DFD-424D-A1A4-E4661AEE8CE7}" type="TxLink">
              <a:rPr lang="en-US" sz="1100" b="1" i="0" u="none" strike="noStrike">
                <a:solidFill>
                  <a:srgbClr val="000000"/>
                </a:solidFill>
                <a:latin typeface="Calibri"/>
                <a:ea typeface="Calibri"/>
                <a:cs typeface="Calibri"/>
              </a:rPr>
              <a:pPr lvl="0" algn="ctr"/>
              <a:t>Television Ad</a:t>
            </a:fld>
            <a:endParaRPr lang="en-US" sz="800" b="1">
              <a:solidFill>
                <a:schemeClr val="tx1">
                  <a:lumMod val="50000"/>
                  <a:lumOff val="50000"/>
                </a:schemeClr>
              </a:solidFill>
            </a:endParaRPr>
          </a:p>
        </xdr:txBody>
      </xdr:sp>
      <xdr:sp macro="" textlink="PivotTables!BL9">
        <xdr:nvSpPr>
          <xdr:cNvPr id="137" name="TextBox 136">
            <a:extLst>
              <a:ext uri="{FF2B5EF4-FFF2-40B4-BE49-F238E27FC236}">
                <a16:creationId xmlns:a16="http://schemas.microsoft.com/office/drawing/2014/main" id="{4A8EEC30-3557-9EF6-55CD-19CF971F69A6}"/>
              </a:ext>
            </a:extLst>
          </xdr:cNvPr>
          <xdr:cNvSpPr txBox="1"/>
        </xdr:nvSpPr>
        <xdr:spPr>
          <a:xfrm>
            <a:off x="4025899" y="555789"/>
            <a:ext cx="880218" cy="28771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fld id="{5C5CFFCF-B457-46AA-9791-0A3D2877686D}" type="TxLink">
              <a:rPr lang="en-US" sz="1200" b="0" i="0" u="none" strike="noStrike">
                <a:solidFill>
                  <a:srgbClr val="000000"/>
                </a:solidFill>
                <a:latin typeface="Calibri"/>
                <a:ea typeface="Calibri"/>
                <a:cs typeface="Calibri"/>
              </a:rPr>
              <a:pPr lvl="0" algn="ctr"/>
              <a:t>4.6B</a:t>
            </a:fld>
            <a:endParaRPr lang="en-US" sz="900" b="1">
              <a:solidFill>
                <a:schemeClr val="tx1">
                  <a:lumMod val="85000"/>
                  <a:lumOff val="15000"/>
                </a:schemeClr>
              </a:solidFill>
            </a:endParaRPr>
          </a:p>
        </xdr:txBody>
      </xdr:sp>
    </xdr:grpSp>
    <xdr:clientData/>
  </xdr:twoCellAnchor>
  <xdr:twoCellAnchor>
    <xdr:from>
      <xdr:col>3</xdr:col>
      <xdr:colOff>555623</xdr:colOff>
      <xdr:row>24</xdr:row>
      <xdr:rowOff>3705</xdr:rowOff>
    </xdr:from>
    <xdr:to>
      <xdr:col>5</xdr:col>
      <xdr:colOff>231771</xdr:colOff>
      <xdr:row>26</xdr:row>
      <xdr:rowOff>150814</xdr:rowOff>
    </xdr:to>
    <xdr:grpSp>
      <xdr:nvGrpSpPr>
        <xdr:cNvPr id="139" name="Group 138">
          <a:extLst>
            <a:ext uri="{FF2B5EF4-FFF2-40B4-BE49-F238E27FC236}">
              <a16:creationId xmlns:a16="http://schemas.microsoft.com/office/drawing/2014/main" id="{C2D5C6B6-9BFB-4EFA-8900-E5CE450C87E7}"/>
            </a:ext>
          </a:extLst>
        </xdr:cNvPr>
        <xdr:cNvGrpSpPr/>
      </xdr:nvGrpSpPr>
      <xdr:grpSpPr>
        <a:xfrm>
          <a:off x="2543449" y="4641966"/>
          <a:ext cx="1001365" cy="533631"/>
          <a:chOff x="4025899" y="303842"/>
          <a:chExt cx="928736" cy="619335"/>
        </a:xfrm>
      </xdr:grpSpPr>
      <xdr:sp macro="" textlink="PivotTables!BO8">
        <xdr:nvSpPr>
          <xdr:cNvPr id="140" name="TextBox 139">
            <a:extLst>
              <a:ext uri="{FF2B5EF4-FFF2-40B4-BE49-F238E27FC236}">
                <a16:creationId xmlns:a16="http://schemas.microsoft.com/office/drawing/2014/main" id="{F77AF6A5-3F50-F8B7-3F15-24C47F829510}"/>
              </a:ext>
            </a:extLst>
          </xdr:cNvPr>
          <xdr:cNvSpPr txBox="1"/>
        </xdr:nvSpPr>
        <xdr:spPr>
          <a:xfrm>
            <a:off x="4103735" y="303842"/>
            <a:ext cx="850900" cy="6193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fld id="{41803D45-BB0E-4B5B-9B73-51C39B1F82F7}" type="TxLink">
              <a:rPr lang="en-US" sz="1100" b="1" i="0" u="none" strike="noStrike">
                <a:solidFill>
                  <a:srgbClr val="000000"/>
                </a:solidFill>
                <a:latin typeface="Calibri"/>
                <a:ea typeface="Calibri"/>
                <a:cs typeface="Calibri"/>
              </a:rPr>
              <a:pPr lvl="0" algn="ctr"/>
              <a:t>WhatsApp</a:t>
            </a:fld>
            <a:endParaRPr lang="en-US" sz="700" b="1">
              <a:solidFill>
                <a:schemeClr val="tx1">
                  <a:lumMod val="50000"/>
                  <a:lumOff val="50000"/>
                </a:schemeClr>
              </a:solidFill>
            </a:endParaRPr>
          </a:p>
        </xdr:txBody>
      </xdr:sp>
      <xdr:sp macro="" textlink="PivotTables!BO9">
        <xdr:nvSpPr>
          <xdr:cNvPr id="141" name="TextBox 140">
            <a:extLst>
              <a:ext uri="{FF2B5EF4-FFF2-40B4-BE49-F238E27FC236}">
                <a16:creationId xmlns:a16="http://schemas.microsoft.com/office/drawing/2014/main" id="{3905167A-5A01-7839-5FC2-90B4B757550C}"/>
              </a:ext>
            </a:extLst>
          </xdr:cNvPr>
          <xdr:cNvSpPr txBox="1"/>
        </xdr:nvSpPr>
        <xdr:spPr>
          <a:xfrm>
            <a:off x="4025899" y="555789"/>
            <a:ext cx="880218" cy="28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fld id="{14F91251-2B68-49D9-AF94-404A1C8C0630}" type="TxLink">
              <a:rPr lang="en-US" sz="1200" b="0" i="0" u="none" strike="noStrike">
                <a:solidFill>
                  <a:srgbClr val="000000"/>
                </a:solidFill>
                <a:latin typeface="Calibri"/>
                <a:ea typeface="Calibri"/>
                <a:cs typeface="Calibri"/>
              </a:rPr>
              <a:pPr lvl="0" algn="ctr"/>
              <a:t>2.5B</a:t>
            </a:fld>
            <a:endParaRPr lang="en-US" sz="900" b="1">
              <a:solidFill>
                <a:schemeClr val="tx1">
                  <a:lumMod val="85000"/>
                  <a:lumOff val="15000"/>
                </a:schemeClr>
              </a:solidFill>
            </a:endParaRPr>
          </a:p>
        </xdr:txBody>
      </xdr:sp>
    </xdr:grpSp>
    <xdr:clientData/>
  </xdr:twoCellAnchor>
  <xdr:twoCellAnchor>
    <xdr:from>
      <xdr:col>0</xdr:col>
      <xdr:colOff>119064</xdr:colOff>
      <xdr:row>26</xdr:row>
      <xdr:rowOff>55298</xdr:rowOff>
    </xdr:from>
    <xdr:to>
      <xdr:col>2</xdr:col>
      <xdr:colOff>33341</xdr:colOff>
      <xdr:row>28</xdr:row>
      <xdr:rowOff>119063</xdr:rowOff>
    </xdr:to>
    <xdr:grpSp>
      <xdr:nvGrpSpPr>
        <xdr:cNvPr id="142" name="Group 141">
          <a:extLst>
            <a:ext uri="{FF2B5EF4-FFF2-40B4-BE49-F238E27FC236}">
              <a16:creationId xmlns:a16="http://schemas.microsoft.com/office/drawing/2014/main" id="{A04F87F7-44A1-4E0E-BA89-EF2FB3B79694}"/>
            </a:ext>
          </a:extLst>
        </xdr:cNvPr>
        <xdr:cNvGrpSpPr/>
      </xdr:nvGrpSpPr>
      <xdr:grpSpPr>
        <a:xfrm>
          <a:off x="119064" y="5080081"/>
          <a:ext cx="1239494" cy="450286"/>
          <a:chOff x="3955205" y="303842"/>
          <a:chExt cx="999430" cy="539661"/>
        </a:xfrm>
        <a:noFill/>
      </xdr:grpSpPr>
      <xdr:sp macro="" textlink="PivotTables!BM8">
        <xdr:nvSpPr>
          <xdr:cNvPr id="143" name="TextBox 142">
            <a:extLst>
              <a:ext uri="{FF2B5EF4-FFF2-40B4-BE49-F238E27FC236}">
                <a16:creationId xmlns:a16="http://schemas.microsoft.com/office/drawing/2014/main" id="{D674538F-3EF4-1DB6-0BEB-8F19AFD634BB}"/>
              </a:ext>
            </a:extLst>
          </xdr:cNvPr>
          <xdr:cNvSpPr txBox="1"/>
        </xdr:nvSpPr>
        <xdr:spPr>
          <a:xfrm>
            <a:off x="3955205" y="303842"/>
            <a:ext cx="999430" cy="318963"/>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fld id="{3F7E0DD6-5064-4B20-B1E0-1D548C83FEEB}" type="TxLink">
              <a:rPr lang="en-US" sz="1100" b="1" i="0" u="none" strike="noStrike">
                <a:solidFill>
                  <a:srgbClr val="000000"/>
                </a:solidFill>
                <a:latin typeface="Calibri"/>
                <a:ea typeface="Calibri"/>
                <a:cs typeface="Calibri"/>
              </a:rPr>
              <a:pPr lvl="0" algn="ctr"/>
              <a:t>Facebook Page</a:t>
            </a:fld>
            <a:endParaRPr lang="en-US" sz="700" b="1">
              <a:solidFill>
                <a:schemeClr val="tx1">
                  <a:lumMod val="50000"/>
                  <a:lumOff val="50000"/>
                </a:schemeClr>
              </a:solidFill>
            </a:endParaRPr>
          </a:p>
        </xdr:txBody>
      </xdr:sp>
      <xdr:sp macro="" textlink="PivotTables!BM9">
        <xdr:nvSpPr>
          <xdr:cNvPr id="144" name="TextBox 143">
            <a:extLst>
              <a:ext uri="{FF2B5EF4-FFF2-40B4-BE49-F238E27FC236}">
                <a16:creationId xmlns:a16="http://schemas.microsoft.com/office/drawing/2014/main" id="{8EBE2862-2DE0-9F0C-03BC-EB273B6BD95D}"/>
              </a:ext>
            </a:extLst>
          </xdr:cNvPr>
          <xdr:cNvSpPr txBox="1"/>
        </xdr:nvSpPr>
        <xdr:spPr>
          <a:xfrm>
            <a:off x="4025899" y="555789"/>
            <a:ext cx="880218" cy="28771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fld id="{BB31D5A0-A474-4FAD-B390-9951077329BA}" type="TxLink">
              <a:rPr lang="en-US" sz="1200" b="0" i="0" u="none" strike="noStrike">
                <a:solidFill>
                  <a:srgbClr val="000000"/>
                </a:solidFill>
                <a:latin typeface="Calibri"/>
                <a:ea typeface="Calibri"/>
                <a:cs typeface="Calibri"/>
              </a:rPr>
              <a:pPr lvl="0" algn="ctr"/>
              <a:t>3.5B</a:t>
            </a:fld>
            <a:endParaRPr lang="en-US" sz="900" b="1">
              <a:solidFill>
                <a:schemeClr val="tx1">
                  <a:lumMod val="85000"/>
                  <a:lumOff val="15000"/>
                </a:schemeClr>
              </a:solidFill>
            </a:endParaRPr>
          </a:p>
        </xdr:txBody>
      </xdr:sp>
    </xdr:grpSp>
    <xdr:clientData/>
  </xdr:twoCellAnchor>
  <xdr:twoCellAnchor>
    <xdr:from>
      <xdr:col>0</xdr:col>
      <xdr:colOff>100252</xdr:colOff>
      <xdr:row>28</xdr:row>
      <xdr:rowOff>124356</xdr:rowOff>
    </xdr:from>
    <xdr:to>
      <xdr:col>2</xdr:col>
      <xdr:colOff>182563</xdr:colOff>
      <xdr:row>31</xdr:row>
      <xdr:rowOff>7938</xdr:rowOff>
    </xdr:to>
    <xdr:grpSp>
      <xdr:nvGrpSpPr>
        <xdr:cNvPr id="145" name="Group 144">
          <a:extLst>
            <a:ext uri="{FF2B5EF4-FFF2-40B4-BE49-F238E27FC236}">
              <a16:creationId xmlns:a16="http://schemas.microsoft.com/office/drawing/2014/main" id="{64A85F6E-7EDD-4971-A011-1975288B8388}"/>
            </a:ext>
          </a:extLst>
        </xdr:cNvPr>
        <xdr:cNvGrpSpPr/>
      </xdr:nvGrpSpPr>
      <xdr:grpSpPr>
        <a:xfrm>
          <a:off x="100252" y="5535660"/>
          <a:ext cx="1407528" cy="463365"/>
          <a:chOff x="3958186" y="303843"/>
          <a:chExt cx="1160016" cy="539660"/>
        </a:xfrm>
        <a:noFill/>
      </xdr:grpSpPr>
      <xdr:sp macro="" textlink="PivotTables!BN8">
        <xdr:nvSpPr>
          <xdr:cNvPr id="146" name="TextBox 145">
            <a:extLst>
              <a:ext uri="{FF2B5EF4-FFF2-40B4-BE49-F238E27FC236}">
                <a16:creationId xmlns:a16="http://schemas.microsoft.com/office/drawing/2014/main" id="{2D119A5F-C090-DE05-90BE-C78392BED8F8}"/>
              </a:ext>
            </a:extLst>
          </xdr:cNvPr>
          <xdr:cNvSpPr txBox="1"/>
        </xdr:nvSpPr>
        <xdr:spPr>
          <a:xfrm>
            <a:off x="3958186" y="303843"/>
            <a:ext cx="1160016" cy="249646"/>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fld id="{51DAF38A-AB8B-4F90-89CF-C9758708CAC9}" type="TxLink">
              <a:rPr lang="en-US" sz="1100" b="1" i="0" u="none" strike="noStrike">
                <a:solidFill>
                  <a:srgbClr val="000000"/>
                </a:solidFill>
                <a:latin typeface="Calibri"/>
                <a:ea typeface="Calibri"/>
                <a:cs typeface="Calibri"/>
              </a:rPr>
              <a:pPr lvl="0" algn="ctr"/>
              <a:t>Company Website</a:t>
            </a:fld>
            <a:endParaRPr lang="en-US" sz="700" b="1">
              <a:solidFill>
                <a:schemeClr val="tx1">
                  <a:lumMod val="50000"/>
                  <a:lumOff val="50000"/>
                </a:schemeClr>
              </a:solidFill>
            </a:endParaRPr>
          </a:p>
        </xdr:txBody>
      </xdr:sp>
      <xdr:sp macro="" textlink="PivotTables!BN9">
        <xdr:nvSpPr>
          <xdr:cNvPr id="147" name="TextBox 146">
            <a:extLst>
              <a:ext uri="{FF2B5EF4-FFF2-40B4-BE49-F238E27FC236}">
                <a16:creationId xmlns:a16="http://schemas.microsoft.com/office/drawing/2014/main" id="{8B0C79C2-D7E4-8AAF-0F81-6CEF026DA41E}"/>
              </a:ext>
            </a:extLst>
          </xdr:cNvPr>
          <xdr:cNvSpPr txBox="1"/>
        </xdr:nvSpPr>
        <xdr:spPr>
          <a:xfrm>
            <a:off x="4025899" y="555789"/>
            <a:ext cx="880218" cy="28771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fld id="{43CC0E5A-75A3-46A1-94FF-0A284DC113E5}" type="TxLink">
              <a:rPr lang="en-US" sz="1200" b="0" i="0" u="none" strike="noStrike">
                <a:solidFill>
                  <a:srgbClr val="000000"/>
                </a:solidFill>
                <a:latin typeface="Calibri"/>
                <a:ea typeface="Calibri"/>
                <a:cs typeface="Calibri"/>
              </a:rPr>
              <a:pPr lvl="0" algn="ctr"/>
              <a:t>2.7B</a:t>
            </a:fld>
            <a:endParaRPr lang="en-US" sz="900" b="1">
              <a:solidFill>
                <a:schemeClr val="tx1">
                  <a:lumMod val="85000"/>
                  <a:lumOff val="15000"/>
                </a:schemeClr>
              </a:solidFill>
            </a:endParaRPr>
          </a:p>
        </xdr:txBody>
      </xdr:sp>
    </xdr:grpSp>
    <xdr:clientData/>
  </xdr:twoCellAnchor>
  <xdr:twoCellAnchor>
    <xdr:from>
      <xdr:col>3</xdr:col>
      <xdr:colOff>560389</xdr:colOff>
      <xdr:row>26</xdr:row>
      <xdr:rowOff>65617</xdr:rowOff>
    </xdr:from>
    <xdr:to>
      <xdr:col>5</xdr:col>
      <xdr:colOff>222251</xdr:colOff>
      <xdr:row>29</xdr:row>
      <xdr:rowOff>23813</xdr:rowOff>
    </xdr:to>
    <xdr:grpSp>
      <xdr:nvGrpSpPr>
        <xdr:cNvPr id="148" name="Group 147">
          <a:extLst>
            <a:ext uri="{FF2B5EF4-FFF2-40B4-BE49-F238E27FC236}">
              <a16:creationId xmlns:a16="http://schemas.microsoft.com/office/drawing/2014/main" id="{BC566599-0B06-4CB2-9BBB-ED40AB97B2A4}"/>
            </a:ext>
          </a:extLst>
        </xdr:cNvPr>
        <xdr:cNvGrpSpPr/>
      </xdr:nvGrpSpPr>
      <xdr:grpSpPr>
        <a:xfrm>
          <a:off x="2548215" y="5090400"/>
          <a:ext cx="987079" cy="537978"/>
          <a:chOff x="4025899" y="303842"/>
          <a:chExt cx="928734" cy="619335"/>
        </a:xfrm>
      </xdr:grpSpPr>
      <xdr:sp macro="" textlink="PivotTables!BP8">
        <xdr:nvSpPr>
          <xdr:cNvPr id="149" name="TextBox 148">
            <a:extLst>
              <a:ext uri="{FF2B5EF4-FFF2-40B4-BE49-F238E27FC236}">
                <a16:creationId xmlns:a16="http://schemas.microsoft.com/office/drawing/2014/main" id="{11409C3E-B354-4368-86F2-418580223F44}"/>
              </a:ext>
            </a:extLst>
          </xdr:cNvPr>
          <xdr:cNvSpPr txBox="1"/>
        </xdr:nvSpPr>
        <xdr:spPr>
          <a:xfrm>
            <a:off x="4103733" y="303842"/>
            <a:ext cx="850900" cy="6193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fld id="{282A14E4-00E0-4B75-A05C-3479D28587F6}" type="TxLink">
              <a:rPr lang="en-US" sz="1100" b="1" i="0" u="none" strike="noStrike">
                <a:solidFill>
                  <a:srgbClr val="000000"/>
                </a:solidFill>
                <a:latin typeface="Calibri"/>
                <a:ea typeface="Calibri"/>
                <a:cs typeface="Calibri"/>
              </a:rPr>
              <a:pPr lvl="0" algn="ctr"/>
              <a:t>Google Ad</a:t>
            </a:fld>
            <a:endParaRPr lang="en-US" sz="700" b="1">
              <a:solidFill>
                <a:schemeClr val="tx1">
                  <a:lumMod val="50000"/>
                  <a:lumOff val="50000"/>
                </a:schemeClr>
              </a:solidFill>
            </a:endParaRPr>
          </a:p>
        </xdr:txBody>
      </xdr:sp>
      <xdr:sp macro="" textlink="PivotTables!BP9">
        <xdr:nvSpPr>
          <xdr:cNvPr id="150" name="TextBox 149">
            <a:extLst>
              <a:ext uri="{FF2B5EF4-FFF2-40B4-BE49-F238E27FC236}">
                <a16:creationId xmlns:a16="http://schemas.microsoft.com/office/drawing/2014/main" id="{670ABFF9-08BC-0D8D-6460-567F0A796F3B}"/>
              </a:ext>
            </a:extLst>
          </xdr:cNvPr>
          <xdr:cNvSpPr txBox="1"/>
        </xdr:nvSpPr>
        <xdr:spPr>
          <a:xfrm>
            <a:off x="4025899" y="555789"/>
            <a:ext cx="880218" cy="28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fld id="{CE2580EE-AEDA-4133-8E60-2FFBD4DD8350}" type="TxLink">
              <a:rPr lang="en-US" sz="1200" b="0" i="0" u="none" strike="noStrike">
                <a:solidFill>
                  <a:srgbClr val="000000"/>
                </a:solidFill>
                <a:latin typeface="Calibri"/>
                <a:ea typeface="Calibri"/>
                <a:cs typeface="Calibri"/>
              </a:rPr>
              <a:pPr lvl="0" algn="ctr"/>
              <a:t>1.8B</a:t>
            </a:fld>
            <a:endParaRPr lang="en-US" sz="900" b="1">
              <a:solidFill>
                <a:schemeClr val="tx1">
                  <a:lumMod val="85000"/>
                  <a:lumOff val="15000"/>
                </a:schemeClr>
              </a:solidFill>
            </a:endParaRPr>
          </a:p>
        </xdr:txBody>
      </xdr:sp>
    </xdr:grpSp>
    <xdr:clientData/>
  </xdr:twoCellAnchor>
  <xdr:twoCellAnchor>
    <xdr:from>
      <xdr:col>3</xdr:col>
      <xdr:colOff>328610</xdr:colOff>
      <xdr:row>28</xdr:row>
      <xdr:rowOff>135466</xdr:rowOff>
    </xdr:from>
    <xdr:to>
      <xdr:col>5</xdr:col>
      <xdr:colOff>428624</xdr:colOff>
      <xdr:row>31</xdr:row>
      <xdr:rowOff>23812</xdr:rowOff>
    </xdr:to>
    <xdr:grpSp>
      <xdr:nvGrpSpPr>
        <xdr:cNvPr id="151" name="Group 150">
          <a:extLst>
            <a:ext uri="{FF2B5EF4-FFF2-40B4-BE49-F238E27FC236}">
              <a16:creationId xmlns:a16="http://schemas.microsoft.com/office/drawing/2014/main" id="{CF62A063-87D5-4C08-85D9-62BA77FA0593}"/>
            </a:ext>
          </a:extLst>
        </xdr:cNvPr>
        <xdr:cNvGrpSpPr/>
      </xdr:nvGrpSpPr>
      <xdr:grpSpPr>
        <a:xfrm>
          <a:off x="2316436" y="5546770"/>
          <a:ext cx="1425231" cy="468129"/>
          <a:chOff x="4025899" y="303842"/>
          <a:chExt cx="1334884" cy="533287"/>
        </a:xfrm>
      </xdr:grpSpPr>
      <xdr:sp macro="" textlink="PivotTables!BQ8">
        <xdr:nvSpPr>
          <xdr:cNvPr id="152" name="TextBox 151">
            <a:extLst>
              <a:ext uri="{FF2B5EF4-FFF2-40B4-BE49-F238E27FC236}">
                <a16:creationId xmlns:a16="http://schemas.microsoft.com/office/drawing/2014/main" id="{3C3660A3-40F3-8ECB-A0CE-2F5C60913BB5}"/>
              </a:ext>
            </a:extLst>
          </xdr:cNvPr>
          <xdr:cNvSpPr txBox="1"/>
        </xdr:nvSpPr>
        <xdr:spPr>
          <a:xfrm>
            <a:off x="4103734" y="303842"/>
            <a:ext cx="1257049" cy="2464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fld id="{41D88FED-29D9-4D67-884D-79703AAC69A8}" type="TxLink">
              <a:rPr lang="en-US" sz="1100" b="1" i="0" u="none" strike="noStrike">
                <a:solidFill>
                  <a:srgbClr val="000000"/>
                </a:solidFill>
                <a:latin typeface="Calibri"/>
                <a:ea typeface="Calibri"/>
                <a:cs typeface="Calibri"/>
              </a:rPr>
              <a:pPr lvl="0" algn="ctr"/>
              <a:t>Youtube Channel</a:t>
            </a:fld>
            <a:endParaRPr lang="en-US" sz="700" b="1">
              <a:solidFill>
                <a:schemeClr val="tx1">
                  <a:lumMod val="50000"/>
                  <a:lumOff val="50000"/>
                </a:schemeClr>
              </a:solidFill>
            </a:endParaRPr>
          </a:p>
        </xdr:txBody>
      </xdr:sp>
      <xdr:sp macro="" textlink="PivotTables!BQ10">
        <xdr:nvSpPr>
          <xdr:cNvPr id="153" name="TextBox 152">
            <a:extLst>
              <a:ext uri="{FF2B5EF4-FFF2-40B4-BE49-F238E27FC236}">
                <a16:creationId xmlns:a16="http://schemas.microsoft.com/office/drawing/2014/main" id="{E41C7917-86FB-0BDC-4A75-107E21D0D722}"/>
              </a:ext>
            </a:extLst>
          </xdr:cNvPr>
          <xdr:cNvSpPr txBox="1"/>
        </xdr:nvSpPr>
        <xdr:spPr>
          <a:xfrm>
            <a:off x="4025899" y="555789"/>
            <a:ext cx="1196268" cy="281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fld id="{9DE39090-56F5-4289-ACA8-A470EE8888FA}" type="TxLink">
              <a:rPr lang="en-US" sz="1200" b="0" i="0" u="none" strike="noStrike">
                <a:solidFill>
                  <a:srgbClr val="000000"/>
                </a:solidFill>
                <a:latin typeface="Calibri"/>
                <a:ea typeface="Calibri"/>
                <a:cs typeface="Calibri"/>
              </a:rPr>
              <a:pPr lvl="0" algn="ctr"/>
              <a:t>4.8B</a:t>
            </a:fld>
            <a:endParaRPr lang="en-US" sz="900" b="1">
              <a:solidFill>
                <a:schemeClr val="tx1">
                  <a:lumMod val="85000"/>
                  <a:lumOff val="15000"/>
                </a:schemeClr>
              </a:solidFill>
            </a:endParaRPr>
          </a:p>
        </xdr:txBody>
      </xdr:sp>
    </xdr:grpSp>
    <xdr:clientData/>
  </xdr:twoCellAnchor>
  <xdr:twoCellAnchor>
    <xdr:from>
      <xdr:col>0</xdr:col>
      <xdr:colOff>134938</xdr:colOff>
      <xdr:row>31</xdr:row>
      <xdr:rowOff>134938</xdr:rowOff>
    </xdr:from>
    <xdr:to>
      <xdr:col>5</xdr:col>
      <xdr:colOff>555625</xdr:colOff>
      <xdr:row>36</xdr:row>
      <xdr:rowOff>7939</xdr:rowOff>
    </xdr:to>
    <xdr:sp macro="" textlink="">
      <xdr:nvSpPr>
        <xdr:cNvPr id="154" name="Rectangle: Rounded Corners 153">
          <a:extLst>
            <a:ext uri="{FF2B5EF4-FFF2-40B4-BE49-F238E27FC236}">
              <a16:creationId xmlns:a16="http://schemas.microsoft.com/office/drawing/2014/main" id="{EDCF954E-B4D9-424D-A565-CB6CCCA75457}"/>
            </a:ext>
          </a:extLst>
        </xdr:cNvPr>
        <xdr:cNvSpPr/>
      </xdr:nvSpPr>
      <xdr:spPr>
        <a:xfrm>
          <a:off x="134938" y="6286501"/>
          <a:ext cx="3714750" cy="865188"/>
        </a:xfrm>
        <a:prstGeom prst="roundRect">
          <a:avLst>
            <a:gd name="adj" fmla="val 13410"/>
          </a:avLst>
        </a:prstGeom>
        <a:solidFill>
          <a:sysClr val="window" lastClr="FFFFFF"/>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scene3d>
            <a:camera prst="orthographicFront"/>
            <a:lightRig rig="harsh" dir="t"/>
          </a:scene3d>
          <a:sp3d extrusionH="57150" prstMaterial="matte">
            <a:bevelT w="63500" h="12700" prst="angle"/>
            <a:contourClr>
              <a:schemeClr val="bg1">
                <a:lumMod val="65000"/>
              </a:schemeClr>
            </a:contourClr>
          </a:sp3d>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IN" sz="1100" b="1" i="0" u="none" strike="noStrike" kern="0" cap="none" spc="0" normalizeH="0" baseline="0" noProof="0">
              <a:ln/>
              <a:solidFill>
                <a:sysClr val="windowText" lastClr="000000"/>
              </a:solidFill>
              <a:effectLst/>
              <a:uLnTx/>
              <a:uFillTx/>
              <a:latin typeface="+mn-lt"/>
              <a:ea typeface="+mn-ea"/>
              <a:cs typeface="+mn-cs"/>
            </a:rPr>
            <a:t>Average Calls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IN" sz="1100" b="1" i="0" u="none" strike="noStrike" kern="0" cap="none" spc="0" normalizeH="0" baseline="0" noProof="0">
              <a:ln/>
              <a:solidFill>
                <a:schemeClr val="tx1">
                  <a:lumMod val="50000"/>
                  <a:lumOff val="50000"/>
                </a:schemeClr>
              </a:solidFill>
              <a:effectLst/>
              <a:uLnTx/>
              <a:uFillTx/>
              <a:latin typeface="+mn-lt"/>
              <a:ea typeface="+mn-ea"/>
              <a:cs typeface="+mn-cs"/>
            </a:rPr>
            <a:t>by Month</a:t>
          </a:r>
        </a:p>
      </xdr:txBody>
    </xdr:sp>
    <xdr:clientData/>
  </xdr:twoCellAnchor>
  <xdr:twoCellAnchor>
    <xdr:from>
      <xdr:col>0</xdr:col>
      <xdr:colOff>134938</xdr:colOff>
      <xdr:row>31</xdr:row>
      <xdr:rowOff>134939</xdr:rowOff>
    </xdr:from>
    <xdr:to>
      <xdr:col>5</xdr:col>
      <xdr:colOff>460375</xdr:colOff>
      <xdr:row>36</xdr:row>
      <xdr:rowOff>15876</xdr:rowOff>
    </xdr:to>
    <xdr:graphicFrame macro="">
      <xdr:nvGraphicFramePr>
        <xdr:cNvPr id="155" name="Chart 154">
          <a:extLst>
            <a:ext uri="{FF2B5EF4-FFF2-40B4-BE49-F238E27FC236}">
              <a16:creationId xmlns:a16="http://schemas.microsoft.com/office/drawing/2014/main" id="{E6F8E735-12FF-48FC-8152-CD0D881E65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editAs="oneCell">
    <xdr:from>
      <xdr:col>1</xdr:col>
      <xdr:colOff>169333</xdr:colOff>
      <xdr:row>0</xdr:row>
      <xdr:rowOff>179918</xdr:rowOff>
    </xdr:from>
    <xdr:to>
      <xdr:col>2</xdr:col>
      <xdr:colOff>148168</xdr:colOff>
      <xdr:row>4</xdr:row>
      <xdr:rowOff>10586</xdr:rowOff>
    </xdr:to>
    <xdr:pic>
      <xdr:nvPicPr>
        <xdr:cNvPr id="106" name="Graphic 105" descr="Drama">
          <a:extLst>
            <a:ext uri="{FF2B5EF4-FFF2-40B4-BE49-F238E27FC236}">
              <a16:creationId xmlns:a16="http://schemas.microsoft.com/office/drawing/2014/main" id="{E9B7DD41-35DA-3B74-DB6C-9D9A7B3CC2E3}"/>
            </a:ext>
          </a:extLst>
        </xdr:cNvPr>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 uri="{96DAC541-7B7A-43D3-8B79-37D633B846F1}">
              <asvg:svgBlip xmlns:asvg="http://schemas.microsoft.com/office/drawing/2016/SVG/main" r:embed="rId36"/>
            </a:ext>
          </a:extLst>
        </a:blip>
        <a:stretch>
          <a:fillRect/>
        </a:stretch>
      </xdr:blipFill>
      <xdr:spPr>
        <a:xfrm>
          <a:off x="825500" y="179918"/>
          <a:ext cx="635001" cy="635001"/>
        </a:xfrm>
        <a:prstGeom prst="rect">
          <a:avLst/>
        </a:prstGeom>
      </xdr:spPr>
    </xdr:pic>
    <xdr:clientData/>
  </xdr:twoCellAnchor>
</xdr:wsDr>
</file>

<file path=xl/drawings/drawing5.xml><?xml version="1.0" encoding="utf-8"?>
<c:userShapes xmlns:c="http://schemas.openxmlformats.org/drawingml/2006/chart">
  <cdr:relSizeAnchor xmlns:cdr="http://schemas.openxmlformats.org/drawingml/2006/chartDrawing">
    <cdr:from>
      <cdr:x>0.32024</cdr:x>
      <cdr:y>0.35863</cdr:y>
    </cdr:from>
    <cdr:to>
      <cdr:x>0.66643</cdr:x>
      <cdr:y>0.50139</cdr:y>
    </cdr:to>
    <cdr:pic>
      <cdr:nvPicPr>
        <cdr:cNvPr id="2" name="chart">
          <a:extLst xmlns:a="http://schemas.openxmlformats.org/drawingml/2006/main">
            <a:ext uri="{FF2B5EF4-FFF2-40B4-BE49-F238E27FC236}">
              <a16:creationId xmlns:a16="http://schemas.microsoft.com/office/drawing/2014/main" id="{9A265495-F73F-D460-D235-EA2CF6D25DA1}"/>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980722" y="769056"/>
          <a:ext cx="1060151" cy="306140"/>
        </a:xfrm>
        <a:prstGeom xmlns:a="http://schemas.openxmlformats.org/drawingml/2006/main" prst="rect">
          <a:avLst/>
        </a:prstGeom>
      </cdr:spPr>
    </cdr:pic>
  </cdr:relSizeAnchor>
</c:userShapes>
</file>

<file path=xl/drawings/drawing6.xml><?xml version="1.0" encoding="utf-8"?>
<c:userShapes xmlns:c="http://schemas.openxmlformats.org/drawingml/2006/chart">
  <cdr:relSizeAnchor xmlns:cdr="http://schemas.openxmlformats.org/drawingml/2006/chartDrawing">
    <cdr:from>
      <cdr:x>0.10351</cdr:x>
      <cdr:y>0.75439</cdr:y>
    </cdr:from>
    <cdr:to>
      <cdr:x>0.94843</cdr:x>
      <cdr:y>0.86638</cdr:y>
    </cdr:to>
    <cdr:sp macro="" textlink="">
      <cdr:nvSpPr>
        <cdr:cNvPr id="2" name="Rectangle 1">
          <a:extLst xmlns:a="http://schemas.openxmlformats.org/drawingml/2006/main">
            <a:ext uri="{FF2B5EF4-FFF2-40B4-BE49-F238E27FC236}">
              <a16:creationId xmlns:a16="http://schemas.microsoft.com/office/drawing/2014/main" id="{ECC532B1-DE20-B57A-CDBB-C3CC977D4F7B}"/>
            </a:ext>
          </a:extLst>
        </cdr:cNvPr>
        <cdr:cNvSpPr/>
      </cdr:nvSpPr>
      <cdr:spPr>
        <a:xfrm xmlns:a="http://schemas.openxmlformats.org/drawingml/2006/main">
          <a:off x="348349" y="1213557"/>
          <a:ext cx="2843592" cy="180159"/>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7.xml><?xml version="1.0" encoding="utf-8"?>
<c:userShapes xmlns:c="http://schemas.openxmlformats.org/drawingml/2006/chart">
  <cdr:relSizeAnchor xmlns:cdr="http://schemas.openxmlformats.org/drawingml/2006/chartDrawing">
    <cdr:from>
      <cdr:x>0.28243</cdr:x>
      <cdr:y>0.2846</cdr:y>
    </cdr:from>
    <cdr:to>
      <cdr:x>0.66829</cdr:x>
      <cdr:y>0.77372</cdr:y>
    </cdr:to>
    <cdr:grpSp>
      <cdr:nvGrpSpPr>
        <cdr:cNvPr id="13" name="Group 12">
          <a:extLst xmlns:a="http://schemas.openxmlformats.org/drawingml/2006/main">
            <a:ext uri="{FF2B5EF4-FFF2-40B4-BE49-F238E27FC236}">
              <a16:creationId xmlns:a16="http://schemas.microsoft.com/office/drawing/2014/main" id="{3790E5C4-E420-0138-84BB-02A7DC70BAF8}"/>
            </a:ext>
          </a:extLst>
        </cdr:cNvPr>
        <cdr:cNvGrpSpPr/>
      </cdr:nvGrpSpPr>
      <cdr:grpSpPr>
        <a:xfrm xmlns:a="http://schemas.openxmlformats.org/drawingml/2006/main">
          <a:off x="825845" y="744393"/>
          <a:ext cx="1128305" cy="1279332"/>
          <a:chOff x="1054615" y="865187"/>
          <a:chExt cx="1125551" cy="1486959"/>
        </a:xfrm>
      </cdr:grpSpPr>
      <cdr:grpSp>
        <cdr:nvGrpSpPr>
          <cdr:cNvPr id="10" name="Group 9">
            <a:extLst xmlns:a="http://schemas.openxmlformats.org/drawingml/2006/main">
              <a:ext uri="{FF2B5EF4-FFF2-40B4-BE49-F238E27FC236}">
                <a16:creationId xmlns:a16="http://schemas.microsoft.com/office/drawing/2014/main" id="{B9F87AC0-9303-0E75-908A-85862ACC1A0A}"/>
              </a:ext>
            </a:extLst>
          </cdr:cNvPr>
          <cdr:cNvGrpSpPr/>
        </cdr:nvGrpSpPr>
        <cdr:grpSpPr>
          <a:xfrm xmlns:a="http://schemas.openxmlformats.org/drawingml/2006/main">
            <a:off x="1054615" y="1333501"/>
            <a:ext cx="1125551" cy="1018645"/>
            <a:chOff x="1054615" y="1293813"/>
            <a:chExt cx="1125551" cy="1018645"/>
          </a:xfrm>
        </cdr:grpSpPr>
        <cdr:grpSp>
          <cdr:nvGrpSpPr>
            <cdr:cNvPr id="2" name="Group 1">
              <a:extLst xmlns:a="http://schemas.openxmlformats.org/drawingml/2006/main">
                <a:ext uri="{FF2B5EF4-FFF2-40B4-BE49-F238E27FC236}">
                  <a16:creationId xmlns:a16="http://schemas.microsoft.com/office/drawing/2014/main" id="{68B0D336-A7F9-F4FB-5B90-54CD361F0C05}"/>
                </a:ext>
              </a:extLst>
            </cdr:cNvPr>
            <cdr:cNvGrpSpPr/>
          </cdr:nvGrpSpPr>
          <cdr:grpSpPr>
            <a:xfrm xmlns:a="http://schemas.openxmlformats.org/drawingml/2006/main">
              <a:off x="1054615" y="1293813"/>
              <a:ext cx="1125551" cy="1018645"/>
              <a:chOff x="315316" y="-263538"/>
              <a:chExt cx="1132965" cy="554374"/>
            </a:xfrm>
            <a:noFill xmlns:a="http://schemas.openxmlformats.org/drawingml/2006/main"/>
          </cdr:grpSpPr>
          <cdr:grpSp>
            <cdr:nvGrpSpPr>
              <cdr:cNvPr id="3" name="Group 2">
                <a:extLst xmlns:a="http://schemas.openxmlformats.org/drawingml/2006/main">
                  <a:ext uri="{FF2B5EF4-FFF2-40B4-BE49-F238E27FC236}">
                    <a16:creationId xmlns:a16="http://schemas.microsoft.com/office/drawing/2014/main" id="{C6864EF6-6FD6-EE2F-CB2F-6952ECA1BC49}"/>
                  </a:ext>
                </a:extLst>
              </cdr:cNvPr>
              <cdr:cNvGrpSpPr/>
            </cdr:nvGrpSpPr>
            <cdr:grpSpPr>
              <a:xfrm xmlns:a="http://schemas.openxmlformats.org/drawingml/2006/main">
                <a:off x="315316" y="-263538"/>
                <a:ext cx="1132965" cy="554374"/>
                <a:chOff x="313253" y="-264517"/>
                <a:chExt cx="1125551" cy="556432"/>
              </a:xfrm>
              <a:grpFill xmlns:a="http://schemas.openxmlformats.org/drawingml/2006/main"/>
            </cdr:grpSpPr>
            <cdr:grpSp>
              <cdr:nvGrpSpPr>
                <cdr:cNvPr id="5" name="Group 4">
                  <a:extLst xmlns:a="http://schemas.openxmlformats.org/drawingml/2006/main">
                    <a:ext uri="{FF2B5EF4-FFF2-40B4-BE49-F238E27FC236}">
                      <a16:creationId xmlns:a16="http://schemas.microsoft.com/office/drawing/2014/main" id="{F5EABDA4-00AF-499B-B591-90661BC4F0B8}"/>
                    </a:ext>
                  </a:extLst>
                </cdr:cNvPr>
                <cdr:cNvGrpSpPr/>
              </cdr:nvGrpSpPr>
              <cdr:grpSpPr>
                <a:xfrm xmlns:a="http://schemas.openxmlformats.org/drawingml/2006/main">
                  <a:off x="313253" y="-264517"/>
                  <a:ext cx="1125551" cy="556432"/>
                  <a:chOff x="313190" y="-227907"/>
                  <a:chExt cx="1100424" cy="479419"/>
                </a:xfrm>
                <a:grpFill xmlns:a="http://schemas.openxmlformats.org/drawingml/2006/main"/>
              </cdr:grpSpPr>
              <cdr:sp macro="" textlink="">
                <cdr:nvSpPr>
                  <cdr:cNvPr id="7" name="TextBox 43">
                    <a:extLst xmlns:a="http://schemas.openxmlformats.org/drawingml/2006/main">
                      <a:ext uri="{FF2B5EF4-FFF2-40B4-BE49-F238E27FC236}">
                        <a16:creationId xmlns:a16="http://schemas.microsoft.com/office/drawing/2014/main" id="{8889E696-62C4-29B9-B40A-1A3A7474C0A8}"/>
                      </a:ext>
                    </a:extLst>
                  </cdr:cNvPr>
                  <cdr:cNvSpPr txBox="1"/>
                </cdr:nvSpPr>
                <cdr:spPr>
                  <a:xfrm xmlns:a="http://schemas.openxmlformats.org/drawingml/2006/main">
                    <a:off x="313190" y="0"/>
                    <a:ext cx="907705" cy="251512"/>
                  </a:xfrm>
                  <a:prstGeom xmlns:a="http://schemas.openxmlformats.org/drawingml/2006/main" prst="rect">
                    <a:avLst/>
                  </a:prstGeom>
                  <a:grp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lvl="0"/>
                    <a:endParaRPr lang="en-US" sz="800" b="1">
                      <a:solidFill>
                        <a:schemeClr val="tx1">
                          <a:lumMod val="50000"/>
                          <a:lumOff val="50000"/>
                        </a:schemeClr>
                      </a:solidFill>
                    </a:endParaRPr>
                  </a:p>
                </cdr:txBody>
              </cdr:sp>
              <cdr:sp macro="" textlink="">
                <cdr:nvSpPr>
                  <cdr:cNvPr id="8" name="TextBox 94">
                    <a:extLst xmlns:a="http://schemas.openxmlformats.org/drawingml/2006/main">
                      <a:ext uri="{FF2B5EF4-FFF2-40B4-BE49-F238E27FC236}">
                        <a16:creationId xmlns:a16="http://schemas.microsoft.com/office/drawing/2014/main" id="{EE96487E-D969-2580-38CE-536C85470148}"/>
                      </a:ext>
                    </a:extLst>
                  </cdr:cNvPr>
                  <cdr:cNvSpPr txBox="1"/>
                </cdr:nvSpPr>
                <cdr:spPr>
                  <a:xfrm xmlns:a="http://schemas.openxmlformats.org/drawingml/2006/main">
                    <a:off x="350453" y="-227907"/>
                    <a:ext cx="1063161" cy="268996"/>
                  </a:xfrm>
                  <a:prstGeom xmlns:a="http://schemas.openxmlformats.org/drawingml/2006/main" prst="rect">
                    <a:avLst/>
                  </a:prstGeom>
                  <a:grp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lvl="0" algn="ctr"/>
                    <a:r>
                      <a:rPr lang="en-US" sz="1100" b="1">
                        <a:solidFill>
                          <a:schemeClr val="tx1">
                            <a:lumMod val="75000"/>
                            <a:lumOff val="25000"/>
                          </a:schemeClr>
                        </a:solidFill>
                      </a:rPr>
                      <a:t>Paid Advertisement</a:t>
                    </a:r>
                  </a:p>
                </cdr:txBody>
              </cdr:sp>
            </cdr:grpSp>
          </cdr:grpSp>
        </cdr:grpSp>
        <cdr:sp macro="" textlink="PivotTables!$BS$9">
          <cdr:nvSpPr>
            <cdr:cNvPr id="9" name="TextBox 128">
              <a:extLst xmlns:a="http://schemas.openxmlformats.org/drawingml/2006/main">
                <a:ext uri="{FF2B5EF4-FFF2-40B4-BE49-F238E27FC236}">
                  <a16:creationId xmlns:a16="http://schemas.microsoft.com/office/drawing/2014/main" id="{42A42DE0-0FCE-A4B3-A84B-37919E2FFF8C}"/>
                </a:ext>
              </a:extLst>
            </cdr:cNvPr>
            <cdr:cNvSpPr txBox="1"/>
          </cdr:nvSpPr>
          <cdr:spPr>
            <a:xfrm xmlns:a="http://schemas.openxmlformats.org/drawingml/2006/main">
              <a:off x="1162050" y="1685924"/>
              <a:ext cx="875242" cy="35665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lvl="0" algn="ctr"/>
              <a:fld id="{DCB69AAC-1C1A-4D3D-AAAD-E6DCE27D5863}" type="TxLink">
                <a:rPr lang="en-US" sz="1600" b="1" i="0" u="none" strike="noStrike">
                  <a:solidFill>
                    <a:srgbClr val="000000"/>
                  </a:solidFill>
                  <a:latin typeface="Calibri"/>
                  <a:ea typeface="Calibri"/>
                  <a:cs typeface="Calibri"/>
                </a:rPr>
                <a:pPr lvl="0" algn="ctr"/>
                <a:t>16.0B</a:t>
              </a:fld>
              <a:endParaRPr lang="en-US" sz="1100" b="1">
                <a:solidFill>
                  <a:schemeClr val="tx2"/>
                </a:solidFill>
              </a:endParaRPr>
            </a:p>
          </cdr:txBody>
        </cdr:sp>
      </cdr:grpSp>
      <cdr:pic>
        <cdr:nvPicPr>
          <cdr:cNvPr id="12" name="Graphic 11" descr="Marketing">
            <a:extLst xmlns:a="http://schemas.openxmlformats.org/drawingml/2006/main">
              <a:ext uri="{FF2B5EF4-FFF2-40B4-BE49-F238E27FC236}">
                <a16:creationId xmlns:a16="http://schemas.microsoft.com/office/drawing/2014/main" id="{07E97244-62FB-E100-C6AB-8371B9030C6D}"/>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1473730" y="865187"/>
            <a:ext cx="539750" cy="539750"/>
          </a:xfrm>
          <a:prstGeom xmlns:a="http://schemas.openxmlformats.org/drawingml/2006/main" prst="rect">
            <a:avLst/>
          </a:prstGeom>
        </cdr:spPr>
      </cdr:pic>
    </cdr:grpSp>
  </cdr:relSizeAnchor>
</c:userShapes>
</file>

<file path=xl/drawings/drawing8.xml><?xml version="1.0" encoding="utf-8"?>
<c:userShapes xmlns:c="http://schemas.openxmlformats.org/drawingml/2006/chart">
  <cdr:relSizeAnchor xmlns:cdr="http://schemas.openxmlformats.org/drawingml/2006/chartDrawing">
    <cdr:from>
      <cdr:x>0.22859</cdr:x>
      <cdr:y>0.15417</cdr:y>
    </cdr:from>
    <cdr:to>
      <cdr:x>0.43134</cdr:x>
      <cdr:y>0.41417</cdr:y>
    </cdr:to>
    <cdr:sp macro="" textlink="PivotTables!$BZ$8">
      <cdr:nvSpPr>
        <cdr:cNvPr id="2" name="TextBox 152">
          <a:extLst xmlns:a="http://schemas.openxmlformats.org/drawingml/2006/main">
            <a:ext uri="{FF2B5EF4-FFF2-40B4-BE49-F238E27FC236}">
              <a16:creationId xmlns:a16="http://schemas.microsoft.com/office/drawing/2014/main" id="{E41C7917-86FB-0BDC-4A75-107E21D0D722}"/>
            </a:ext>
          </a:extLst>
        </cdr:cNvPr>
        <cdr:cNvSpPr txBox="1"/>
      </cdr:nvSpPr>
      <cdr:spPr>
        <a:xfrm xmlns:a="http://schemas.openxmlformats.org/drawingml/2006/main">
          <a:off x="831728" y="130617"/>
          <a:ext cx="737702" cy="22028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lvl="0" algn="ctr"/>
          <a:fld id="{7E47111A-5EE0-4DFD-A709-2556B42D75FC}" type="TxLink">
            <a:rPr lang="en-US" sz="1600" b="1" i="0" u="none" strike="noStrike">
              <a:solidFill>
                <a:srgbClr val="000000"/>
              </a:solidFill>
              <a:latin typeface="Calibri"/>
              <a:ea typeface="Calibri"/>
              <a:cs typeface="Calibri"/>
            </a:rPr>
            <a:pPr lvl="0" algn="ctr"/>
            <a:t>103</a:t>
          </a:fld>
          <a:endParaRPr lang="en-US" sz="1050" b="1">
            <a:solidFill>
              <a:schemeClr val="tx1">
                <a:lumMod val="85000"/>
                <a:lumOff val="15000"/>
              </a:schemeClr>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_s" refreshedDate="45417.856469328704" createdVersion="8" refreshedVersion="8" minRefreshableVersion="3" recordCount="1237" xr:uid="{9ACFA015-246B-4AA2-B510-4F71818DF992}">
  <cacheSource type="worksheet">
    <worksheetSource name="Table1"/>
  </cacheSource>
  <cacheFields count="17">
    <cacheField name="Fees Status" numFmtId="0">
      <sharedItems count="2">
        <s v="Paid"/>
        <s v="Not Paid"/>
      </sharedItems>
    </cacheField>
    <cacheField name="Day" numFmtId="1">
      <sharedItems containsSemiMixedTypes="0" containsString="0" containsNumber="1" containsInteger="1" minValue="1" maxValue="31"/>
    </cacheField>
    <cacheField name="Month" numFmtId="14">
      <sharedItems count="12">
        <s v="Apr"/>
        <s v="Aug"/>
        <s v="Sep"/>
        <s v="Oct"/>
        <s v="Nov"/>
        <s v="Jan"/>
        <s v="Feb"/>
        <s v="Mar"/>
        <s v="May"/>
        <s v="Jun"/>
        <s v="Dec"/>
        <s v="Jul"/>
      </sharedItems>
    </cacheField>
    <cacheField name="Advertising Channel" numFmtId="0">
      <sharedItems count="6">
        <s v="Television Ad"/>
        <s v="Company Website"/>
        <s v="Facebook Page"/>
        <s v="WhatsApp"/>
        <s v="Google Ad"/>
        <s v="Youtube Channel"/>
      </sharedItems>
    </cacheField>
    <cacheField name="Advertisement " numFmtId="0">
      <sharedItems/>
    </cacheField>
    <cacheField name="Enrolled Courses" numFmtId="3">
      <sharedItems containsSemiMixedTypes="0" containsString="0" containsNumber="1" containsInteger="1" minValue="0" maxValue="5"/>
    </cacheField>
    <cacheField name="Paid Fees" numFmtId="165">
      <sharedItems containsSemiMixedTypes="0" containsString="0" containsNumber="1" containsInteger="1" minValue="0" maxValue="38000000" count="11">
        <n v="7000000"/>
        <n v="11000000"/>
        <n v="12000000"/>
        <n v="15000000"/>
        <n v="25000000"/>
        <n v="20000000"/>
        <n v="19000000"/>
        <n v="38000000"/>
        <n v="10000000"/>
        <n v="0"/>
        <n v="21000000"/>
      </sharedItems>
    </cacheField>
    <cacheField name="Number of phone calls" numFmtId="0">
      <sharedItems containsSemiMixedTypes="0" containsString="0" containsNumber="1" containsInteger="1" minValue="1" maxValue="7"/>
    </cacheField>
    <cacheField name="Average call duration" numFmtId="45">
      <sharedItems containsSemiMixedTypes="0" containsNonDate="0" containsDate="1" containsString="0" minDate="1899-12-30T00:02:00" maxDate="1899-12-30T00:12:55" count="43">
        <d v="1899-12-30T00:02:00"/>
        <d v="1899-12-30T00:02:10"/>
        <d v="1899-12-30T00:02:12"/>
        <d v="1899-12-30T00:02:18"/>
        <d v="1899-12-30T00:02:25"/>
        <d v="1899-12-30T00:02:30"/>
        <d v="1899-12-30T00:02:50"/>
        <d v="1899-12-30T00:02:56"/>
        <d v="1899-12-30T00:03:00"/>
        <d v="1899-12-30T00:03:10"/>
        <d v="1899-12-30T00:03:12"/>
        <d v="1899-12-30T00:03:14"/>
        <d v="1899-12-30T00:03:16"/>
        <d v="1899-12-30T00:03:17"/>
        <d v="1899-12-30T00:03:30"/>
        <d v="1899-12-30T00:03:40"/>
        <d v="1899-12-30T00:04:00"/>
        <d v="1899-12-30T00:04:40"/>
        <d v="1899-12-30T00:04:45"/>
        <d v="1899-12-30T00:04:48"/>
        <d v="1899-12-30T00:05:12"/>
        <d v="1899-12-30T00:05:14"/>
        <d v="1899-12-30T00:05:15"/>
        <d v="1899-12-30T00:06:15"/>
        <d v="1899-12-30T00:06:18"/>
        <d v="1899-12-30T00:06:20"/>
        <d v="1899-12-30T00:06:30"/>
        <d v="1899-12-30T00:07:10"/>
        <d v="1899-12-30T00:07:14"/>
        <d v="1899-12-30T00:07:30"/>
        <d v="1899-12-30T00:08:00"/>
        <d v="1899-12-30T00:08:10"/>
        <d v="1899-12-30T00:08:12"/>
        <d v="1899-12-30T00:08:20"/>
        <d v="1899-12-30T00:08:40"/>
        <d v="1899-12-30T00:09:00"/>
        <d v="1899-12-30T00:09:12"/>
        <d v="1899-12-30T00:09:15"/>
        <d v="1899-12-30T00:09:36"/>
        <d v="1899-12-30T00:10:10"/>
        <d v="1899-12-30T00:11:20"/>
        <d v="1899-12-30T00:12:45"/>
        <d v="1899-12-30T00:12:55"/>
      </sharedItems>
      <fieldGroup par="16"/>
    </cacheField>
    <cacheField name="Training Models" numFmtId="0">
      <sharedItems containsBlank="1" count="5">
        <s v="GK"/>
        <s v="BE"/>
        <s v="CNI"/>
        <m/>
        <s v="FC"/>
      </sharedItems>
    </cacheField>
    <cacheField name="Training Levels" numFmtId="0">
      <sharedItems containsBlank="1" count="10">
        <s v="KJI. L4"/>
        <s v="Pre. L8"/>
        <s v="Fndn. L5"/>
        <s v="Fndn. L3"/>
        <s v="Fndn. L1"/>
        <s v="Pre. L2"/>
        <s v="Fndn. L6"/>
        <s v="Pre. L3"/>
        <s v="Pre. L4"/>
        <m/>
      </sharedItems>
    </cacheField>
    <cacheField name="Area Code" numFmtId="0">
      <sharedItems count="8">
        <s v="A7"/>
        <s v="B13"/>
        <s v="A1"/>
        <s v="A2"/>
        <s v="A4"/>
        <s v="B12"/>
        <s v="B18"/>
        <s v="C8"/>
      </sharedItems>
    </cacheField>
    <cacheField name="Sale Team" numFmtId="0">
      <sharedItems count="4">
        <s v="Salah"/>
        <s v="Mohammed"/>
        <s v="Abdullah"/>
        <s v="Ahmed"/>
      </sharedItems>
    </cacheField>
    <cacheField name="Consultant" numFmtId="0">
      <sharedItems count="16">
        <s v="Jood"/>
        <s v="Kisho"/>
        <s v="Rony"/>
        <s v="Adam"/>
        <s v="Khalil"/>
        <s v="Sahar"/>
        <s v="Mohmed"/>
        <s v="Dary"/>
        <s v="Reham"/>
        <s v="Dina"/>
        <s v="John"/>
        <s v="Hisham"/>
        <s v="Ahmed"/>
        <s v="Hany"/>
        <s v="Kenza"/>
        <s v="Habib"/>
      </sharedItems>
    </cacheField>
    <cacheField name="Seconds (Average call duration)" numFmtId="0" databaseField="0">
      <fieldGroup base="8">
        <rangePr groupBy="seconds" startDate="1899-12-30T00:02:00" endDate="1899-12-30T00:12:55"/>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Minutes (Average call duration)" numFmtId="0" databaseField="0">
      <fieldGroup base="8">
        <rangePr groupBy="minutes" startDate="1899-12-30T00:02:00" endDate="1899-12-30T00:12:55"/>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Average call duration)" numFmtId="0" databaseField="0">
      <fieldGroup base="8">
        <rangePr groupBy="hours" startDate="1899-12-30T00:02:00" endDate="1899-12-30T00:12:55"/>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pivotCacheId="6286235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7">
  <r>
    <x v="0"/>
    <n v="1"/>
    <x v="0"/>
    <x v="0"/>
    <s v="AD01-9364"/>
    <n v="1"/>
    <x v="0"/>
    <n v="3"/>
    <x v="0"/>
    <x v="0"/>
    <x v="0"/>
    <x v="0"/>
    <x v="0"/>
    <x v="0"/>
  </r>
  <r>
    <x v="0"/>
    <n v="10"/>
    <x v="1"/>
    <x v="0"/>
    <s v="AD01-9361"/>
    <n v="3"/>
    <x v="1"/>
    <n v="1"/>
    <x v="0"/>
    <x v="0"/>
    <x v="1"/>
    <x v="1"/>
    <x v="1"/>
    <x v="1"/>
  </r>
  <r>
    <x v="0"/>
    <n v="20"/>
    <x v="2"/>
    <x v="1"/>
    <s v="AD01-9364"/>
    <n v="2"/>
    <x v="2"/>
    <n v="3"/>
    <x v="0"/>
    <x v="0"/>
    <x v="2"/>
    <x v="2"/>
    <x v="1"/>
    <x v="2"/>
  </r>
  <r>
    <x v="0"/>
    <n v="23"/>
    <x v="2"/>
    <x v="2"/>
    <s v="AD01-9364"/>
    <n v="4"/>
    <x v="3"/>
    <n v="1"/>
    <x v="0"/>
    <x v="0"/>
    <x v="2"/>
    <x v="3"/>
    <x v="2"/>
    <x v="3"/>
  </r>
  <r>
    <x v="0"/>
    <n v="11"/>
    <x v="2"/>
    <x v="0"/>
    <s v="AD01-9364"/>
    <n v="5"/>
    <x v="4"/>
    <n v="2"/>
    <x v="0"/>
    <x v="0"/>
    <x v="3"/>
    <x v="1"/>
    <x v="3"/>
    <x v="4"/>
  </r>
  <r>
    <x v="0"/>
    <n v="2"/>
    <x v="3"/>
    <x v="3"/>
    <s v="AD01-9361"/>
    <n v="3"/>
    <x v="2"/>
    <n v="1"/>
    <x v="0"/>
    <x v="0"/>
    <x v="4"/>
    <x v="4"/>
    <x v="0"/>
    <x v="5"/>
  </r>
  <r>
    <x v="0"/>
    <n v="6"/>
    <x v="3"/>
    <x v="3"/>
    <s v="AD01-9362"/>
    <n v="5"/>
    <x v="5"/>
    <n v="2"/>
    <x v="0"/>
    <x v="0"/>
    <x v="0"/>
    <x v="5"/>
    <x v="3"/>
    <x v="4"/>
  </r>
  <r>
    <x v="0"/>
    <n v="26"/>
    <x v="4"/>
    <x v="2"/>
    <s v="AD01-9363"/>
    <n v="1"/>
    <x v="6"/>
    <n v="2"/>
    <x v="0"/>
    <x v="1"/>
    <x v="5"/>
    <x v="3"/>
    <x v="0"/>
    <x v="5"/>
  </r>
  <r>
    <x v="0"/>
    <n v="15"/>
    <x v="4"/>
    <x v="3"/>
    <s v="AD01-9362"/>
    <n v="2"/>
    <x v="7"/>
    <n v="2"/>
    <x v="0"/>
    <x v="1"/>
    <x v="4"/>
    <x v="6"/>
    <x v="1"/>
    <x v="1"/>
  </r>
  <r>
    <x v="0"/>
    <n v="17"/>
    <x v="4"/>
    <x v="4"/>
    <s v="AD01-9361"/>
    <n v="2"/>
    <x v="2"/>
    <n v="2"/>
    <x v="0"/>
    <x v="0"/>
    <x v="6"/>
    <x v="7"/>
    <x v="1"/>
    <x v="6"/>
  </r>
  <r>
    <x v="0"/>
    <n v="1"/>
    <x v="0"/>
    <x v="0"/>
    <s v="AD01-9364"/>
    <n v="1"/>
    <x v="0"/>
    <n v="3"/>
    <x v="0"/>
    <x v="0"/>
    <x v="0"/>
    <x v="0"/>
    <x v="0"/>
    <x v="0"/>
  </r>
  <r>
    <x v="0"/>
    <n v="2"/>
    <x v="3"/>
    <x v="3"/>
    <s v="AD01-9361"/>
    <n v="3"/>
    <x v="2"/>
    <n v="1"/>
    <x v="0"/>
    <x v="0"/>
    <x v="4"/>
    <x v="4"/>
    <x v="0"/>
    <x v="1"/>
  </r>
  <r>
    <x v="0"/>
    <n v="6"/>
    <x v="3"/>
    <x v="3"/>
    <s v="AD01-9362"/>
    <n v="5"/>
    <x v="5"/>
    <n v="2"/>
    <x v="0"/>
    <x v="0"/>
    <x v="0"/>
    <x v="5"/>
    <x v="3"/>
    <x v="7"/>
  </r>
  <r>
    <x v="0"/>
    <n v="26"/>
    <x v="4"/>
    <x v="2"/>
    <s v="AD01-9363"/>
    <n v="1"/>
    <x v="6"/>
    <n v="2"/>
    <x v="0"/>
    <x v="1"/>
    <x v="5"/>
    <x v="3"/>
    <x v="0"/>
    <x v="8"/>
  </r>
  <r>
    <x v="0"/>
    <n v="2"/>
    <x v="3"/>
    <x v="3"/>
    <s v="AD01-9361"/>
    <n v="3"/>
    <x v="2"/>
    <n v="1"/>
    <x v="0"/>
    <x v="0"/>
    <x v="4"/>
    <x v="4"/>
    <x v="0"/>
    <x v="2"/>
  </r>
  <r>
    <x v="0"/>
    <n v="6"/>
    <x v="3"/>
    <x v="3"/>
    <s v="AD01-9362"/>
    <n v="5"/>
    <x v="5"/>
    <n v="2"/>
    <x v="0"/>
    <x v="0"/>
    <x v="0"/>
    <x v="5"/>
    <x v="3"/>
    <x v="7"/>
  </r>
  <r>
    <x v="0"/>
    <n v="26"/>
    <x v="4"/>
    <x v="2"/>
    <s v="AD01-9363"/>
    <n v="1"/>
    <x v="6"/>
    <n v="2"/>
    <x v="0"/>
    <x v="1"/>
    <x v="5"/>
    <x v="3"/>
    <x v="0"/>
    <x v="8"/>
  </r>
  <r>
    <x v="0"/>
    <n v="12"/>
    <x v="5"/>
    <x v="0"/>
    <s v="AD01-9362"/>
    <n v="3"/>
    <x v="1"/>
    <n v="1"/>
    <x v="0"/>
    <x v="0"/>
    <x v="7"/>
    <x v="7"/>
    <x v="1"/>
    <x v="6"/>
  </r>
  <r>
    <x v="0"/>
    <n v="11"/>
    <x v="6"/>
    <x v="1"/>
    <s v="AD01-9361"/>
    <n v="5"/>
    <x v="4"/>
    <n v="1"/>
    <x v="0"/>
    <x v="0"/>
    <x v="2"/>
    <x v="5"/>
    <x v="1"/>
    <x v="2"/>
  </r>
  <r>
    <x v="0"/>
    <n v="11"/>
    <x v="7"/>
    <x v="2"/>
    <s v="AD01-9362"/>
    <n v="2"/>
    <x v="7"/>
    <n v="2"/>
    <x v="0"/>
    <x v="1"/>
    <x v="7"/>
    <x v="5"/>
    <x v="0"/>
    <x v="7"/>
  </r>
  <r>
    <x v="0"/>
    <n v="3"/>
    <x v="0"/>
    <x v="3"/>
    <s v="AD01-9362"/>
    <n v="4"/>
    <x v="3"/>
    <n v="1"/>
    <x v="0"/>
    <x v="0"/>
    <x v="7"/>
    <x v="0"/>
    <x v="0"/>
    <x v="5"/>
  </r>
  <r>
    <x v="0"/>
    <n v="11"/>
    <x v="8"/>
    <x v="0"/>
    <s v="AD01-9361"/>
    <n v="1"/>
    <x v="6"/>
    <n v="1"/>
    <x v="0"/>
    <x v="1"/>
    <x v="0"/>
    <x v="1"/>
    <x v="2"/>
    <x v="8"/>
  </r>
  <r>
    <x v="0"/>
    <n v="10"/>
    <x v="8"/>
    <x v="3"/>
    <s v="AD01-9364"/>
    <n v="4"/>
    <x v="5"/>
    <n v="3"/>
    <x v="0"/>
    <x v="0"/>
    <x v="5"/>
    <x v="3"/>
    <x v="2"/>
    <x v="8"/>
  </r>
  <r>
    <x v="0"/>
    <n v="5"/>
    <x v="8"/>
    <x v="3"/>
    <s v="AD01-9361"/>
    <n v="1"/>
    <x v="0"/>
    <n v="2"/>
    <x v="0"/>
    <x v="0"/>
    <x v="7"/>
    <x v="6"/>
    <x v="1"/>
    <x v="6"/>
  </r>
  <r>
    <x v="0"/>
    <n v="12"/>
    <x v="9"/>
    <x v="1"/>
    <s v="AD01-9361"/>
    <n v="2"/>
    <x v="7"/>
    <n v="3"/>
    <x v="0"/>
    <x v="1"/>
    <x v="4"/>
    <x v="4"/>
    <x v="0"/>
    <x v="7"/>
  </r>
  <r>
    <x v="0"/>
    <n v="26"/>
    <x v="1"/>
    <x v="0"/>
    <s v="AD01-9362"/>
    <n v="4"/>
    <x v="5"/>
    <n v="3"/>
    <x v="0"/>
    <x v="2"/>
    <x v="0"/>
    <x v="0"/>
    <x v="3"/>
    <x v="4"/>
  </r>
  <r>
    <x v="0"/>
    <n v="25"/>
    <x v="2"/>
    <x v="0"/>
    <s v="AD01-9364"/>
    <n v="3"/>
    <x v="3"/>
    <n v="3"/>
    <x v="0"/>
    <x v="0"/>
    <x v="7"/>
    <x v="2"/>
    <x v="1"/>
    <x v="6"/>
  </r>
  <r>
    <x v="0"/>
    <n v="11"/>
    <x v="2"/>
    <x v="0"/>
    <s v="AD01-9362"/>
    <n v="3"/>
    <x v="2"/>
    <n v="4"/>
    <x v="0"/>
    <x v="0"/>
    <x v="1"/>
    <x v="0"/>
    <x v="3"/>
    <x v="4"/>
  </r>
  <r>
    <x v="0"/>
    <n v="18"/>
    <x v="2"/>
    <x v="0"/>
    <s v="AD01-9361"/>
    <n v="4"/>
    <x v="3"/>
    <n v="2"/>
    <x v="0"/>
    <x v="0"/>
    <x v="4"/>
    <x v="6"/>
    <x v="0"/>
    <x v="9"/>
  </r>
  <r>
    <x v="0"/>
    <n v="1"/>
    <x v="3"/>
    <x v="2"/>
    <s v="AD01-9362"/>
    <n v="3"/>
    <x v="3"/>
    <n v="3"/>
    <x v="0"/>
    <x v="0"/>
    <x v="4"/>
    <x v="2"/>
    <x v="1"/>
    <x v="6"/>
  </r>
  <r>
    <x v="0"/>
    <n v="1"/>
    <x v="3"/>
    <x v="0"/>
    <s v="AD01-9362"/>
    <n v="2"/>
    <x v="2"/>
    <n v="6"/>
    <x v="0"/>
    <x v="0"/>
    <x v="4"/>
    <x v="2"/>
    <x v="0"/>
    <x v="5"/>
  </r>
  <r>
    <x v="0"/>
    <n v="8"/>
    <x v="3"/>
    <x v="0"/>
    <s v="AD01-9362"/>
    <n v="3"/>
    <x v="3"/>
    <n v="3"/>
    <x v="0"/>
    <x v="0"/>
    <x v="3"/>
    <x v="0"/>
    <x v="0"/>
    <x v="9"/>
  </r>
  <r>
    <x v="0"/>
    <n v="20"/>
    <x v="3"/>
    <x v="1"/>
    <s v="AD01-9361"/>
    <n v="5"/>
    <x v="4"/>
    <n v="4"/>
    <x v="0"/>
    <x v="0"/>
    <x v="3"/>
    <x v="2"/>
    <x v="0"/>
    <x v="10"/>
  </r>
  <r>
    <x v="0"/>
    <n v="20"/>
    <x v="3"/>
    <x v="4"/>
    <s v="AD01-9364"/>
    <n v="2"/>
    <x v="2"/>
    <n v="4"/>
    <x v="0"/>
    <x v="0"/>
    <x v="8"/>
    <x v="3"/>
    <x v="2"/>
    <x v="11"/>
  </r>
  <r>
    <x v="0"/>
    <n v="1"/>
    <x v="3"/>
    <x v="1"/>
    <s v="AD01-9361"/>
    <n v="3"/>
    <x v="3"/>
    <n v="5"/>
    <x v="0"/>
    <x v="0"/>
    <x v="2"/>
    <x v="4"/>
    <x v="2"/>
    <x v="8"/>
  </r>
  <r>
    <x v="0"/>
    <n v="20"/>
    <x v="3"/>
    <x v="1"/>
    <s v="AD01-9362"/>
    <n v="2"/>
    <x v="8"/>
    <n v="1"/>
    <x v="0"/>
    <x v="0"/>
    <x v="8"/>
    <x v="5"/>
    <x v="0"/>
    <x v="12"/>
  </r>
  <r>
    <x v="0"/>
    <n v="1"/>
    <x v="3"/>
    <x v="1"/>
    <s v="AD01-9364"/>
    <n v="3"/>
    <x v="2"/>
    <n v="2"/>
    <x v="0"/>
    <x v="0"/>
    <x v="3"/>
    <x v="1"/>
    <x v="0"/>
    <x v="7"/>
  </r>
  <r>
    <x v="0"/>
    <n v="4"/>
    <x v="3"/>
    <x v="0"/>
    <s v="AD01-9361"/>
    <n v="3"/>
    <x v="1"/>
    <n v="6"/>
    <x v="0"/>
    <x v="0"/>
    <x v="4"/>
    <x v="6"/>
    <x v="1"/>
    <x v="2"/>
  </r>
  <r>
    <x v="0"/>
    <n v="3"/>
    <x v="4"/>
    <x v="2"/>
    <s v="AD01-9364"/>
    <n v="1"/>
    <x v="6"/>
    <n v="3"/>
    <x v="0"/>
    <x v="1"/>
    <x v="8"/>
    <x v="6"/>
    <x v="0"/>
    <x v="7"/>
  </r>
  <r>
    <x v="0"/>
    <n v="22"/>
    <x v="4"/>
    <x v="2"/>
    <s v="AD01-9364"/>
    <n v="1"/>
    <x v="6"/>
    <n v="1"/>
    <x v="0"/>
    <x v="1"/>
    <x v="1"/>
    <x v="7"/>
    <x v="3"/>
    <x v="13"/>
  </r>
  <r>
    <x v="0"/>
    <n v="13"/>
    <x v="4"/>
    <x v="4"/>
    <s v="AD01-9365"/>
    <n v="4"/>
    <x v="5"/>
    <n v="3"/>
    <x v="0"/>
    <x v="2"/>
    <x v="0"/>
    <x v="2"/>
    <x v="2"/>
    <x v="8"/>
  </r>
  <r>
    <x v="0"/>
    <n v="17"/>
    <x v="4"/>
    <x v="4"/>
    <s v="AD01-9362"/>
    <n v="1"/>
    <x v="0"/>
    <n v="1"/>
    <x v="0"/>
    <x v="0"/>
    <x v="0"/>
    <x v="3"/>
    <x v="0"/>
    <x v="7"/>
  </r>
  <r>
    <x v="0"/>
    <n v="30"/>
    <x v="4"/>
    <x v="4"/>
    <s v="AD01-9361"/>
    <n v="2"/>
    <x v="8"/>
    <n v="1"/>
    <x v="0"/>
    <x v="0"/>
    <x v="2"/>
    <x v="3"/>
    <x v="2"/>
    <x v="11"/>
  </r>
  <r>
    <x v="0"/>
    <n v="29"/>
    <x v="4"/>
    <x v="2"/>
    <s v="AD01-9362"/>
    <n v="3"/>
    <x v="3"/>
    <n v="1"/>
    <x v="0"/>
    <x v="0"/>
    <x v="0"/>
    <x v="1"/>
    <x v="1"/>
    <x v="1"/>
  </r>
  <r>
    <x v="0"/>
    <n v="6"/>
    <x v="4"/>
    <x v="4"/>
    <s v="AD01-9365"/>
    <n v="1"/>
    <x v="0"/>
    <n v="3"/>
    <x v="0"/>
    <x v="0"/>
    <x v="8"/>
    <x v="7"/>
    <x v="3"/>
    <x v="13"/>
  </r>
  <r>
    <x v="0"/>
    <n v="22"/>
    <x v="10"/>
    <x v="1"/>
    <s v="AD01-9364"/>
    <n v="5"/>
    <x v="4"/>
    <n v="6"/>
    <x v="0"/>
    <x v="0"/>
    <x v="7"/>
    <x v="5"/>
    <x v="3"/>
    <x v="4"/>
  </r>
  <r>
    <x v="0"/>
    <n v="3"/>
    <x v="10"/>
    <x v="2"/>
    <s v="AD01-9361"/>
    <n v="5"/>
    <x v="5"/>
    <n v="4"/>
    <x v="0"/>
    <x v="0"/>
    <x v="4"/>
    <x v="7"/>
    <x v="1"/>
    <x v="6"/>
  </r>
  <r>
    <x v="0"/>
    <n v="12"/>
    <x v="5"/>
    <x v="0"/>
    <s v="AD01-9362"/>
    <n v="3"/>
    <x v="1"/>
    <n v="1"/>
    <x v="0"/>
    <x v="0"/>
    <x v="7"/>
    <x v="7"/>
    <x v="1"/>
    <x v="6"/>
  </r>
  <r>
    <x v="0"/>
    <n v="11"/>
    <x v="6"/>
    <x v="1"/>
    <s v="AD01-9361"/>
    <n v="5"/>
    <x v="4"/>
    <n v="1"/>
    <x v="0"/>
    <x v="0"/>
    <x v="2"/>
    <x v="5"/>
    <x v="1"/>
    <x v="2"/>
  </r>
  <r>
    <x v="0"/>
    <n v="11"/>
    <x v="7"/>
    <x v="2"/>
    <s v="AD01-9362"/>
    <n v="2"/>
    <x v="7"/>
    <n v="2"/>
    <x v="0"/>
    <x v="1"/>
    <x v="7"/>
    <x v="5"/>
    <x v="0"/>
    <x v="7"/>
  </r>
  <r>
    <x v="0"/>
    <n v="3"/>
    <x v="0"/>
    <x v="3"/>
    <s v="AD01-9362"/>
    <n v="4"/>
    <x v="3"/>
    <n v="1"/>
    <x v="0"/>
    <x v="0"/>
    <x v="7"/>
    <x v="0"/>
    <x v="0"/>
    <x v="5"/>
  </r>
  <r>
    <x v="0"/>
    <n v="11"/>
    <x v="8"/>
    <x v="0"/>
    <s v="AD01-9361"/>
    <n v="1"/>
    <x v="6"/>
    <n v="1"/>
    <x v="0"/>
    <x v="1"/>
    <x v="0"/>
    <x v="1"/>
    <x v="2"/>
    <x v="8"/>
  </r>
  <r>
    <x v="0"/>
    <n v="10"/>
    <x v="8"/>
    <x v="3"/>
    <s v="AD01-9364"/>
    <n v="4"/>
    <x v="5"/>
    <n v="3"/>
    <x v="0"/>
    <x v="0"/>
    <x v="5"/>
    <x v="3"/>
    <x v="2"/>
    <x v="8"/>
  </r>
  <r>
    <x v="0"/>
    <n v="5"/>
    <x v="8"/>
    <x v="3"/>
    <s v="AD01-9361"/>
    <n v="1"/>
    <x v="0"/>
    <n v="2"/>
    <x v="0"/>
    <x v="0"/>
    <x v="7"/>
    <x v="6"/>
    <x v="1"/>
    <x v="6"/>
  </r>
  <r>
    <x v="0"/>
    <n v="12"/>
    <x v="9"/>
    <x v="1"/>
    <s v="AD01-9361"/>
    <n v="2"/>
    <x v="7"/>
    <n v="3"/>
    <x v="0"/>
    <x v="1"/>
    <x v="4"/>
    <x v="4"/>
    <x v="0"/>
    <x v="7"/>
  </r>
  <r>
    <x v="0"/>
    <n v="26"/>
    <x v="1"/>
    <x v="0"/>
    <s v="AD01-9362"/>
    <n v="4"/>
    <x v="5"/>
    <n v="3"/>
    <x v="0"/>
    <x v="2"/>
    <x v="0"/>
    <x v="0"/>
    <x v="3"/>
    <x v="4"/>
  </r>
  <r>
    <x v="1"/>
    <n v="11"/>
    <x v="7"/>
    <x v="2"/>
    <s v="AD01-9364"/>
    <n v="0"/>
    <x v="9"/>
    <n v="1"/>
    <x v="0"/>
    <x v="3"/>
    <x v="9"/>
    <x v="2"/>
    <x v="0"/>
    <x v="9"/>
  </r>
  <r>
    <x v="1"/>
    <n v="14"/>
    <x v="0"/>
    <x v="0"/>
    <s v="AD01-9361"/>
    <n v="0"/>
    <x v="9"/>
    <n v="5"/>
    <x v="0"/>
    <x v="3"/>
    <x v="9"/>
    <x v="3"/>
    <x v="1"/>
    <x v="6"/>
  </r>
  <r>
    <x v="1"/>
    <n v="1"/>
    <x v="8"/>
    <x v="0"/>
    <s v="AD01-9361"/>
    <n v="0"/>
    <x v="9"/>
    <n v="1"/>
    <x v="0"/>
    <x v="3"/>
    <x v="9"/>
    <x v="0"/>
    <x v="2"/>
    <x v="8"/>
  </r>
  <r>
    <x v="1"/>
    <n v="12"/>
    <x v="9"/>
    <x v="1"/>
    <s v="AD01-9364"/>
    <n v="0"/>
    <x v="9"/>
    <n v="2"/>
    <x v="0"/>
    <x v="3"/>
    <x v="9"/>
    <x v="3"/>
    <x v="1"/>
    <x v="1"/>
  </r>
  <r>
    <x v="1"/>
    <n v="7"/>
    <x v="3"/>
    <x v="4"/>
    <s v="AD01-9361"/>
    <n v="0"/>
    <x v="9"/>
    <n v="6"/>
    <x v="0"/>
    <x v="3"/>
    <x v="9"/>
    <x v="5"/>
    <x v="3"/>
    <x v="13"/>
  </r>
  <r>
    <x v="1"/>
    <n v="5"/>
    <x v="3"/>
    <x v="2"/>
    <s v="AD01-9362"/>
    <n v="0"/>
    <x v="9"/>
    <n v="4"/>
    <x v="0"/>
    <x v="3"/>
    <x v="9"/>
    <x v="7"/>
    <x v="1"/>
    <x v="1"/>
  </r>
  <r>
    <x v="1"/>
    <n v="23"/>
    <x v="4"/>
    <x v="0"/>
    <s v="AD01-9361"/>
    <n v="0"/>
    <x v="9"/>
    <n v="3"/>
    <x v="0"/>
    <x v="3"/>
    <x v="9"/>
    <x v="0"/>
    <x v="3"/>
    <x v="4"/>
  </r>
  <r>
    <x v="1"/>
    <n v="19"/>
    <x v="4"/>
    <x v="2"/>
    <s v="AD01-9361"/>
    <n v="0"/>
    <x v="9"/>
    <n v="1"/>
    <x v="0"/>
    <x v="3"/>
    <x v="9"/>
    <x v="6"/>
    <x v="0"/>
    <x v="10"/>
  </r>
  <r>
    <x v="1"/>
    <n v="10"/>
    <x v="10"/>
    <x v="4"/>
    <s v="AD01-9364"/>
    <n v="0"/>
    <x v="9"/>
    <n v="1"/>
    <x v="0"/>
    <x v="3"/>
    <x v="9"/>
    <x v="6"/>
    <x v="0"/>
    <x v="5"/>
  </r>
  <r>
    <x v="1"/>
    <n v="11"/>
    <x v="7"/>
    <x v="2"/>
    <s v="AD01-9364"/>
    <n v="0"/>
    <x v="9"/>
    <n v="1"/>
    <x v="0"/>
    <x v="3"/>
    <x v="9"/>
    <x v="2"/>
    <x v="0"/>
    <x v="9"/>
  </r>
  <r>
    <x v="1"/>
    <n v="14"/>
    <x v="0"/>
    <x v="0"/>
    <s v="AD01-9361"/>
    <n v="0"/>
    <x v="9"/>
    <n v="5"/>
    <x v="0"/>
    <x v="3"/>
    <x v="9"/>
    <x v="3"/>
    <x v="1"/>
    <x v="6"/>
  </r>
  <r>
    <x v="1"/>
    <n v="1"/>
    <x v="8"/>
    <x v="0"/>
    <s v="AD01-9361"/>
    <n v="0"/>
    <x v="9"/>
    <n v="1"/>
    <x v="0"/>
    <x v="3"/>
    <x v="9"/>
    <x v="0"/>
    <x v="2"/>
    <x v="8"/>
  </r>
  <r>
    <x v="1"/>
    <n v="12"/>
    <x v="9"/>
    <x v="1"/>
    <s v="AD01-9364"/>
    <n v="0"/>
    <x v="9"/>
    <n v="2"/>
    <x v="0"/>
    <x v="3"/>
    <x v="9"/>
    <x v="3"/>
    <x v="1"/>
    <x v="1"/>
  </r>
  <r>
    <x v="0"/>
    <n v="1"/>
    <x v="8"/>
    <x v="2"/>
    <s v="AD01-9361"/>
    <n v="5"/>
    <x v="4"/>
    <n v="1"/>
    <x v="0"/>
    <x v="0"/>
    <x v="5"/>
    <x v="2"/>
    <x v="3"/>
    <x v="13"/>
  </r>
  <r>
    <x v="0"/>
    <n v="12"/>
    <x v="9"/>
    <x v="0"/>
    <s v="AD01-9362"/>
    <n v="2"/>
    <x v="2"/>
    <n v="2"/>
    <x v="0"/>
    <x v="0"/>
    <x v="0"/>
    <x v="2"/>
    <x v="1"/>
    <x v="1"/>
  </r>
  <r>
    <x v="0"/>
    <n v="12"/>
    <x v="9"/>
    <x v="0"/>
    <s v="AD01-9362"/>
    <n v="3"/>
    <x v="3"/>
    <n v="5"/>
    <x v="0"/>
    <x v="0"/>
    <x v="4"/>
    <x v="6"/>
    <x v="0"/>
    <x v="10"/>
  </r>
  <r>
    <x v="0"/>
    <n v="10"/>
    <x v="1"/>
    <x v="0"/>
    <s v="AD01-9365"/>
    <n v="2"/>
    <x v="2"/>
    <n v="4"/>
    <x v="0"/>
    <x v="0"/>
    <x v="6"/>
    <x v="3"/>
    <x v="1"/>
    <x v="2"/>
  </r>
  <r>
    <x v="0"/>
    <n v="23"/>
    <x v="2"/>
    <x v="0"/>
    <s v="AD01-9362"/>
    <n v="5"/>
    <x v="5"/>
    <n v="1"/>
    <x v="0"/>
    <x v="0"/>
    <x v="5"/>
    <x v="2"/>
    <x v="2"/>
    <x v="11"/>
  </r>
  <r>
    <x v="0"/>
    <n v="8"/>
    <x v="2"/>
    <x v="2"/>
    <s v="AD01-9364"/>
    <n v="5"/>
    <x v="10"/>
    <n v="4"/>
    <x v="0"/>
    <x v="0"/>
    <x v="0"/>
    <x v="5"/>
    <x v="0"/>
    <x v="12"/>
  </r>
  <r>
    <x v="0"/>
    <n v="22"/>
    <x v="2"/>
    <x v="0"/>
    <s v="AD01-9362"/>
    <n v="4"/>
    <x v="3"/>
    <n v="3"/>
    <x v="0"/>
    <x v="0"/>
    <x v="4"/>
    <x v="5"/>
    <x v="1"/>
    <x v="2"/>
  </r>
  <r>
    <x v="0"/>
    <n v="30"/>
    <x v="2"/>
    <x v="0"/>
    <s v="AD01-9363"/>
    <n v="2"/>
    <x v="2"/>
    <n v="3"/>
    <x v="0"/>
    <x v="0"/>
    <x v="5"/>
    <x v="6"/>
    <x v="0"/>
    <x v="10"/>
  </r>
  <r>
    <x v="0"/>
    <n v="8"/>
    <x v="3"/>
    <x v="0"/>
    <s v="AD01-9361"/>
    <n v="4"/>
    <x v="5"/>
    <n v="3"/>
    <x v="0"/>
    <x v="0"/>
    <x v="8"/>
    <x v="5"/>
    <x v="2"/>
    <x v="8"/>
  </r>
  <r>
    <x v="0"/>
    <n v="30"/>
    <x v="3"/>
    <x v="3"/>
    <s v="AD01-9362"/>
    <n v="3"/>
    <x v="3"/>
    <n v="1"/>
    <x v="0"/>
    <x v="0"/>
    <x v="0"/>
    <x v="1"/>
    <x v="1"/>
    <x v="1"/>
  </r>
  <r>
    <x v="0"/>
    <n v="9"/>
    <x v="3"/>
    <x v="1"/>
    <s v="AD01-9362"/>
    <n v="3"/>
    <x v="3"/>
    <n v="3"/>
    <x v="0"/>
    <x v="0"/>
    <x v="4"/>
    <x v="7"/>
    <x v="1"/>
    <x v="14"/>
  </r>
  <r>
    <x v="0"/>
    <n v="11"/>
    <x v="3"/>
    <x v="3"/>
    <s v="AD01-9362"/>
    <n v="3"/>
    <x v="3"/>
    <n v="2"/>
    <x v="0"/>
    <x v="0"/>
    <x v="7"/>
    <x v="7"/>
    <x v="1"/>
    <x v="6"/>
  </r>
  <r>
    <x v="0"/>
    <n v="26"/>
    <x v="3"/>
    <x v="0"/>
    <s v="AD01-9361"/>
    <n v="1"/>
    <x v="0"/>
    <n v="2"/>
    <x v="0"/>
    <x v="0"/>
    <x v="8"/>
    <x v="7"/>
    <x v="0"/>
    <x v="9"/>
  </r>
  <r>
    <x v="0"/>
    <n v="22"/>
    <x v="4"/>
    <x v="2"/>
    <s v="AD01-9361"/>
    <n v="2"/>
    <x v="7"/>
    <n v="4"/>
    <x v="0"/>
    <x v="1"/>
    <x v="7"/>
    <x v="3"/>
    <x v="3"/>
    <x v="13"/>
  </r>
  <r>
    <x v="0"/>
    <n v="3"/>
    <x v="4"/>
    <x v="4"/>
    <s v="AD01-9361"/>
    <n v="1"/>
    <x v="6"/>
    <n v="1"/>
    <x v="0"/>
    <x v="1"/>
    <x v="4"/>
    <x v="0"/>
    <x v="1"/>
    <x v="2"/>
  </r>
  <r>
    <x v="0"/>
    <n v="8"/>
    <x v="4"/>
    <x v="4"/>
    <s v="AD01-9364"/>
    <n v="2"/>
    <x v="7"/>
    <n v="1"/>
    <x v="0"/>
    <x v="1"/>
    <x v="6"/>
    <x v="1"/>
    <x v="0"/>
    <x v="0"/>
  </r>
  <r>
    <x v="0"/>
    <n v="19"/>
    <x v="4"/>
    <x v="1"/>
    <s v="AD01-9361"/>
    <n v="2"/>
    <x v="2"/>
    <n v="1"/>
    <x v="0"/>
    <x v="0"/>
    <x v="0"/>
    <x v="0"/>
    <x v="3"/>
    <x v="13"/>
  </r>
  <r>
    <x v="0"/>
    <n v="1"/>
    <x v="8"/>
    <x v="2"/>
    <s v="AD01-9361"/>
    <n v="5"/>
    <x v="4"/>
    <n v="1"/>
    <x v="0"/>
    <x v="0"/>
    <x v="5"/>
    <x v="2"/>
    <x v="3"/>
    <x v="13"/>
  </r>
  <r>
    <x v="0"/>
    <n v="12"/>
    <x v="9"/>
    <x v="0"/>
    <s v="AD01-9362"/>
    <n v="2"/>
    <x v="2"/>
    <n v="2"/>
    <x v="0"/>
    <x v="0"/>
    <x v="0"/>
    <x v="2"/>
    <x v="1"/>
    <x v="1"/>
  </r>
  <r>
    <x v="0"/>
    <n v="12"/>
    <x v="9"/>
    <x v="0"/>
    <s v="AD01-9362"/>
    <n v="3"/>
    <x v="3"/>
    <n v="5"/>
    <x v="0"/>
    <x v="0"/>
    <x v="4"/>
    <x v="6"/>
    <x v="0"/>
    <x v="10"/>
  </r>
  <r>
    <x v="0"/>
    <n v="10"/>
    <x v="1"/>
    <x v="0"/>
    <s v="AD01-9365"/>
    <n v="2"/>
    <x v="2"/>
    <n v="4"/>
    <x v="0"/>
    <x v="0"/>
    <x v="6"/>
    <x v="3"/>
    <x v="1"/>
    <x v="2"/>
  </r>
  <r>
    <x v="1"/>
    <n v="3"/>
    <x v="9"/>
    <x v="1"/>
    <s v="AD01-9361"/>
    <n v="0"/>
    <x v="9"/>
    <n v="2"/>
    <x v="0"/>
    <x v="3"/>
    <x v="9"/>
    <x v="6"/>
    <x v="1"/>
    <x v="1"/>
  </r>
  <r>
    <x v="1"/>
    <n v="13"/>
    <x v="1"/>
    <x v="1"/>
    <s v="AD01-9364"/>
    <n v="0"/>
    <x v="9"/>
    <n v="1"/>
    <x v="0"/>
    <x v="3"/>
    <x v="9"/>
    <x v="3"/>
    <x v="0"/>
    <x v="0"/>
  </r>
  <r>
    <x v="1"/>
    <n v="29"/>
    <x v="3"/>
    <x v="1"/>
    <s v="AD01-9364"/>
    <n v="0"/>
    <x v="9"/>
    <n v="4"/>
    <x v="0"/>
    <x v="3"/>
    <x v="9"/>
    <x v="3"/>
    <x v="2"/>
    <x v="11"/>
  </r>
  <r>
    <x v="1"/>
    <n v="5"/>
    <x v="3"/>
    <x v="1"/>
    <s v="AD01-9361"/>
    <n v="0"/>
    <x v="9"/>
    <n v="5"/>
    <x v="0"/>
    <x v="3"/>
    <x v="9"/>
    <x v="1"/>
    <x v="1"/>
    <x v="6"/>
  </r>
  <r>
    <x v="1"/>
    <n v="19"/>
    <x v="4"/>
    <x v="4"/>
    <s v="AD01-9362"/>
    <n v="0"/>
    <x v="9"/>
    <n v="2"/>
    <x v="0"/>
    <x v="3"/>
    <x v="9"/>
    <x v="7"/>
    <x v="3"/>
    <x v="13"/>
  </r>
  <r>
    <x v="1"/>
    <n v="18"/>
    <x v="10"/>
    <x v="0"/>
    <s v="AD01-9362"/>
    <n v="0"/>
    <x v="9"/>
    <n v="1"/>
    <x v="0"/>
    <x v="3"/>
    <x v="9"/>
    <x v="2"/>
    <x v="3"/>
    <x v="4"/>
  </r>
  <r>
    <x v="1"/>
    <n v="29"/>
    <x v="10"/>
    <x v="4"/>
    <s v="AD01-9364"/>
    <n v="0"/>
    <x v="9"/>
    <n v="1"/>
    <x v="0"/>
    <x v="3"/>
    <x v="9"/>
    <x v="2"/>
    <x v="0"/>
    <x v="9"/>
  </r>
  <r>
    <x v="1"/>
    <n v="1"/>
    <x v="10"/>
    <x v="4"/>
    <s v="AD01-9361"/>
    <n v="0"/>
    <x v="9"/>
    <n v="2"/>
    <x v="0"/>
    <x v="3"/>
    <x v="9"/>
    <x v="5"/>
    <x v="0"/>
    <x v="0"/>
  </r>
  <r>
    <x v="1"/>
    <n v="30"/>
    <x v="10"/>
    <x v="1"/>
    <s v="AD01-9361"/>
    <n v="0"/>
    <x v="9"/>
    <n v="1"/>
    <x v="0"/>
    <x v="3"/>
    <x v="9"/>
    <x v="6"/>
    <x v="2"/>
    <x v="8"/>
  </r>
  <r>
    <x v="1"/>
    <n v="3"/>
    <x v="9"/>
    <x v="1"/>
    <s v="AD01-9361"/>
    <n v="0"/>
    <x v="9"/>
    <n v="2"/>
    <x v="0"/>
    <x v="3"/>
    <x v="9"/>
    <x v="6"/>
    <x v="1"/>
    <x v="1"/>
  </r>
  <r>
    <x v="0"/>
    <n v="11"/>
    <x v="5"/>
    <x v="4"/>
    <s v="AD01-9364"/>
    <n v="4"/>
    <x v="5"/>
    <n v="2"/>
    <x v="0"/>
    <x v="2"/>
    <x v="3"/>
    <x v="2"/>
    <x v="3"/>
    <x v="13"/>
  </r>
  <r>
    <x v="0"/>
    <n v="14"/>
    <x v="5"/>
    <x v="4"/>
    <s v="AD01-9364"/>
    <n v="3"/>
    <x v="3"/>
    <n v="2"/>
    <x v="0"/>
    <x v="0"/>
    <x v="7"/>
    <x v="2"/>
    <x v="1"/>
    <x v="6"/>
  </r>
  <r>
    <x v="0"/>
    <n v="11"/>
    <x v="6"/>
    <x v="4"/>
    <s v="AD01-9362"/>
    <n v="2"/>
    <x v="8"/>
    <n v="1"/>
    <x v="0"/>
    <x v="0"/>
    <x v="4"/>
    <x v="3"/>
    <x v="0"/>
    <x v="10"/>
  </r>
  <r>
    <x v="0"/>
    <n v="1"/>
    <x v="0"/>
    <x v="1"/>
    <s v="AD01-9362"/>
    <n v="5"/>
    <x v="4"/>
    <n v="1"/>
    <x v="0"/>
    <x v="0"/>
    <x v="4"/>
    <x v="4"/>
    <x v="0"/>
    <x v="5"/>
  </r>
  <r>
    <x v="0"/>
    <n v="1"/>
    <x v="11"/>
    <x v="5"/>
    <s v="AD01-9361"/>
    <n v="2"/>
    <x v="2"/>
    <n v="5"/>
    <x v="0"/>
    <x v="0"/>
    <x v="7"/>
    <x v="6"/>
    <x v="2"/>
    <x v="8"/>
  </r>
  <r>
    <x v="0"/>
    <n v="30"/>
    <x v="2"/>
    <x v="0"/>
    <s v="AD01-9362"/>
    <n v="2"/>
    <x v="2"/>
    <n v="1"/>
    <x v="0"/>
    <x v="0"/>
    <x v="0"/>
    <x v="2"/>
    <x v="3"/>
    <x v="13"/>
  </r>
  <r>
    <x v="0"/>
    <n v="13"/>
    <x v="2"/>
    <x v="3"/>
    <s v="AD01-9362"/>
    <n v="3"/>
    <x v="2"/>
    <n v="1"/>
    <x v="0"/>
    <x v="0"/>
    <x v="5"/>
    <x v="6"/>
    <x v="0"/>
    <x v="9"/>
  </r>
  <r>
    <x v="0"/>
    <n v="1"/>
    <x v="2"/>
    <x v="0"/>
    <s v="AD01-9362"/>
    <n v="1"/>
    <x v="0"/>
    <n v="4"/>
    <x v="0"/>
    <x v="0"/>
    <x v="3"/>
    <x v="7"/>
    <x v="0"/>
    <x v="9"/>
  </r>
  <r>
    <x v="0"/>
    <n v="21"/>
    <x v="3"/>
    <x v="2"/>
    <s v="AD01-9362"/>
    <n v="1"/>
    <x v="6"/>
    <n v="1"/>
    <x v="0"/>
    <x v="1"/>
    <x v="4"/>
    <x v="2"/>
    <x v="0"/>
    <x v="10"/>
  </r>
  <r>
    <x v="0"/>
    <n v="3"/>
    <x v="3"/>
    <x v="2"/>
    <s v="AD01-9362"/>
    <n v="2"/>
    <x v="7"/>
    <n v="2"/>
    <x v="0"/>
    <x v="1"/>
    <x v="0"/>
    <x v="7"/>
    <x v="1"/>
    <x v="2"/>
  </r>
  <r>
    <x v="0"/>
    <n v="8"/>
    <x v="3"/>
    <x v="4"/>
    <s v="AD01-9362"/>
    <n v="4"/>
    <x v="5"/>
    <n v="2"/>
    <x v="0"/>
    <x v="2"/>
    <x v="4"/>
    <x v="2"/>
    <x v="1"/>
    <x v="1"/>
  </r>
  <r>
    <x v="0"/>
    <n v="14"/>
    <x v="3"/>
    <x v="0"/>
    <s v="AD01-9361"/>
    <n v="1"/>
    <x v="0"/>
    <n v="5"/>
    <x v="0"/>
    <x v="0"/>
    <x v="3"/>
    <x v="5"/>
    <x v="3"/>
    <x v="13"/>
  </r>
  <r>
    <x v="0"/>
    <n v="31"/>
    <x v="3"/>
    <x v="1"/>
    <s v="AD01-9361"/>
    <n v="3"/>
    <x v="3"/>
    <n v="3"/>
    <x v="0"/>
    <x v="0"/>
    <x v="2"/>
    <x v="1"/>
    <x v="2"/>
    <x v="11"/>
  </r>
  <r>
    <x v="0"/>
    <n v="20"/>
    <x v="3"/>
    <x v="2"/>
    <s v="AD01-9363"/>
    <n v="3"/>
    <x v="3"/>
    <n v="1"/>
    <x v="0"/>
    <x v="0"/>
    <x v="8"/>
    <x v="6"/>
    <x v="2"/>
    <x v="8"/>
  </r>
  <r>
    <x v="0"/>
    <n v="25"/>
    <x v="4"/>
    <x v="0"/>
    <s v="AD01-9361"/>
    <n v="2"/>
    <x v="7"/>
    <n v="1"/>
    <x v="0"/>
    <x v="1"/>
    <x v="5"/>
    <x v="2"/>
    <x v="0"/>
    <x v="7"/>
  </r>
  <r>
    <x v="0"/>
    <n v="5"/>
    <x v="4"/>
    <x v="2"/>
    <s v="AD01-9363"/>
    <n v="3"/>
    <x v="2"/>
    <n v="2"/>
    <x v="0"/>
    <x v="0"/>
    <x v="1"/>
    <x v="5"/>
    <x v="1"/>
    <x v="6"/>
  </r>
  <r>
    <x v="0"/>
    <n v="16"/>
    <x v="4"/>
    <x v="1"/>
    <s v="AD01-9362"/>
    <n v="2"/>
    <x v="2"/>
    <n v="3"/>
    <x v="0"/>
    <x v="0"/>
    <x v="0"/>
    <x v="7"/>
    <x v="1"/>
    <x v="1"/>
  </r>
  <r>
    <x v="0"/>
    <n v="26"/>
    <x v="10"/>
    <x v="3"/>
    <s v="AD01-9361"/>
    <n v="5"/>
    <x v="4"/>
    <n v="5"/>
    <x v="0"/>
    <x v="0"/>
    <x v="8"/>
    <x v="4"/>
    <x v="2"/>
    <x v="8"/>
  </r>
  <r>
    <x v="0"/>
    <n v="11"/>
    <x v="5"/>
    <x v="4"/>
    <s v="AD01-9364"/>
    <n v="4"/>
    <x v="5"/>
    <n v="2"/>
    <x v="0"/>
    <x v="2"/>
    <x v="3"/>
    <x v="2"/>
    <x v="3"/>
    <x v="13"/>
  </r>
  <r>
    <x v="0"/>
    <n v="14"/>
    <x v="5"/>
    <x v="4"/>
    <s v="AD01-9364"/>
    <n v="3"/>
    <x v="3"/>
    <n v="2"/>
    <x v="0"/>
    <x v="0"/>
    <x v="7"/>
    <x v="2"/>
    <x v="1"/>
    <x v="6"/>
  </r>
  <r>
    <x v="0"/>
    <n v="11"/>
    <x v="6"/>
    <x v="4"/>
    <s v="AD01-9362"/>
    <n v="2"/>
    <x v="8"/>
    <n v="1"/>
    <x v="0"/>
    <x v="0"/>
    <x v="4"/>
    <x v="3"/>
    <x v="0"/>
    <x v="10"/>
  </r>
  <r>
    <x v="0"/>
    <n v="1"/>
    <x v="0"/>
    <x v="1"/>
    <s v="AD01-9362"/>
    <n v="5"/>
    <x v="4"/>
    <n v="1"/>
    <x v="0"/>
    <x v="0"/>
    <x v="4"/>
    <x v="4"/>
    <x v="0"/>
    <x v="5"/>
  </r>
  <r>
    <x v="0"/>
    <n v="1"/>
    <x v="11"/>
    <x v="5"/>
    <s v="AD01-9361"/>
    <n v="2"/>
    <x v="2"/>
    <n v="5"/>
    <x v="0"/>
    <x v="0"/>
    <x v="7"/>
    <x v="6"/>
    <x v="2"/>
    <x v="8"/>
  </r>
  <r>
    <x v="1"/>
    <n v="13"/>
    <x v="9"/>
    <x v="0"/>
    <s v="AD01-9365"/>
    <n v="0"/>
    <x v="9"/>
    <n v="3"/>
    <x v="0"/>
    <x v="3"/>
    <x v="9"/>
    <x v="1"/>
    <x v="1"/>
    <x v="1"/>
  </r>
  <r>
    <x v="1"/>
    <n v="15"/>
    <x v="2"/>
    <x v="3"/>
    <s v="AD01-9361"/>
    <n v="0"/>
    <x v="9"/>
    <n v="4"/>
    <x v="0"/>
    <x v="3"/>
    <x v="9"/>
    <x v="0"/>
    <x v="0"/>
    <x v="12"/>
  </r>
  <r>
    <x v="1"/>
    <n v="28"/>
    <x v="3"/>
    <x v="2"/>
    <s v="AD01-9361"/>
    <n v="0"/>
    <x v="9"/>
    <n v="3"/>
    <x v="0"/>
    <x v="3"/>
    <x v="9"/>
    <x v="3"/>
    <x v="1"/>
    <x v="2"/>
  </r>
  <r>
    <x v="1"/>
    <n v="20"/>
    <x v="3"/>
    <x v="0"/>
    <s v="AD01-9362"/>
    <n v="0"/>
    <x v="9"/>
    <n v="2"/>
    <x v="0"/>
    <x v="3"/>
    <x v="9"/>
    <x v="0"/>
    <x v="0"/>
    <x v="9"/>
  </r>
  <r>
    <x v="1"/>
    <n v="14"/>
    <x v="3"/>
    <x v="0"/>
    <s v="AD01-9362"/>
    <n v="0"/>
    <x v="9"/>
    <n v="1"/>
    <x v="0"/>
    <x v="3"/>
    <x v="9"/>
    <x v="6"/>
    <x v="3"/>
    <x v="13"/>
  </r>
  <r>
    <x v="1"/>
    <n v="13"/>
    <x v="4"/>
    <x v="0"/>
    <s v="AD01-9361"/>
    <n v="0"/>
    <x v="9"/>
    <n v="1"/>
    <x v="0"/>
    <x v="3"/>
    <x v="9"/>
    <x v="3"/>
    <x v="0"/>
    <x v="5"/>
  </r>
  <r>
    <x v="1"/>
    <n v="15"/>
    <x v="4"/>
    <x v="4"/>
    <s v="AD01-9361"/>
    <n v="0"/>
    <x v="9"/>
    <n v="4"/>
    <x v="0"/>
    <x v="3"/>
    <x v="9"/>
    <x v="3"/>
    <x v="2"/>
    <x v="8"/>
  </r>
  <r>
    <x v="1"/>
    <n v="26"/>
    <x v="4"/>
    <x v="0"/>
    <s v="AD01-9362"/>
    <n v="0"/>
    <x v="9"/>
    <n v="2"/>
    <x v="0"/>
    <x v="3"/>
    <x v="9"/>
    <x v="7"/>
    <x v="1"/>
    <x v="2"/>
  </r>
  <r>
    <x v="1"/>
    <n v="13"/>
    <x v="9"/>
    <x v="0"/>
    <s v="AD01-9365"/>
    <n v="0"/>
    <x v="9"/>
    <n v="3"/>
    <x v="0"/>
    <x v="3"/>
    <x v="9"/>
    <x v="1"/>
    <x v="1"/>
    <x v="1"/>
  </r>
  <r>
    <x v="0"/>
    <n v="16"/>
    <x v="5"/>
    <x v="3"/>
    <s v="AD01-9361"/>
    <n v="5"/>
    <x v="4"/>
    <n v="1"/>
    <x v="0"/>
    <x v="0"/>
    <x v="5"/>
    <x v="6"/>
    <x v="1"/>
    <x v="2"/>
  </r>
  <r>
    <x v="0"/>
    <n v="1"/>
    <x v="6"/>
    <x v="2"/>
    <s v="AD01-9361"/>
    <n v="1"/>
    <x v="0"/>
    <n v="2"/>
    <x v="0"/>
    <x v="0"/>
    <x v="1"/>
    <x v="3"/>
    <x v="1"/>
    <x v="2"/>
  </r>
  <r>
    <x v="0"/>
    <n v="11"/>
    <x v="6"/>
    <x v="2"/>
    <s v="AD01-9363"/>
    <n v="2"/>
    <x v="2"/>
    <n v="2"/>
    <x v="0"/>
    <x v="0"/>
    <x v="1"/>
    <x v="4"/>
    <x v="0"/>
    <x v="10"/>
  </r>
  <r>
    <x v="0"/>
    <n v="11"/>
    <x v="6"/>
    <x v="0"/>
    <s v="AD01-9361"/>
    <n v="3"/>
    <x v="3"/>
    <n v="1"/>
    <x v="0"/>
    <x v="0"/>
    <x v="4"/>
    <x v="6"/>
    <x v="3"/>
    <x v="4"/>
  </r>
  <r>
    <x v="0"/>
    <n v="1"/>
    <x v="0"/>
    <x v="0"/>
    <s v="AD01-9364"/>
    <n v="1"/>
    <x v="6"/>
    <n v="1"/>
    <x v="0"/>
    <x v="1"/>
    <x v="4"/>
    <x v="5"/>
    <x v="0"/>
    <x v="12"/>
  </r>
  <r>
    <x v="0"/>
    <n v="1"/>
    <x v="0"/>
    <x v="3"/>
    <s v="AD01-9361"/>
    <n v="4"/>
    <x v="5"/>
    <n v="3"/>
    <x v="0"/>
    <x v="2"/>
    <x v="4"/>
    <x v="6"/>
    <x v="3"/>
    <x v="13"/>
  </r>
  <r>
    <x v="0"/>
    <n v="1"/>
    <x v="0"/>
    <x v="0"/>
    <s v="AD01-9362"/>
    <n v="3"/>
    <x v="3"/>
    <n v="1"/>
    <x v="0"/>
    <x v="0"/>
    <x v="7"/>
    <x v="7"/>
    <x v="2"/>
    <x v="3"/>
  </r>
  <r>
    <x v="0"/>
    <n v="1"/>
    <x v="8"/>
    <x v="0"/>
    <s v="AD01-9364"/>
    <n v="4"/>
    <x v="5"/>
    <n v="4"/>
    <x v="0"/>
    <x v="2"/>
    <x v="4"/>
    <x v="1"/>
    <x v="0"/>
    <x v="9"/>
  </r>
  <r>
    <x v="0"/>
    <n v="4"/>
    <x v="8"/>
    <x v="5"/>
    <s v="AD01-9364"/>
    <n v="3"/>
    <x v="3"/>
    <n v="1"/>
    <x v="0"/>
    <x v="0"/>
    <x v="3"/>
    <x v="5"/>
    <x v="1"/>
    <x v="2"/>
  </r>
  <r>
    <x v="0"/>
    <n v="11"/>
    <x v="8"/>
    <x v="3"/>
    <s v="AD01-9361"/>
    <n v="5"/>
    <x v="4"/>
    <n v="4"/>
    <x v="0"/>
    <x v="0"/>
    <x v="2"/>
    <x v="5"/>
    <x v="1"/>
    <x v="6"/>
  </r>
  <r>
    <x v="0"/>
    <n v="12"/>
    <x v="11"/>
    <x v="3"/>
    <s v="AD01-9361"/>
    <n v="2"/>
    <x v="2"/>
    <n v="4"/>
    <x v="0"/>
    <x v="0"/>
    <x v="3"/>
    <x v="1"/>
    <x v="2"/>
    <x v="8"/>
  </r>
  <r>
    <x v="0"/>
    <n v="31"/>
    <x v="1"/>
    <x v="0"/>
    <s v="AD01-9361"/>
    <n v="1"/>
    <x v="6"/>
    <n v="3"/>
    <x v="0"/>
    <x v="1"/>
    <x v="7"/>
    <x v="1"/>
    <x v="1"/>
    <x v="6"/>
  </r>
  <r>
    <x v="0"/>
    <n v="2"/>
    <x v="1"/>
    <x v="1"/>
    <s v="AD01-9363"/>
    <n v="2"/>
    <x v="2"/>
    <n v="2"/>
    <x v="0"/>
    <x v="0"/>
    <x v="7"/>
    <x v="2"/>
    <x v="0"/>
    <x v="12"/>
  </r>
  <r>
    <x v="0"/>
    <n v="9"/>
    <x v="1"/>
    <x v="0"/>
    <s v="AD01-9362"/>
    <n v="3"/>
    <x v="2"/>
    <n v="5"/>
    <x v="0"/>
    <x v="0"/>
    <x v="8"/>
    <x v="4"/>
    <x v="1"/>
    <x v="6"/>
  </r>
  <r>
    <x v="0"/>
    <n v="25"/>
    <x v="1"/>
    <x v="2"/>
    <s v="AD01-9362"/>
    <n v="2"/>
    <x v="8"/>
    <n v="4"/>
    <x v="0"/>
    <x v="0"/>
    <x v="8"/>
    <x v="3"/>
    <x v="1"/>
    <x v="2"/>
  </r>
  <r>
    <x v="0"/>
    <n v="9"/>
    <x v="1"/>
    <x v="0"/>
    <s v="AD01-9362"/>
    <n v="2"/>
    <x v="2"/>
    <n v="1"/>
    <x v="0"/>
    <x v="0"/>
    <x v="5"/>
    <x v="4"/>
    <x v="0"/>
    <x v="10"/>
  </r>
  <r>
    <x v="0"/>
    <n v="10"/>
    <x v="1"/>
    <x v="2"/>
    <s v="AD01-9362"/>
    <n v="3"/>
    <x v="3"/>
    <n v="1"/>
    <x v="0"/>
    <x v="0"/>
    <x v="7"/>
    <x v="4"/>
    <x v="1"/>
    <x v="6"/>
  </r>
  <r>
    <x v="0"/>
    <n v="14"/>
    <x v="1"/>
    <x v="4"/>
    <s v="AD01-9361"/>
    <n v="4"/>
    <x v="5"/>
    <n v="3"/>
    <x v="0"/>
    <x v="0"/>
    <x v="2"/>
    <x v="0"/>
    <x v="0"/>
    <x v="10"/>
  </r>
  <r>
    <x v="0"/>
    <n v="10"/>
    <x v="2"/>
    <x v="1"/>
    <s v="AD01-9363"/>
    <n v="4"/>
    <x v="1"/>
    <n v="1"/>
    <x v="0"/>
    <x v="2"/>
    <x v="0"/>
    <x v="5"/>
    <x v="2"/>
    <x v="3"/>
  </r>
  <r>
    <x v="0"/>
    <n v="27"/>
    <x v="2"/>
    <x v="2"/>
    <s v="AD01-9364"/>
    <n v="3"/>
    <x v="2"/>
    <n v="3"/>
    <x v="0"/>
    <x v="0"/>
    <x v="2"/>
    <x v="2"/>
    <x v="0"/>
    <x v="9"/>
  </r>
  <r>
    <x v="0"/>
    <n v="28"/>
    <x v="2"/>
    <x v="0"/>
    <s v="AD01-9362"/>
    <n v="3"/>
    <x v="3"/>
    <n v="1"/>
    <x v="0"/>
    <x v="0"/>
    <x v="2"/>
    <x v="6"/>
    <x v="1"/>
    <x v="2"/>
  </r>
  <r>
    <x v="0"/>
    <n v="28"/>
    <x v="2"/>
    <x v="0"/>
    <s v="AD01-9362"/>
    <n v="5"/>
    <x v="4"/>
    <n v="2"/>
    <x v="0"/>
    <x v="0"/>
    <x v="3"/>
    <x v="2"/>
    <x v="1"/>
    <x v="1"/>
  </r>
  <r>
    <x v="0"/>
    <n v="29"/>
    <x v="2"/>
    <x v="2"/>
    <s v="AD01-9361"/>
    <n v="1"/>
    <x v="0"/>
    <n v="3"/>
    <x v="0"/>
    <x v="0"/>
    <x v="4"/>
    <x v="3"/>
    <x v="3"/>
    <x v="13"/>
  </r>
  <r>
    <x v="0"/>
    <n v="30"/>
    <x v="2"/>
    <x v="5"/>
    <s v="AD01-9361"/>
    <n v="2"/>
    <x v="2"/>
    <n v="4"/>
    <x v="0"/>
    <x v="0"/>
    <x v="2"/>
    <x v="2"/>
    <x v="0"/>
    <x v="7"/>
  </r>
  <r>
    <x v="0"/>
    <n v="11"/>
    <x v="2"/>
    <x v="3"/>
    <s v="AD01-9362"/>
    <n v="3"/>
    <x v="3"/>
    <n v="1"/>
    <x v="0"/>
    <x v="0"/>
    <x v="0"/>
    <x v="3"/>
    <x v="3"/>
    <x v="13"/>
  </r>
  <r>
    <x v="0"/>
    <n v="15"/>
    <x v="2"/>
    <x v="1"/>
    <s v="AD01-9361"/>
    <n v="4"/>
    <x v="3"/>
    <n v="3"/>
    <x v="0"/>
    <x v="0"/>
    <x v="2"/>
    <x v="5"/>
    <x v="0"/>
    <x v="9"/>
  </r>
  <r>
    <x v="0"/>
    <n v="20"/>
    <x v="3"/>
    <x v="2"/>
    <s v="AD01-9361"/>
    <n v="2"/>
    <x v="7"/>
    <n v="1"/>
    <x v="0"/>
    <x v="4"/>
    <x v="0"/>
    <x v="5"/>
    <x v="3"/>
    <x v="13"/>
  </r>
  <r>
    <x v="0"/>
    <n v="8"/>
    <x v="3"/>
    <x v="3"/>
    <s v="AD01-9363"/>
    <n v="2"/>
    <x v="7"/>
    <n v="4"/>
    <x v="0"/>
    <x v="1"/>
    <x v="0"/>
    <x v="3"/>
    <x v="3"/>
    <x v="13"/>
  </r>
  <r>
    <x v="0"/>
    <n v="27"/>
    <x v="3"/>
    <x v="0"/>
    <s v="AD01-9365"/>
    <n v="2"/>
    <x v="7"/>
    <n v="1"/>
    <x v="0"/>
    <x v="1"/>
    <x v="3"/>
    <x v="6"/>
    <x v="3"/>
    <x v="13"/>
  </r>
  <r>
    <x v="0"/>
    <n v="5"/>
    <x v="3"/>
    <x v="4"/>
    <s v="AD01-9361"/>
    <n v="4"/>
    <x v="3"/>
    <n v="1"/>
    <x v="0"/>
    <x v="0"/>
    <x v="0"/>
    <x v="3"/>
    <x v="3"/>
    <x v="4"/>
  </r>
  <r>
    <x v="0"/>
    <n v="27"/>
    <x v="3"/>
    <x v="1"/>
    <s v="AD01-9361"/>
    <n v="4"/>
    <x v="3"/>
    <n v="1"/>
    <x v="0"/>
    <x v="0"/>
    <x v="0"/>
    <x v="0"/>
    <x v="2"/>
    <x v="8"/>
  </r>
  <r>
    <x v="0"/>
    <n v="30"/>
    <x v="3"/>
    <x v="3"/>
    <s v="AD01-9361"/>
    <n v="3"/>
    <x v="3"/>
    <n v="1"/>
    <x v="0"/>
    <x v="0"/>
    <x v="5"/>
    <x v="0"/>
    <x v="2"/>
    <x v="8"/>
  </r>
  <r>
    <x v="0"/>
    <n v="1"/>
    <x v="3"/>
    <x v="3"/>
    <s v="AD01-9362"/>
    <n v="2"/>
    <x v="8"/>
    <n v="1"/>
    <x v="0"/>
    <x v="0"/>
    <x v="4"/>
    <x v="5"/>
    <x v="0"/>
    <x v="12"/>
  </r>
  <r>
    <x v="0"/>
    <n v="2"/>
    <x v="3"/>
    <x v="0"/>
    <s v="AD01-9362"/>
    <n v="3"/>
    <x v="1"/>
    <n v="1"/>
    <x v="0"/>
    <x v="0"/>
    <x v="5"/>
    <x v="7"/>
    <x v="2"/>
    <x v="8"/>
  </r>
  <r>
    <x v="0"/>
    <n v="6"/>
    <x v="3"/>
    <x v="0"/>
    <s v="AD01-9361"/>
    <n v="5"/>
    <x v="5"/>
    <n v="1"/>
    <x v="0"/>
    <x v="0"/>
    <x v="2"/>
    <x v="7"/>
    <x v="3"/>
    <x v="4"/>
  </r>
  <r>
    <x v="0"/>
    <n v="29"/>
    <x v="3"/>
    <x v="3"/>
    <s v="AD01-9364"/>
    <n v="5"/>
    <x v="4"/>
    <n v="6"/>
    <x v="0"/>
    <x v="0"/>
    <x v="0"/>
    <x v="7"/>
    <x v="0"/>
    <x v="0"/>
  </r>
  <r>
    <x v="0"/>
    <n v="22"/>
    <x v="4"/>
    <x v="2"/>
    <s v="AD01-9362"/>
    <n v="1"/>
    <x v="6"/>
    <n v="5"/>
    <x v="0"/>
    <x v="1"/>
    <x v="2"/>
    <x v="0"/>
    <x v="0"/>
    <x v="7"/>
  </r>
  <r>
    <x v="0"/>
    <n v="22"/>
    <x v="4"/>
    <x v="0"/>
    <s v="AD01-9361"/>
    <n v="4"/>
    <x v="5"/>
    <n v="4"/>
    <x v="0"/>
    <x v="2"/>
    <x v="7"/>
    <x v="0"/>
    <x v="1"/>
    <x v="6"/>
  </r>
  <r>
    <x v="0"/>
    <n v="15"/>
    <x v="4"/>
    <x v="1"/>
    <s v="AD01-9362"/>
    <n v="2"/>
    <x v="2"/>
    <n v="2"/>
    <x v="0"/>
    <x v="0"/>
    <x v="2"/>
    <x v="2"/>
    <x v="0"/>
    <x v="0"/>
  </r>
  <r>
    <x v="0"/>
    <n v="19"/>
    <x v="4"/>
    <x v="0"/>
    <s v="AD01-9364"/>
    <n v="3"/>
    <x v="3"/>
    <n v="3"/>
    <x v="0"/>
    <x v="0"/>
    <x v="4"/>
    <x v="2"/>
    <x v="1"/>
    <x v="1"/>
  </r>
  <r>
    <x v="0"/>
    <n v="17"/>
    <x v="4"/>
    <x v="1"/>
    <s v="AD01-9362"/>
    <n v="1"/>
    <x v="0"/>
    <n v="3"/>
    <x v="0"/>
    <x v="0"/>
    <x v="0"/>
    <x v="5"/>
    <x v="0"/>
    <x v="5"/>
  </r>
  <r>
    <x v="0"/>
    <n v="19"/>
    <x v="4"/>
    <x v="5"/>
    <s v="AD01-9362"/>
    <n v="2"/>
    <x v="2"/>
    <n v="1"/>
    <x v="0"/>
    <x v="0"/>
    <x v="1"/>
    <x v="6"/>
    <x v="1"/>
    <x v="2"/>
  </r>
  <r>
    <x v="0"/>
    <n v="14"/>
    <x v="4"/>
    <x v="3"/>
    <s v="AD01-9364"/>
    <n v="5"/>
    <x v="4"/>
    <n v="1"/>
    <x v="0"/>
    <x v="0"/>
    <x v="4"/>
    <x v="7"/>
    <x v="2"/>
    <x v="11"/>
  </r>
  <r>
    <x v="0"/>
    <n v="29"/>
    <x v="10"/>
    <x v="1"/>
    <s v="AD01-9362"/>
    <n v="1"/>
    <x v="6"/>
    <n v="1"/>
    <x v="0"/>
    <x v="1"/>
    <x v="6"/>
    <x v="0"/>
    <x v="1"/>
    <x v="15"/>
  </r>
  <r>
    <x v="0"/>
    <n v="13"/>
    <x v="10"/>
    <x v="4"/>
    <s v="AD01-9362"/>
    <n v="2"/>
    <x v="2"/>
    <n v="5"/>
    <x v="0"/>
    <x v="0"/>
    <x v="0"/>
    <x v="2"/>
    <x v="0"/>
    <x v="9"/>
  </r>
  <r>
    <x v="0"/>
    <n v="26"/>
    <x v="10"/>
    <x v="2"/>
    <s v="AD01-9361"/>
    <n v="5"/>
    <x v="4"/>
    <n v="2"/>
    <x v="0"/>
    <x v="0"/>
    <x v="2"/>
    <x v="2"/>
    <x v="3"/>
    <x v="4"/>
  </r>
  <r>
    <x v="0"/>
    <n v="16"/>
    <x v="10"/>
    <x v="0"/>
    <s v="AD01-9361"/>
    <n v="3"/>
    <x v="3"/>
    <n v="3"/>
    <x v="0"/>
    <x v="0"/>
    <x v="1"/>
    <x v="3"/>
    <x v="1"/>
    <x v="2"/>
  </r>
  <r>
    <x v="0"/>
    <n v="14"/>
    <x v="10"/>
    <x v="2"/>
    <s v="AD01-9364"/>
    <n v="1"/>
    <x v="0"/>
    <n v="1"/>
    <x v="0"/>
    <x v="0"/>
    <x v="4"/>
    <x v="6"/>
    <x v="0"/>
    <x v="7"/>
  </r>
  <r>
    <x v="0"/>
    <n v="16"/>
    <x v="5"/>
    <x v="3"/>
    <s v="AD01-9361"/>
    <n v="5"/>
    <x v="4"/>
    <n v="1"/>
    <x v="0"/>
    <x v="0"/>
    <x v="5"/>
    <x v="6"/>
    <x v="1"/>
    <x v="2"/>
  </r>
  <r>
    <x v="0"/>
    <n v="1"/>
    <x v="6"/>
    <x v="2"/>
    <s v="AD01-9361"/>
    <n v="1"/>
    <x v="0"/>
    <n v="2"/>
    <x v="0"/>
    <x v="0"/>
    <x v="1"/>
    <x v="3"/>
    <x v="1"/>
    <x v="2"/>
  </r>
  <r>
    <x v="0"/>
    <n v="11"/>
    <x v="6"/>
    <x v="2"/>
    <s v="AD01-9363"/>
    <n v="2"/>
    <x v="2"/>
    <n v="2"/>
    <x v="0"/>
    <x v="0"/>
    <x v="1"/>
    <x v="4"/>
    <x v="0"/>
    <x v="10"/>
  </r>
  <r>
    <x v="0"/>
    <n v="11"/>
    <x v="6"/>
    <x v="0"/>
    <s v="AD01-9361"/>
    <n v="3"/>
    <x v="3"/>
    <n v="1"/>
    <x v="0"/>
    <x v="0"/>
    <x v="4"/>
    <x v="6"/>
    <x v="3"/>
    <x v="4"/>
  </r>
  <r>
    <x v="0"/>
    <n v="1"/>
    <x v="0"/>
    <x v="0"/>
    <s v="AD01-9364"/>
    <n v="1"/>
    <x v="6"/>
    <n v="1"/>
    <x v="0"/>
    <x v="1"/>
    <x v="4"/>
    <x v="5"/>
    <x v="0"/>
    <x v="12"/>
  </r>
  <r>
    <x v="0"/>
    <n v="1"/>
    <x v="0"/>
    <x v="3"/>
    <s v="AD01-9361"/>
    <n v="4"/>
    <x v="5"/>
    <n v="3"/>
    <x v="0"/>
    <x v="2"/>
    <x v="4"/>
    <x v="6"/>
    <x v="3"/>
    <x v="13"/>
  </r>
  <r>
    <x v="0"/>
    <n v="1"/>
    <x v="0"/>
    <x v="0"/>
    <s v="AD01-9362"/>
    <n v="3"/>
    <x v="3"/>
    <n v="1"/>
    <x v="0"/>
    <x v="0"/>
    <x v="7"/>
    <x v="7"/>
    <x v="2"/>
    <x v="3"/>
  </r>
  <r>
    <x v="0"/>
    <n v="1"/>
    <x v="8"/>
    <x v="0"/>
    <s v="AD01-9364"/>
    <n v="4"/>
    <x v="5"/>
    <n v="4"/>
    <x v="0"/>
    <x v="2"/>
    <x v="4"/>
    <x v="1"/>
    <x v="0"/>
    <x v="9"/>
  </r>
  <r>
    <x v="0"/>
    <n v="4"/>
    <x v="8"/>
    <x v="5"/>
    <s v="AD01-9364"/>
    <n v="3"/>
    <x v="3"/>
    <n v="1"/>
    <x v="0"/>
    <x v="0"/>
    <x v="3"/>
    <x v="5"/>
    <x v="1"/>
    <x v="2"/>
  </r>
  <r>
    <x v="0"/>
    <n v="11"/>
    <x v="8"/>
    <x v="3"/>
    <s v="AD01-9361"/>
    <n v="5"/>
    <x v="4"/>
    <n v="4"/>
    <x v="0"/>
    <x v="0"/>
    <x v="2"/>
    <x v="5"/>
    <x v="1"/>
    <x v="6"/>
  </r>
  <r>
    <x v="0"/>
    <n v="12"/>
    <x v="11"/>
    <x v="3"/>
    <s v="AD01-9361"/>
    <n v="2"/>
    <x v="2"/>
    <n v="4"/>
    <x v="0"/>
    <x v="0"/>
    <x v="3"/>
    <x v="1"/>
    <x v="2"/>
    <x v="8"/>
  </r>
  <r>
    <x v="0"/>
    <n v="31"/>
    <x v="1"/>
    <x v="0"/>
    <s v="AD01-9361"/>
    <n v="1"/>
    <x v="6"/>
    <n v="3"/>
    <x v="0"/>
    <x v="1"/>
    <x v="7"/>
    <x v="1"/>
    <x v="1"/>
    <x v="6"/>
  </r>
  <r>
    <x v="0"/>
    <n v="2"/>
    <x v="1"/>
    <x v="1"/>
    <s v="AD01-9363"/>
    <n v="2"/>
    <x v="2"/>
    <n v="2"/>
    <x v="0"/>
    <x v="0"/>
    <x v="7"/>
    <x v="2"/>
    <x v="0"/>
    <x v="12"/>
  </r>
  <r>
    <x v="0"/>
    <n v="9"/>
    <x v="1"/>
    <x v="0"/>
    <s v="AD01-9362"/>
    <n v="3"/>
    <x v="2"/>
    <n v="5"/>
    <x v="0"/>
    <x v="0"/>
    <x v="8"/>
    <x v="4"/>
    <x v="1"/>
    <x v="6"/>
  </r>
  <r>
    <x v="0"/>
    <n v="25"/>
    <x v="1"/>
    <x v="2"/>
    <s v="AD01-9362"/>
    <n v="2"/>
    <x v="8"/>
    <n v="4"/>
    <x v="0"/>
    <x v="0"/>
    <x v="8"/>
    <x v="3"/>
    <x v="1"/>
    <x v="2"/>
  </r>
  <r>
    <x v="1"/>
    <n v="8"/>
    <x v="11"/>
    <x v="1"/>
    <s v="AD01-9364"/>
    <n v="0"/>
    <x v="9"/>
    <n v="3"/>
    <x v="0"/>
    <x v="3"/>
    <x v="9"/>
    <x v="2"/>
    <x v="1"/>
    <x v="6"/>
  </r>
  <r>
    <x v="1"/>
    <n v="5"/>
    <x v="11"/>
    <x v="3"/>
    <s v="AD01-9362"/>
    <n v="0"/>
    <x v="9"/>
    <n v="1"/>
    <x v="0"/>
    <x v="3"/>
    <x v="9"/>
    <x v="3"/>
    <x v="0"/>
    <x v="5"/>
  </r>
  <r>
    <x v="1"/>
    <n v="2"/>
    <x v="2"/>
    <x v="4"/>
    <s v="AD01-9362"/>
    <n v="0"/>
    <x v="9"/>
    <n v="2"/>
    <x v="0"/>
    <x v="3"/>
    <x v="9"/>
    <x v="2"/>
    <x v="2"/>
    <x v="11"/>
  </r>
  <r>
    <x v="1"/>
    <n v="20"/>
    <x v="2"/>
    <x v="3"/>
    <s v="AD01-9362"/>
    <n v="0"/>
    <x v="9"/>
    <n v="1"/>
    <x v="0"/>
    <x v="3"/>
    <x v="9"/>
    <x v="4"/>
    <x v="1"/>
    <x v="2"/>
  </r>
  <r>
    <x v="1"/>
    <n v="22"/>
    <x v="2"/>
    <x v="0"/>
    <s v="AD01-9361"/>
    <n v="0"/>
    <x v="9"/>
    <n v="3"/>
    <x v="0"/>
    <x v="3"/>
    <x v="9"/>
    <x v="5"/>
    <x v="1"/>
    <x v="2"/>
  </r>
  <r>
    <x v="1"/>
    <n v="15"/>
    <x v="2"/>
    <x v="0"/>
    <s v="AD01-9361"/>
    <n v="0"/>
    <x v="9"/>
    <n v="3"/>
    <x v="0"/>
    <x v="3"/>
    <x v="9"/>
    <x v="7"/>
    <x v="3"/>
    <x v="13"/>
  </r>
  <r>
    <x v="1"/>
    <n v="21"/>
    <x v="2"/>
    <x v="3"/>
    <s v="AD01-9362"/>
    <n v="0"/>
    <x v="9"/>
    <n v="2"/>
    <x v="0"/>
    <x v="3"/>
    <x v="9"/>
    <x v="7"/>
    <x v="2"/>
    <x v="3"/>
  </r>
  <r>
    <x v="1"/>
    <n v="24"/>
    <x v="3"/>
    <x v="3"/>
    <s v="AD01-9361"/>
    <n v="0"/>
    <x v="9"/>
    <n v="1"/>
    <x v="0"/>
    <x v="3"/>
    <x v="9"/>
    <x v="3"/>
    <x v="3"/>
    <x v="13"/>
  </r>
  <r>
    <x v="1"/>
    <n v="5"/>
    <x v="3"/>
    <x v="2"/>
    <s v="AD01-9364"/>
    <n v="0"/>
    <x v="9"/>
    <n v="5"/>
    <x v="0"/>
    <x v="3"/>
    <x v="9"/>
    <x v="6"/>
    <x v="0"/>
    <x v="12"/>
  </r>
  <r>
    <x v="1"/>
    <n v="15"/>
    <x v="4"/>
    <x v="0"/>
    <s v="AD01-9361"/>
    <n v="0"/>
    <x v="9"/>
    <n v="1"/>
    <x v="0"/>
    <x v="3"/>
    <x v="9"/>
    <x v="2"/>
    <x v="1"/>
    <x v="2"/>
  </r>
  <r>
    <x v="1"/>
    <n v="29"/>
    <x v="4"/>
    <x v="2"/>
    <s v="AD01-9364"/>
    <n v="0"/>
    <x v="9"/>
    <n v="4"/>
    <x v="0"/>
    <x v="3"/>
    <x v="9"/>
    <x v="4"/>
    <x v="0"/>
    <x v="10"/>
  </r>
  <r>
    <x v="1"/>
    <n v="11"/>
    <x v="4"/>
    <x v="2"/>
    <s v="AD01-9361"/>
    <n v="0"/>
    <x v="9"/>
    <n v="3"/>
    <x v="0"/>
    <x v="3"/>
    <x v="9"/>
    <x v="3"/>
    <x v="0"/>
    <x v="7"/>
  </r>
  <r>
    <x v="1"/>
    <n v="26"/>
    <x v="4"/>
    <x v="1"/>
    <s v="AD01-9361"/>
    <n v="0"/>
    <x v="9"/>
    <n v="6"/>
    <x v="0"/>
    <x v="3"/>
    <x v="9"/>
    <x v="7"/>
    <x v="1"/>
    <x v="2"/>
  </r>
  <r>
    <x v="1"/>
    <n v="31"/>
    <x v="10"/>
    <x v="3"/>
    <s v="AD01-9364"/>
    <n v="0"/>
    <x v="9"/>
    <n v="1"/>
    <x v="0"/>
    <x v="3"/>
    <x v="9"/>
    <x v="2"/>
    <x v="0"/>
    <x v="10"/>
  </r>
  <r>
    <x v="1"/>
    <n v="30"/>
    <x v="10"/>
    <x v="4"/>
    <s v="AD01-9362"/>
    <n v="0"/>
    <x v="9"/>
    <n v="4"/>
    <x v="0"/>
    <x v="3"/>
    <x v="9"/>
    <x v="4"/>
    <x v="3"/>
    <x v="4"/>
  </r>
  <r>
    <x v="1"/>
    <n v="14"/>
    <x v="10"/>
    <x v="2"/>
    <s v="AD01-9362"/>
    <n v="0"/>
    <x v="9"/>
    <n v="1"/>
    <x v="0"/>
    <x v="3"/>
    <x v="9"/>
    <x v="1"/>
    <x v="0"/>
    <x v="5"/>
  </r>
  <r>
    <x v="1"/>
    <n v="30"/>
    <x v="10"/>
    <x v="2"/>
    <s v="AD01-9364"/>
    <n v="0"/>
    <x v="9"/>
    <n v="4"/>
    <x v="0"/>
    <x v="3"/>
    <x v="9"/>
    <x v="6"/>
    <x v="1"/>
    <x v="6"/>
  </r>
  <r>
    <x v="1"/>
    <n v="8"/>
    <x v="11"/>
    <x v="1"/>
    <s v="AD01-9364"/>
    <n v="0"/>
    <x v="9"/>
    <n v="3"/>
    <x v="0"/>
    <x v="3"/>
    <x v="9"/>
    <x v="2"/>
    <x v="1"/>
    <x v="6"/>
  </r>
  <r>
    <x v="1"/>
    <n v="5"/>
    <x v="11"/>
    <x v="3"/>
    <s v="AD01-9362"/>
    <n v="0"/>
    <x v="9"/>
    <n v="1"/>
    <x v="0"/>
    <x v="3"/>
    <x v="9"/>
    <x v="3"/>
    <x v="0"/>
    <x v="5"/>
  </r>
  <r>
    <x v="0"/>
    <n v="11"/>
    <x v="6"/>
    <x v="5"/>
    <s v="AD01-9364"/>
    <n v="2"/>
    <x v="7"/>
    <n v="3"/>
    <x v="0"/>
    <x v="1"/>
    <x v="4"/>
    <x v="3"/>
    <x v="0"/>
    <x v="7"/>
  </r>
  <r>
    <x v="0"/>
    <n v="13"/>
    <x v="2"/>
    <x v="2"/>
    <s v="AD01-9365"/>
    <n v="1"/>
    <x v="6"/>
    <n v="6"/>
    <x v="0"/>
    <x v="1"/>
    <x v="3"/>
    <x v="0"/>
    <x v="0"/>
    <x v="9"/>
  </r>
  <r>
    <x v="0"/>
    <n v="25"/>
    <x v="2"/>
    <x v="2"/>
    <s v="AD01-9362"/>
    <n v="3"/>
    <x v="3"/>
    <n v="4"/>
    <x v="0"/>
    <x v="0"/>
    <x v="0"/>
    <x v="2"/>
    <x v="3"/>
    <x v="13"/>
  </r>
  <r>
    <x v="0"/>
    <n v="30"/>
    <x v="2"/>
    <x v="5"/>
    <s v="AD01-9361"/>
    <n v="2"/>
    <x v="2"/>
    <n v="4"/>
    <x v="0"/>
    <x v="0"/>
    <x v="0"/>
    <x v="2"/>
    <x v="1"/>
    <x v="1"/>
  </r>
  <r>
    <x v="0"/>
    <n v="26"/>
    <x v="3"/>
    <x v="0"/>
    <s v="AD01-9363"/>
    <n v="4"/>
    <x v="1"/>
    <n v="1"/>
    <x v="0"/>
    <x v="2"/>
    <x v="1"/>
    <x v="1"/>
    <x v="3"/>
    <x v="13"/>
  </r>
  <r>
    <x v="0"/>
    <n v="28"/>
    <x v="3"/>
    <x v="1"/>
    <s v="AD01-9361"/>
    <n v="2"/>
    <x v="2"/>
    <n v="1"/>
    <x v="0"/>
    <x v="0"/>
    <x v="8"/>
    <x v="2"/>
    <x v="3"/>
    <x v="4"/>
  </r>
  <r>
    <x v="0"/>
    <n v="28"/>
    <x v="3"/>
    <x v="4"/>
    <s v="AD01-9361"/>
    <n v="1"/>
    <x v="0"/>
    <n v="3"/>
    <x v="0"/>
    <x v="0"/>
    <x v="4"/>
    <x v="7"/>
    <x v="0"/>
    <x v="7"/>
  </r>
  <r>
    <x v="0"/>
    <n v="24"/>
    <x v="4"/>
    <x v="1"/>
    <s v="AD01-9363"/>
    <n v="4"/>
    <x v="5"/>
    <n v="7"/>
    <x v="0"/>
    <x v="0"/>
    <x v="2"/>
    <x v="2"/>
    <x v="1"/>
    <x v="15"/>
  </r>
  <r>
    <x v="0"/>
    <n v="26"/>
    <x v="4"/>
    <x v="0"/>
    <s v="AD01-9362"/>
    <n v="5"/>
    <x v="4"/>
    <n v="3"/>
    <x v="0"/>
    <x v="0"/>
    <x v="7"/>
    <x v="4"/>
    <x v="0"/>
    <x v="12"/>
  </r>
  <r>
    <x v="0"/>
    <n v="1"/>
    <x v="4"/>
    <x v="0"/>
    <s v="AD01-9362"/>
    <n v="3"/>
    <x v="3"/>
    <n v="2"/>
    <x v="0"/>
    <x v="0"/>
    <x v="3"/>
    <x v="5"/>
    <x v="1"/>
    <x v="1"/>
  </r>
  <r>
    <x v="0"/>
    <n v="30"/>
    <x v="4"/>
    <x v="3"/>
    <s v="AD01-9361"/>
    <n v="5"/>
    <x v="10"/>
    <n v="3"/>
    <x v="0"/>
    <x v="0"/>
    <x v="7"/>
    <x v="6"/>
    <x v="1"/>
    <x v="6"/>
  </r>
  <r>
    <x v="0"/>
    <n v="11"/>
    <x v="6"/>
    <x v="5"/>
    <s v="AD01-9364"/>
    <n v="2"/>
    <x v="7"/>
    <n v="3"/>
    <x v="0"/>
    <x v="1"/>
    <x v="4"/>
    <x v="3"/>
    <x v="0"/>
    <x v="7"/>
  </r>
  <r>
    <x v="1"/>
    <n v="11"/>
    <x v="4"/>
    <x v="4"/>
    <s v="AD01-9362"/>
    <n v="0"/>
    <x v="9"/>
    <n v="2"/>
    <x v="0"/>
    <x v="3"/>
    <x v="9"/>
    <x v="1"/>
    <x v="2"/>
    <x v="3"/>
  </r>
  <r>
    <x v="1"/>
    <n v="29"/>
    <x v="4"/>
    <x v="0"/>
    <s v="AD01-9362"/>
    <n v="0"/>
    <x v="9"/>
    <n v="3"/>
    <x v="0"/>
    <x v="3"/>
    <x v="9"/>
    <x v="6"/>
    <x v="1"/>
    <x v="6"/>
  </r>
  <r>
    <x v="0"/>
    <n v="12"/>
    <x v="6"/>
    <x v="2"/>
    <s v="AD01-9364"/>
    <n v="1"/>
    <x v="6"/>
    <n v="5"/>
    <x v="0"/>
    <x v="1"/>
    <x v="3"/>
    <x v="6"/>
    <x v="3"/>
    <x v="13"/>
  </r>
  <r>
    <x v="0"/>
    <n v="11"/>
    <x v="7"/>
    <x v="0"/>
    <s v="AD01-9362"/>
    <n v="4"/>
    <x v="5"/>
    <n v="1"/>
    <x v="0"/>
    <x v="0"/>
    <x v="2"/>
    <x v="2"/>
    <x v="1"/>
    <x v="2"/>
  </r>
  <r>
    <x v="0"/>
    <n v="19"/>
    <x v="3"/>
    <x v="4"/>
    <s v="AD01-9361"/>
    <n v="4"/>
    <x v="1"/>
    <n v="1"/>
    <x v="0"/>
    <x v="2"/>
    <x v="7"/>
    <x v="3"/>
    <x v="0"/>
    <x v="0"/>
  </r>
  <r>
    <x v="0"/>
    <n v="5"/>
    <x v="3"/>
    <x v="4"/>
    <s v="AD01-9361"/>
    <n v="5"/>
    <x v="4"/>
    <n v="2"/>
    <x v="0"/>
    <x v="0"/>
    <x v="7"/>
    <x v="2"/>
    <x v="2"/>
    <x v="8"/>
  </r>
  <r>
    <x v="0"/>
    <n v="22"/>
    <x v="3"/>
    <x v="5"/>
    <s v="AD01-9361"/>
    <n v="2"/>
    <x v="2"/>
    <n v="2"/>
    <x v="0"/>
    <x v="0"/>
    <x v="7"/>
    <x v="4"/>
    <x v="0"/>
    <x v="5"/>
  </r>
  <r>
    <x v="0"/>
    <n v="8"/>
    <x v="3"/>
    <x v="4"/>
    <s v="AD01-9362"/>
    <n v="2"/>
    <x v="2"/>
    <n v="3"/>
    <x v="0"/>
    <x v="0"/>
    <x v="0"/>
    <x v="5"/>
    <x v="1"/>
    <x v="2"/>
  </r>
  <r>
    <x v="0"/>
    <n v="22"/>
    <x v="4"/>
    <x v="3"/>
    <s v="AD01-9362"/>
    <n v="3"/>
    <x v="3"/>
    <n v="1"/>
    <x v="0"/>
    <x v="0"/>
    <x v="6"/>
    <x v="4"/>
    <x v="0"/>
    <x v="9"/>
  </r>
  <r>
    <x v="0"/>
    <n v="11"/>
    <x v="4"/>
    <x v="1"/>
    <s v="AD01-9363"/>
    <n v="5"/>
    <x v="10"/>
    <n v="4"/>
    <x v="0"/>
    <x v="0"/>
    <x v="0"/>
    <x v="0"/>
    <x v="1"/>
    <x v="1"/>
  </r>
  <r>
    <x v="0"/>
    <n v="17"/>
    <x v="4"/>
    <x v="0"/>
    <s v="AD01-9362"/>
    <n v="3"/>
    <x v="3"/>
    <n v="1"/>
    <x v="0"/>
    <x v="0"/>
    <x v="2"/>
    <x v="6"/>
    <x v="1"/>
    <x v="2"/>
  </r>
  <r>
    <x v="0"/>
    <n v="12"/>
    <x v="6"/>
    <x v="2"/>
    <s v="AD01-9364"/>
    <n v="1"/>
    <x v="6"/>
    <n v="5"/>
    <x v="0"/>
    <x v="1"/>
    <x v="3"/>
    <x v="6"/>
    <x v="3"/>
    <x v="13"/>
  </r>
  <r>
    <x v="0"/>
    <n v="11"/>
    <x v="7"/>
    <x v="0"/>
    <s v="AD01-9362"/>
    <n v="4"/>
    <x v="5"/>
    <n v="1"/>
    <x v="0"/>
    <x v="0"/>
    <x v="2"/>
    <x v="2"/>
    <x v="1"/>
    <x v="2"/>
  </r>
  <r>
    <x v="1"/>
    <n v="5"/>
    <x v="8"/>
    <x v="0"/>
    <s v="AD01-9361"/>
    <n v="0"/>
    <x v="9"/>
    <n v="1"/>
    <x v="0"/>
    <x v="3"/>
    <x v="9"/>
    <x v="5"/>
    <x v="0"/>
    <x v="10"/>
  </r>
  <r>
    <x v="1"/>
    <n v="29"/>
    <x v="2"/>
    <x v="0"/>
    <s v="AD01-9362"/>
    <n v="0"/>
    <x v="9"/>
    <n v="4"/>
    <x v="0"/>
    <x v="3"/>
    <x v="9"/>
    <x v="6"/>
    <x v="0"/>
    <x v="9"/>
  </r>
  <r>
    <x v="1"/>
    <n v="11"/>
    <x v="3"/>
    <x v="1"/>
    <s v="AD01-9362"/>
    <n v="0"/>
    <x v="9"/>
    <n v="1"/>
    <x v="0"/>
    <x v="3"/>
    <x v="9"/>
    <x v="7"/>
    <x v="2"/>
    <x v="11"/>
  </r>
  <r>
    <x v="1"/>
    <n v="23"/>
    <x v="4"/>
    <x v="3"/>
    <s v="AD01-9361"/>
    <n v="0"/>
    <x v="9"/>
    <n v="1"/>
    <x v="0"/>
    <x v="3"/>
    <x v="9"/>
    <x v="2"/>
    <x v="1"/>
    <x v="2"/>
  </r>
  <r>
    <x v="1"/>
    <n v="5"/>
    <x v="8"/>
    <x v="0"/>
    <s v="AD01-9361"/>
    <n v="0"/>
    <x v="9"/>
    <n v="1"/>
    <x v="0"/>
    <x v="3"/>
    <x v="9"/>
    <x v="5"/>
    <x v="0"/>
    <x v="10"/>
  </r>
  <r>
    <x v="0"/>
    <n v="2"/>
    <x v="5"/>
    <x v="2"/>
    <s v="AD01-9362"/>
    <n v="4"/>
    <x v="3"/>
    <n v="3"/>
    <x v="0"/>
    <x v="0"/>
    <x v="1"/>
    <x v="1"/>
    <x v="0"/>
    <x v="5"/>
  </r>
  <r>
    <x v="0"/>
    <n v="11"/>
    <x v="6"/>
    <x v="3"/>
    <s v="AD01-9362"/>
    <n v="2"/>
    <x v="2"/>
    <n v="1"/>
    <x v="0"/>
    <x v="0"/>
    <x v="0"/>
    <x v="1"/>
    <x v="0"/>
    <x v="7"/>
  </r>
  <r>
    <x v="0"/>
    <n v="1"/>
    <x v="8"/>
    <x v="2"/>
    <s v="AD01-9363"/>
    <n v="1"/>
    <x v="6"/>
    <n v="2"/>
    <x v="0"/>
    <x v="1"/>
    <x v="4"/>
    <x v="2"/>
    <x v="2"/>
    <x v="11"/>
  </r>
  <r>
    <x v="0"/>
    <n v="1"/>
    <x v="9"/>
    <x v="4"/>
    <s v="AD01-9361"/>
    <n v="3"/>
    <x v="3"/>
    <n v="2"/>
    <x v="0"/>
    <x v="0"/>
    <x v="7"/>
    <x v="7"/>
    <x v="1"/>
    <x v="2"/>
  </r>
  <r>
    <x v="0"/>
    <n v="12"/>
    <x v="2"/>
    <x v="5"/>
    <s v="AD01-9362"/>
    <n v="2"/>
    <x v="7"/>
    <n v="6"/>
    <x v="0"/>
    <x v="1"/>
    <x v="3"/>
    <x v="2"/>
    <x v="0"/>
    <x v="10"/>
  </r>
  <r>
    <x v="0"/>
    <n v="7"/>
    <x v="2"/>
    <x v="0"/>
    <s v="AD01-9361"/>
    <n v="5"/>
    <x v="10"/>
    <n v="5"/>
    <x v="0"/>
    <x v="0"/>
    <x v="1"/>
    <x v="5"/>
    <x v="1"/>
    <x v="1"/>
  </r>
  <r>
    <x v="0"/>
    <n v="11"/>
    <x v="2"/>
    <x v="1"/>
    <s v="AD01-9362"/>
    <n v="5"/>
    <x v="4"/>
    <n v="5"/>
    <x v="0"/>
    <x v="0"/>
    <x v="4"/>
    <x v="3"/>
    <x v="1"/>
    <x v="2"/>
  </r>
  <r>
    <x v="0"/>
    <n v="29"/>
    <x v="2"/>
    <x v="4"/>
    <s v="AD01-9362"/>
    <n v="1"/>
    <x v="0"/>
    <n v="2"/>
    <x v="0"/>
    <x v="0"/>
    <x v="5"/>
    <x v="4"/>
    <x v="3"/>
    <x v="13"/>
  </r>
  <r>
    <x v="0"/>
    <n v="3"/>
    <x v="3"/>
    <x v="3"/>
    <s v="AD01-9362"/>
    <n v="2"/>
    <x v="7"/>
    <n v="3"/>
    <x v="0"/>
    <x v="1"/>
    <x v="2"/>
    <x v="2"/>
    <x v="2"/>
    <x v="11"/>
  </r>
  <r>
    <x v="0"/>
    <n v="6"/>
    <x v="3"/>
    <x v="3"/>
    <s v="AD01-9362"/>
    <n v="1"/>
    <x v="6"/>
    <n v="1"/>
    <x v="0"/>
    <x v="1"/>
    <x v="0"/>
    <x v="4"/>
    <x v="3"/>
    <x v="4"/>
  </r>
  <r>
    <x v="0"/>
    <n v="26"/>
    <x v="3"/>
    <x v="0"/>
    <s v="AD01-9361"/>
    <n v="4"/>
    <x v="5"/>
    <n v="3"/>
    <x v="0"/>
    <x v="2"/>
    <x v="0"/>
    <x v="6"/>
    <x v="0"/>
    <x v="10"/>
  </r>
  <r>
    <x v="0"/>
    <n v="1"/>
    <x v="3"/>
    <x v="0"/>
    <s v="AD01-9364"/>
    <n v="1"/>
    <x v="0"/>
    <n v="4"/>
    <x v="0"/>
    <x v="0"/>
    <x v="2"/>
    <x v="2"/>
    <x v="1"/>
    <x v="2"/>
  </r>
  <r>
    <x v="0"/>
    <n v="1"/>
    <x v="3"/>
    <x v="2"/>
    <s v="AD01-9361"/>
    <n v="2"/>
    <x v="2"/>
    <n v="4"/>
    <x v="0"/>
    <x v="0"/>
    <x v="7"/>
    <x v="2"/>
    <x v="0"/>
    <x v="12"/>
  </r>
  <r>
    <x v="0"/>
    <n v="30"/>
    <x v="3"/>
    <x v="3"/>
    <s v="AD01-9362"/>
    <n v="3"/>
    <x v="3"/>
    <n v="2"/>
    <x v="0"/>
    <x v="0"/>
    <x v="6"/>
    <x v="6"/>
    <x v="1"/>
    <x v="1"/>
  </r>
  <r>
    <x v="0"/>
    <n v="3"/>
    <x v="4"/>
    <x v="2"/>
    <s v="AD01-9361"/>
    <n v="4"/>
    <x v="5"/>
    <n v="6"/>
    <x v="0"/>
    <x v="2"/>
    <x v="2"/>
    <x v="3"/>
    <x v="2"/>
    <x v="8"/>
  </r>
  <r>
    <x v="0"/>
    <n v="3"/>
    <x v="4"/>
    <x v="3"/>
    <s v="AD01-9363"/>
    <n v="5"/>
    <x v="4"/>
    <n v="2"/>
    <x v="0"/>
    <x v="0"/>
    <x v="8"/>
    <x v="5"/>
    <x v="0"/>
    <x v="7"/>
  </r>
  <r>
    <x v="0"/>
    <n v="10"/>
    <x v="4"/>
    <x v="2"/>
    <s v="AD01-9362"/>
    <n v="2"/>
    <x v="2"/>
    <n v="1"/>
    <x v="0"/>
    <x v="0"/>
    <x v="5"/>
    <x v="5"/>
    <x v="0"/>
    <x v="12"/>
  </r>
  <r>
    <x v="0"/>
    <n v="2"/>
    <x v="4"/>
    <x v="1"/>
    <s v="AD01-9361"/>
    <n v="5"/>
    <x v="4"/>
    <n v="1"/>
    <x v="0"/>
    <x v="0"/>
    <x v="2"/>
    <x v="6"/>
    <x v="1"/>
    <x v="6"/>
  </r>
  <r>
    <x v="0"/>
    <n v="16"/>
    <x v="10"/>
    <x v="0"/>
    <s v="AD01-9361"/>
    <n v="3"/>
    <x v="2"/>
    <n v="3"/>
    <x v="0"/>
    <x v="0"/>
    <x v="3"/>
    <x v="3"/>
    <x v="3"/>
    <x v="4"/>
  </r>
  <r>
    <x v="0"/>
    <n v="1"/>
    <x v="10"/>
    <x v="1"/>
    <s v="AD01-9362"/>
    <n v="2"/>
    <x v="8"/>
    <n v="2"/>
    <x v="0"/>
    <x v="0"/>
    <x v="4"/>
    <x v="7"/>
    <x v="2"/>
    <x v="11"/>
  </r>
  <r>
    <x v="0"/>
    <n v="2"/>
    <x v="5"/>
    <x v="2"/>
    <s v="AD01-9362"/>
    <n v="4"/>
    <x v="3"/>
    <n v="3"/>
    <x v="0"/>
    <x v="0"/>
    <x v="1"/>
    <x v="1"/>
    <x v="0"/>
    <x v="5"/>
  </r>
  <r>
    <x v="0"/>
    <n v="11"/>
    <x v="6"/>
    <x v="3"/>
    <s v="AD01-9362"/>
    <n v="2"/>
    <x v="2"/>
    <n v="1"/>
    <x v="0"/>
    <x v="0"/>
    <x v="0"/>
    <x v="1"/>
    <x v="0"/>
    <x v="7"/>
  </r>
  <r>
    <x v="0"/>
    <n v="1"/>
    <x v="8"/>
    <x v="2"/>
    <s v="AD01-9363"/>
    <n v="1"/>
    <x v="6"/>
    <n v="2"/>
    <x v="0"/>
    <x v="1"/>
    <x v="4"/>
    <x v="2"/>
    <x v="2"/>
    <x v="11"/>
  </r>
  <r>
    <x v="0"/>
    <n v="1"/>
    <x v="9"/>
    <x v="4"/>
    <s v="AD01-9361"/>
    <n v="3"/>
    <x v="3"/>
    <n v="2"/>
    <x v="0"/>
    <x v="0"/>
    <x v="7"/>
    <x v="7"/>
    <x v="1"/>
    <x v="2"/>
  </r>
  <r>
    <x v="1"/>
    <n v="23"/>
    <x v="2"/>
    <x v="5"/>
    <s v="AD01-9361"/>
    <n v="0"/>
    <x v="9"/>
    <n v="1"/>
    <x v="0"/>
    <x v="3"/>
    <x v="9"/>
    <x v="6"/>
    <x v="2"/>
    <x v="8"/>
  </r>
  <r>
    <x v="1"/>
    <n v="9"/>
    <x v="3"/>
    <x v="2"/>
    <s v="AD01-9365"/>
    <n v="0"/>
    <x v="9"/>
    <n v="1"/>
    <x v="0"/>
    <x v="3"/>
    <x v="9"/>
    <x v="3"/>
    <x v="2"/>
    <x v="8"/>
  </r>
  <r>
    <x v="1"/>
    <n v="23"/>
    <x v="3"/>
    <x v="2"/>
    <s v="AD01-9363"/>
    <n v="0"/>
    <x v="9"/>
    <n v="1"/>
    <x v="0"/>
    <x v="3"/>
    <x v="9"/>
    <x v="0"/>
    <x v="3"/>
    <x v="4"/>
  </r>
  <r>
    <x v="1"/>
    <n v="4"/>
    <x v="3"/>
    <x v="0"/>
    <s v="AD01-9362"/>
    <n v="0"/>
    <x v="9"/>
    <n v="2"/>
    <x v="0"/>
    <x v="3"/>
    <x v="9"/>
    <x v="5"/>
    <x v="1"/>
    <x v="6"/>
  </r>
  <r>
    <x v="1"/>
    <n v="8"/>
    <x v="10"/>
    <x v="0"/>
    <s v="AD01-9364"/>
    <n v="0"/>
    <x v="9"/>
    <n v="6"/>
    <x v="0"/>
    <x v="3"/>
    <x v="9"/>
    <x v="5"/>
    <x v="1"/>
    <x v="15"/>
  </r>
  <r>
    <x v="1"/>
    <n v="10"/>
    <x v="10"/>
    <x v="2"/>
    <s v="AD01-9362"/>
    <n v="0"/>
    <x v="9"/>
    <n v="1"/>
    <x v="0"/>
    <x v="3"/>
    <x v="9"/>
    <x v="7"/>
    <x v="3"/>
    <x v="4"/>
  </r>
  <r>
    <x v="0"/>
    <n v="11"/>
    <x v="6"/>
    <x v="0"/>
    <s v="AD01-9361"/>
    <n v="4"/>
    <x v="5"/>
    <n v="1"/>
    <x v="0"/>
    <x v="0"/>
    <x v="5"/>
    <x v="1"/>
    <x v="3"/>
    <x v="13"/>
  </r>
  <r>
    <x v="0"/>
    <n v="1"/>
    <x v="0"/>
    <x v="4"/>
    <s v="AD01-9362"/>
    <n v="2"/>
    <x v="2"/>
    <n v="1"/>
    <x v="0"/>
    <x v="0"/>
    <x v="2"/>
    <x v="3"/>
    <x v="1"/>
    <x v="14"/>
  </r>
  <r>
    <x v="0"/>
    <n v="13"/>
    <x v="9"/>
    <x v="0"/>
    <s v="AD01-9361"/>
    <n v="5"/>
    <x v="10"/>
    <n v="4"/>
    <x v="0"/>
    <x v="0"/>
    <x v="6"/>
    <x v="4"/>
    <x v="3"/>
    <x v="4"/>
  </r>
  <r>
    <x v="0"/>
    <n v="28"/>
    <x v="1"/>
    <x v="3"/>
    <s v="AD01-9362"/>
    <n v="4"/>
    <x v="1"/>
    <n v="2"/>
    <x v="0"/>
    <x v="2"/>
    <x v="0"/>
    <x v="4"/>
    <x v="2"/>
    <x v="8"/>
  </r>
  <r>
    <x v="0"/>
    <n v="27"/>
    <x v="3"/>
    <x v="0"/>
    <s v="AD01-9362"/>
    <n v="1"/>
    <x v="6"/>
    <n v="2"/>
    <x v="0"/>
    <x v="1"/>
    <x v="7"/>
    <x v="5"/>
    <x v="0"/>
    <x v="7"/>
  </r>
  <r>
    <x v="0"/>
    <n v="9"/>
    <x v="3"/>
    <x v="0"/>
    <s v="AD01-9364"/>
    <n v="3"/>
    <x v="3"/>
    <n v="1"/>
    <x v="0"/>
    <x v="0"/>
    <x v="5"/>
    <x v="7"/>
    <x v="1"/>
    <x v="1"/>
  </r>
  <r>
    <x v="0"/>
    <n v="19"/>
    <x v="3"/>
    <x v="0"/>
    <s v="AD01-9362"/>
    <n v="5"/>
    <x v="4"/>
    <n v="3"/>
    <x v="0"/>
    <x v="0"/>
    <x v="0"/>
    <x v="6"/>
    <x v="1"/>
    <x v="1"/>
  </r>
  <r>
    <x v="0"/>
    <n v="3"/>
    <x v="4"/>
    <x v="0"/>
    <s v="AD01-9362"/>
    <n v="2"/>
    <x v="2"/>
    <n v="4"/>
    <x v="0"/>
    <x v="0"/>
    <x v="0"/>
    <x v="0"/>
    <x v="2"/>
    <x v="11"/>
  </r>
  <r>
    <x v="0"/>
    <n v="12"/>
    <x v="4"/>
    <x v="4"/>
    <s v="AD01-9364"/>
    <n v="3"/>
    <x v="3"/>
    <n v="2"/>
    <x v="0"/>
    <x v="0"/>
    <x v="8"/>
    <x v="5"/>
    <x v="2"/>
    <x v="3"/>
  </r>
  <r>
    <x v="0"/>
    <n v="15"/>
    <x v="10"/>
    <x v="0"/>
    <s v="AD01-9361"/>
    <n v="2"/>
    <x v="7"/>
    <n v="1"/>
    <x v="0"/>
    <x v="1"/>
    <x v="2"/>
    <x v="3"/>
    <x v="1"/>
    <x v="14"/>
  </r>
  <r>
    <x v="0"/>
    <n v="11"/>
    <x v="6"/>
    <x v="0"/>
    <s v="AD01-9361"/>
    <n v="4"/>
    <x v="5"/>
    <n v="1"/>
    <x v="0"/>
    <x v="0"/>
    <x v="5"/>
    <x v="1"/>
    <x v="3"/>
    <x v="13"/>
  </r>
  <r>
    <x v="0"/>
    <n v="1"/>
    <x v="0"/>
    <x v="4"/>
    <s v="AD01-9362"/>
    <n v="2"/>
    <x v="2"/>
    <n v="1"/>
    <x v="0"/>
    <x v="0"/>
    <x v="2"/>
    <x v="3"/>
    <x v="1"/>
    <x v="14"/>
  </r>
  <r>
    <x v="0"/>
    <n v="13"/>
    <x v="9"/>
    <x v="0"/>
    <s v="AD01-9361"/>
    <n v="5"/>
    <x v="10"/>
    <n v="4"/>
    <x v="0"/>
    <x v="0"/>
    <x v="6"/>
    <x v="4"/>
    <x v="3"/>
    <x v="4"/>
  </r>
  <r>
    <x v="0"/>
    <n v="28"/>
    <x v="1"/>
    <x v="3"/>
    <s v="AD01-9362"/>
    <n v="4"/>
    <x v="1"/>
    <n v="2"/>
    <x v="0"/>
    <x v="2"/>
    <x v="0"/>
    <x v="4"/>
    <x v="2"/>
    <x v="8"/>
  </r>
  <r>
    <x v="1"/>
    <n v="12"/>
    <x v="5"/>
    <x v="0"/>
    <s v="AD01-9361"/>
    <n v="0"/>
    <x v="9"/>
    <n v="1"/>
    <x v="0"/>
    <x v="3"/>
    <x v="9"/>
    <x v="3"/>
    <x v="1"/>
    <x v="15"/>
  </r>
  <r>
    <x v="1"/>
    <n v="30"/>
    <x v="10"/>
    <x v="1"/>
    <s v="AD01-9363"/>
    <n v="0"/>
    <x v="9"/>
    <n v="5"/>
    <x v="0"/>
    <x v="3"/>
    <x v="9"/>
    <x v="2"/>
    <x v="0"/>
    <x v="12"/>
  </r>
  <r>
    <x v="1"/>
    <n v="30"/>
    <x v="10"/>
    <x v="1"/>
    <s v="AD01-9362"/>
    <n v="0"/>
    <x v="9"/>
    <n v="3"/>
    <x v="0"/>
    <x v="3"/>
    <x v="9"/>
    <x v="7"/>
    <x v="0"/>
    <x v="7"/>
  </r>
  <r>
    <x v="1"/>
    <n v="12"/>
    <x v="5"/>
    <x v="0"/>
    <s v="AD01-9361"/>
    <n v="0"/>
    <x v="9"/>
    <n v="1"/>
    <x v="0"/>
    <x v="3"/>
    <x v="9"/>
    <x v="3"/>
    <x v="1"/>
    <x v="15"/>
  </r>
  <r>
    <x v="0"/>
    <n v="11"/>
    <x v="6"/>
    <x v="3"/>
    <s v="AD01-9362"/>
    <n v="2"/>
    <x v="7"/>
    <n v="5"/>
    <x v="0"/>
    <x v="1"/>
    <x v="6"/>
    <x v="3"/>
    <x v="1"/>
    <x v="1"/>
  </r>
  <r>
    <x v="0"/>
    <n v="15"/>
    <x v="1"/>
    <x v="0"/>
    <s v="AD01-9361"/>
    <n v="3"/>
    <x v="3"/>
    <n v="2"/>
    <x v="0"/>
    <x v="0"/>
    <x v="7"/>
    <x v="5"/>
    <x v="0"/>
    <x v="7"/>
  </r>
  <r>
    <x v="0"/>
    <n v="30"/>
    <x v="2"/>
    <x v="3"/>
    <s v="AD01-9361"/>
    <n v="1"/>
    <x v="6"/>
    <n v="4"/>
    <x v="0"/>
    <x v="1"/>
    <x v="2"/>
    <x v="7"/>
    <x v="0"/>
    <x v="0"/>
  </r>
  <r>
    <x v="0"/>
    <n v="23"/>
    <x v="2"/>
    <x v="0"/>
    <s v="AD01-9361"/>
    <n v="2"/>
    <x v="2"/>
    <n v="2"/>
    <x v="0"/>
    <x v="0"/>
    <x v="4"/>
    <x v="1"/>
    <x v="2"/>
    <x v="8"/>
  </r>
  <r>
    <x v="0"/>
    <n v="30"/>
    <x v="2"/>
    <x v="3"/>
    <s v="AD01-9362"/>
    <n v="4"/>
    <x v="5"/>
    <n v="4"/>
    <x v="0"/>
    <x v="0"/>
    <x v="0"/>
    <x v="2"/>
    <x v="0"/>
    <x v="5"/>
  </r>
  <r>
    <x v="0"/>
    <n v="11"/>
    <x v="2"/>
    <x v="3"/>
    <s v="AD01-9361"/>
    <n v="3"/>
    <x v="3"/>
    <n v="3"/>
    <x v="0"/>
    <x v="0"/>
    <x v="2"/>
    <x v="4"/>
    <x v="1"/>
    <x v="6"/>
  </r>
  <r>
    <x v="0"/>
    <n v="4"/>
    <x v="2"/>
    <x v="0"/>
    <s v="AD01-9364"/>
    <n v="3"/>
    <x v="1"/>
    <n v="2"/>
    <x v="0"/>
    <x v="0"/>
    <x v="2"/>
    <x v="6"/>
    <x v="3"/>
    <x v="13"/>
  </r>
  <r>
    <x v="0"/>
    <n v="12"/>
    <x v="2"/>
    <x v="0"/>
    <s v="AD01-9361"/>
    <n v="2"/>
    <x v="2"/>
    <n v="1"/>
    <x v="0"/>
    <x v="0"/>
    <x v="7"/>
    <x v="6"/>
    <x v="1"/>
    <x v="6"/>
  </r>
  <r>
    <x v="0"/>
    <n v="9"/>
    <x v="2"/>
    <x v="3"/>
    <s v="AD01-9365"/>
    <n v="5"/>
    <x v="10"/>
    <n v="1"/>
    <x v="0"/>
    <x v="0"/>
    <x v="3"/>
    <x v="7"/>
    <x v="1"/>
    <x v="6"/>
  </r>
  <r>
    <x v="0"/>
    <n v="26"/>
    <x v="3"/>
    <x v="2"/>
    <s v="AD01-9362"/>
    <n v="2"/>
    <x v="7"/>
    <n v="3"/>
    <x v="0"/>
    <x v="1"/>
    <x v="4"/>
    <x v="6"/>
    <x v="0"/>
    <x v="7"/>
  </r>
  <r>
    <x v="0"/>
    <n v="18"/>
    <x v="3"/>
    <x v="4"/>
    <s v="AD01-9362"/>
    <n v="4"/>
    <x v="1"/>
    <n v="2"/>
    <x v="0"/>
    <x v="2"/>
    <x v="8"/>
    <x v="0"/>
    <x v="3"/>
    <x v="4"/>
  </r>
  <r>
    <x v="0"/>
    <n v="29"/>
    <x v="3"/>
    <x v="4"/>
    <s v="AD01-9361"/>
    <n v="3"/>
    <x v="3"/>
    <n v="2"/>
    <x v="0"/>
    <x v="0"/>
    <x v="0"/>
    <x v="3"/>
    <x v="2"/>
    <x v="3"/>
  </r>
  <r>
    <x v="0"/>
    <n v="27"/>
    <x v="3"/>
    <x v="4"/>
    <s v="AD01-9362"/>
    <n v="5"/>
    <x v="4"/>
    <n v="4"/>
    <x v="0"/>
    <x v="0"/>
    <x v="7"/>
    <x v="5"/>
    <x v="1"/>
    <x v="2"/>
  </r>
  <r>
    <x v="0"/>
    <n v="15"/>
    <x v="4"/>
    <x v="3"/>
    <s v="AD01-9364"/>
    <n v="4"/>
    <x v="3"/>
    <n v="1"/>
    <x v="0"/>
    <x v="0"/>
    <x v="7"/>
    <x v="2"/>
    <x v="1"/>
    <x v="6"/>
  </r>
  <r>
    <x v="0"/>
    <n v="16"/>
    <x v="4"/>
    <x v="5"/>
    <s v="AD01-9361"/>
    <n v="2"/>
    <x v="2"/>
    <n v="3"/>
    <x v="0"/>
    <x v="0"/>
    <x v="6"/>
    <x v="5"/>
    <x v="3"/>
    <x v="4"/>
  </r>
  <r>
    <x v="0"/>
    <n v="27"/>
    <x v="4"/>
    <x v="4"/>
    <s v="AD01-9364"/>
    <n v="5"/>
    <x v="5"/>
    <n v="1"/>
    <x v="0"/>
    <x v="0"/>
    <x v="0"/>
    <x v="2"/>
    <x v="0"/>
    <x v="10"/>
  </r>
  <r>
    <x v="0"/>
    <n v="3"/>
    <x v="4"/>
    <x v="2"/>
    <s v="AD01-9361"/>
    <n v="2"/>
    <x v="2"/>
    <n v="4"/>
    <x v="0"/>
    <x v="0"/>
    <x v="0"/>
    <x v="5"/>
    <x v="3"/>
    <x v="13"/>
  </r>
  <r>
    <x v="0"/>
    <n v="26"/>
    <x v="4"/>
    <x v="3"/>
    <s v="AD01-9361"/>
    <n v="3"/>
    <x v="2"/>
    <n v="1"/>
    <x v="0"/>
    <x v="0"/>
    <x v="0"/>
    <x v="7"/>
    <x v="2"/>
    <x v="11"/>
  </r>
  <r>
    <x v="0"/>
    <n v="22"/>
    <x v="10"/>
    <x v="0"/>
    <s v="AD01-9362"/>
    <n v="2"/>
    <x v="2"/>
    <n v="4"/>
    <x v="0"/>
    <x v="0"/>
    <x v="8"/>
    <x v="3"/>
    <x v="0"/>
    <x v="7"/>
  </r>
  <r>
    <x v="0"/>
    <n v="24"/>
    <x v="10"/>
    <x v="0"/>
    <s v="AD01-9362"/>
    <n v="1"/>
    <x v="0"/>
    <n v="2"/>
    <x v="0"/>
    <x v="0"/>
    <x v="7"/>
    <x v="3"/>
    <x v="2"/>
    <x v="11"/>
  </r>
  <r>
    <x v="0"/>
    <n v="24"/>
    <x v="10"/>
    <x v="0"/>
    <s v="AD01-9365"/>
    <n v="5"/>
    <x v="4"/>
    <n v="2"/>
    <x v="0"/>
    <x v="0"/>
    <x v="0"/>
    <x v="5"/>
    <x v="3"/>
    <x v="4"/>
  </r>
  <r>
    <x v="0"/>
    <n v="11"/>
    <x v="6"/>
    <x v="3"/>
    <s v="AD01-9362"/>
    <n v="2"/>
    <x v="7"/>
    <n v="5"/>
    <x v="0"/>
    <x v="1"/>
    <x v="6"/>
    <x v="3"/>
    <x v="1"/>
    <x v="1"/>
  </r>
  <r>
    <x v="0"/>
    <n v="15"/>
    <x v="1"/>
    <x v="0"/>
    <s v="AD01-9361"/>
    <n v="3"/>
    <x v="3"/>
    <n v="2"/>
    <x v="0"/>
    <x v="0"/>
    <x v="7"/>
    <x v="5"/>
    <x v="0"/>
    <x v="7"/>
  </r>
  <r>
    <x v="1"/>
    <n v="17"/>
    <x v="7"/>
    <x v="1"/>
    <s v="AD01-9361"/>
    <n v="0"/>
    <x v="9"/>
    <n v="2"/>
    <x v="0"/>
    <x v="3"/>
    <x v="9"/>
    <x v="2"/>
    <x v="1"/>
    <x v="2"/>
  </r>
  <r>
    <x v="1"/>
    <n v="6"/>
    <x v="1"/>
    <x v="0"/>
    <s v="AD01-9364"/>
    <n v="0"/>
    <x v="9"/>
    <n v="1"/>
    <x v="0"/>
    <x v="3"/>
    <x v="9"/>
    <x v="5"/>
    <x v="2"/>
    <x v="11"/>
  </r>
  <r>
    <x v="1"/>
    <n v="18"/>
    <x v="2"/>
    <x v="0"/>
    <s v="AD01-9361"/>
    <n v="0"/>
    <x v="9"/>
    <n v="1"/>
    <x v="0"/>
    <x v="3"/>
    <x v="9"/>
    <x v="7"/>
    <x v="2"/>
    <x v="8"/>
  </r>
  <r>
    <x v="1"/>
    <n v="11"/>
    <x v="4"/>
    <x v="5"/>
    <s v="AD01-9362"/>
    <n v="0"/>
    <x v="9"/>
    <n v="4"/>
    <x v="0"/>
    <x v="3"/>
    <x v="9"/>
    <x v="6"/>
    <x v="1"/>
    <x v="1"/>
  </r>
  <r>
    <x v="1"/>
    <n v="21"/>
    <x v="10"/>
    <x v="4"/>
    <s v="AD01-9361"/>
    <n v="0"/>
    <x v="9"/>
    <n v="1"/>
    <x v="0"/>
    <x v="3"/>
    <x v="9"/>
    <x v="4"/>
    <x v="0"/>
    <x v="10"/>
  </r>
  <r>
    <x v="1"/>
    <n v="17"/>
    <x v="7"/>
    <x v="1"/>
    <s v="AD01-9361"/>
    <n v="0"/>
    <x v="9"/>
    <n v="2"/>
    <x v="0"/>
    <x v="3"/>
    <x v="9"/>
    <x v="2"/>
    <x v="1"/>
    <x v="2"/>
  </r>
  <r>
    <x v="0"/>
    <n v="12"/>
    <x v="5"/>
    <x v="1"/>
    <s v="AD01-9361"/>
    <n v="2"/>
    <x v="2"/>
    <n v="1"/>
    <x v="0"/>
    <x v="0"/>
    <x v="2"/>
    <x v="3"/>
    <x v="1"/>
    <x v="14"/>
  </r>
  <r>
    <x v="0"/>
    <n v="1"/>
    <x v="0"/>
    <x v="2"/>
    <s v="AD01-9362"/>
    <n v="4"/>
    <x v="5"/>
    <n v="1"/>
    <x v="0"/>
    <x v="0"/>
    <x v="3"/>
    <x v="3"/>
    <x v="1"/>
    <x v="15"/>
  </r>
  <r>
    <x v="0"/>
    <n v="27"/>
    <x v="1"/>
    <x v="0"/>
    <s v="AD01-9361"/>
    <n v="4"/>
    <x v="1"/>
    <n v="1"/>
    <x v="0"/>
    <x v="2"/>
    <x v="5"/>
    <x v="1"/>
    <x v="2"/>
    <x v="8"/>
  </r>
  <r>
    <x v="0"/>
    <n v="26"/>
    <x v="1"/>
    <x v="5"/>
    <s v="AD01-9364"/>
    <n v="3"/>
    <x v="3"/>
    <n v="1"/>
    <x v="0"/>
    <x v="0"/>
    <x v="8"/>
    <x v="5"/>
    <x v="1"/>
    <x v="2"/>
  </r>
  <r>
    <x v="0"/>
    <n v="30"/>
    <x v="2"/>
    <x v="2"/>
    <s v="AD01-9362"/>
    <n v="3"/>
    <x v="3"/>
    <n v="1"/>
    <x v="0"/>
    <x v="0"/>
    <x v="2"/>
    <x v="5"/>
    <x v="2"/>
    <x v="11"/>
  </r>
  <r>
    <x v="0"/>
    <n v="11"/>
    <x v="2"/>
    <x v="2"/>
    <s v="AD01-9364"/>
    <n v="2"/>
    <x v="2"/>
    <n v="5"/>
    <x v="0"/>
    <x v="0"/>
    <x v="1"/>
    <x v="6"/>
    <x v="0"/>
    <x v="9"/>
  </r>
  <r>
    <x v="0"/>
    <n v="28"/>
    <x v="3"/>
    <x v="0"/>
    <s v="AD01-9364"/>
    <n v="5"/>
    <x v="10"/>
    <n v="3"/>
    <x v="0"/>
    <x v="0"/>
    <x v="4"/>
    <x v="1"/>
    <x v="1"/>
    <x v="6"/>
  </r>
  <r>
    <x v="0"/>
    <n v="8"/>
    <x v="3"/>
    <x v="4"/>
    <s v="AD01-9364"/>
    <n v="2"/>
    <x v="2"/>
    <n v="2"/>
    <x v="0"/>
    <x v="0"/>
    <x v="4"/>
    <x v="3"/>
    <x v="0"/>
    <x v="12"/>
  </r>
  <r>
    <x v="0"/>
    <n v="25"/>
    <x v="3"/>
    <x v="0"/>
    <s v="AD01-9361"/>
    <n v="5"/>
    <x v="4"/>
    <n v="1"/>
    <x v="0"/>
    <x v="0"/>
    <x v="0"/>
    <x v="6"/>
    <x v="3"/>
    <x v="4"/>
  </r>
  <r>
    <x v="0"/>
    <n v="2"/>
    <x v="3"/>
    <x v="2"/>
    <s v="AD01-9361"/>
    <n v="3"/>
    <x v="3"/>
    <n v="3"/>
    <x v="0"/>
    <x v="0"/>
    <x v="0"/>
    <x v="7"/>
    <x v="0"/>
    <x v="12"/>
  </r>
  <r>
    <x v="0"/>
    <n v="29"/>
    <x v="3"/>
    <x v="0"/>
    <s v="AD01-9361"/>
    <n v="2"/>
    <x v="2"/>
    <n v="1"/>
    <x v="0"/>
    <x v="0"/>
    <x v="7"/>
    <x v="7"/>
    <x v="1"/>
    <x v="2"/>
  </r>
  <r>
    <x v="0"/>
    <n v="6"/>
    <x v="4"/>
    <x v="1"/>
    <s v="AD01-9361"/>
    <n v="3"/>
    <x v="3"/>
    <n v="1"/>
    <x v="0"/>
    <x v="0"/>
    <x v="0"/>
    <x v="2"/>
    <x v="1"/>
    <x v="6"/>
  </r>
  <r>
    <x v="0"/>
    <n v="19"/>
    <x v="4"/>
    <x v="0"/>
    <s v="AD01-9361"/>
    <n v="3"/>
    <x v="3"/>
    <n v="5"/>
    <x v="0"/>
    <x v="0"/>
    <x v="7"/>
    <x v="2"/>
    <x v="1"/>
    <x v="6"/>
  </r>
  <r>
    <x v="0"/>
    <n v="22"/>
    <x v="4"/>
    <x v="4"/>
    <s v="AD01-9361"/>
    <n v="2"/>
    <x v="2"/>
    <n v="2"/>
    <x v="0"/>
    <x v="0"/>
    <x v="2"/>
    <x v="1"/>
    <x v="0"/>
    <x v="7"/>
  </r>
  <r>
    <x v="0"/>
    <n v="3"/>
    <x v="4"/>
    <x v="1"/>
    <s v="AD01-9362"/>
    <n v="5"/>
    <x v="4"/>
    <n v="3"/>
    <x v="0"/>
    <x v="0"/>
    <x v="4"/>
    <x v="4"/>
    <x v="0"/>
    <x v="5"/>
  </r>
  <r>
    <x v="0"/>
    <n v="2"/>
    <x v="4"/>
    <x v="1"/>
    <s v="AD01-9362"/>
    <n v="5"/>
    <x v="4"/>
    <n v="1"/>
    <x v="0"/>
    <x v="0"/>
    <x v="7"/>
    <x v="7"/>
    <x v="0"/>
    <x v="12"/>
  </r>
  <r>
    <x v="0"/>
    <n v="1"/>
    <x v="10"/>
    <x v="2"/>
    <s v="AD01-9362"/>
    <n v="4"/>
    <x v="5"/>
    <n v="4"/>
    <x v="0"/>
    <x v="0"/>
    <x v="1"/>
    <x v="7"/>
    <x v="1"/>
    <x v="6"/>
  </r>
  <r>
    <x v="0"/>
    <n v="17"/>
    <x v="10"/>
    <x v="5"/>
    <s v="AD01-9364"/>
    <n v="3"/>
    <x v="3"/>
    <n v="5"/>
    <x v="0"/>
    <x v="0"/>
    <x v="4"/>
    <x v="7"/>
    <x v="2"/>
    <x v="8"/>
  </r>
  <r>
    <x v="0"/>
    <n v="2"/>
    <x v="10"/>
    <x v="2"/>
    <s v="AD01-9364"/>
    <n v="2"/>
    <x v="2"/>
    <n v="2"/>
    <x v="0"/>
    <x v="0"/>
    <x v="7"/>
    <x v="0"/>
    <x v="0"/>
    <x v="5"/>
  </r>
  <r>
    <x v="0"/>
    <n v="12"/>
    <x v="5"/>
    <x v="1"/>
    <s v="AD01-9361"/>
    <n v="2"/>
    <x v="2"/>
    <n v="1"/>
    <x v="0"/>
    <x v="0"/>
    <x v="2"/>
    <x v="3"/>
    <x v="1"/>
    <x v="14"/>
  </r>
  <r>
    <x v="0"/>
    <n v="1"/>
    <x v="0"/>
    <x v="2"/>
    <s v="AD01-9362"/>
    <n v="4"/>
    <x v="5"/>
    <n v="1"/>
    <x v="0"/>
    <x v="0"/>
    <x v="3"/>
    <x v="3"/>
    <x v="1"/>
    <x v="15"/>
  </r>
  <r>
    <x v="0"/>
    <n v="27"/>
    <x v="1"/>
    <x v="0"/>
    <s v="AD01-9361"/>
    <n v="4"/>
    <x v="1"/>
    <n v="1"/>
    <x v="0"/>
    <x v="2"/>
    <x v="5"/>
    <x v="1"/>
    <x v="2"/>
    <x v="8"/>
  </r>
  <r>
    <x v="1"/>
    <n v="6"/>
    <x v="5"/>
    <x v="0"/>
    <s v="AD01-9364"/>
    <n v="0"/>
    <x v="9"/>
    <n v="4"/>
    <x v="0"/>
    <x v="3"/>
    <x v="9"/>
    <x v="7"/>
    <x v="0"/>
    <x v="7"/>
  </r>
  <r>
    <x v="1"/>
    <n v="28"/>
    <x v="8"/>
    <x v="3"/>
    <s v="AD01-9364"/>
    <n v="0"/>
    <x v="9"/>
    <n v="1"/>
    <x v="0"/>
    <x v="3"/>
    <x v="9"/>
    <x v="6"/>
    <x v="0"/>
    <x v="5"/>
  </r>
  <r>
    <x v="1"/>
    <n v="5"/>
    <x v="3"/>
    <x v="2"/>
    <s v="AD01-9362"/>
    <n v="0"/>
    <x v="9"/>
    <n v="3"/>
    <x v="0"/>
    <x v="3"/>
    <x v="9"/>
    <x v="2"/>
    <x v="3"/>
    <x v="4"/>
  </r>
  <r>
    <x v="1"/>
    <n v="4"/>
    <x v="10"/>
    <x v="3"/>
    <s v="AD01-9365"/>
    <n v="0"/>
    <x v="9"/>
    <n v="4"/>
    <x v="0"/>
    <x v="3"/>
    <x v="9"/>
    <x v="3"/>
    <x v="2"/>
    <x v="8"/>
  </r>
  <r>
    <x v="1"/>
    <n v="28"/>
    <x v="10"/>
    <x v="3"/>
    <s v="AD01-9363"/>
    <n v="0"/>
    <x v="9"/>
    <n v="2"/>
    <x v="0"/>
    <x v="3"/>
    <x v="9"/>
    <x v="3"/>
    <x v="1"/>
    <x v="2"/>
  </r>
  <r>
    <x v="1"/>
    <n v="10"/>
    <x v="10"/>
    <x v="0"/>
    <s v="AD01-9361"/>
    <n v="0"/>
    <x v="9"/>
    <n v="1"/>
    <x v="0"/>
    <x v="3"/>
    <x v="9"/>
    <x v="4"/>
    <x v="1"/>
    <x v="1"/>
  </r>
  <r>
    <x v="1"/>
    <n v="30"/>
    <x v="10"/>
    <x v="3"/>
    <s v="AD01-9361"/>
    <n v="0"/>
    <x v="9"/>
    <n v="2"/>
    <x v="0"/>
    <x v="3"/>
    <x v="9"/>
    <x v="0"/>
    <x v="0"/>
    <x v="9"/>
  </r>
  <r>
    <x v="1"/>
    <n v="6"/>
    <x v="5"/>
    <x v="0"/>
    <s v="AD01-9364"/>
    <n v="0"/>
    <x v="9"/>
    <n v="4"/>
    <x v="0"/>
    <x v="3"/>
    <x v="9"/>
    <x v="7"/>
    <x v="0"/>
    <x v="7"/>
  </r>
  <r>
    <x v="1"/>
    <n v="28"/>
    <x v="8"/>
    <x v="3"/>
    <s v="AD01-9364"/>
    <n v="0"/>
    <x v="9"/>
    <n v="1"/>
    <x v="0"/>
    <x v="3"/>
    <x v="9"/>
    <x v="6"/>
    <x v="0"/>
    <x v="5"/>
  </r>
  <r>
    <x v="0"/>
    <n v="4"/>
    <x v="0"/>
    <x v="1"/>
    <s v="AD01-9362"/>
    <n v="5"/>
    <x v="5"/>
    <n v="1"/>
    <x v="0"/>
    <x v="0"/>
    <x v="3"/>
    <x v="7"/>
    <x v="2"/>
    <x v="8"/>
  </r>
  <r>
    <x v="0"/>
    <n v="6"/>
    <x v="8"/>
    <x v="1"/>
    <s v="AD01-9365"/>
    <n v="2"/>
    <x v="2"/>
    <n v="1"/>
    <x v="0"/>
    <x v="0"/>
    <x v="3"/>
    <x v="3"/>
    <x v="1"/>
    <x v="6"/>
  </r>
  <r>
    <x v="0"/>
    <n v="12"/>
    <x v="9"/>
    <x v="2"/>
    <s v="AD01-9363"/>
    <n v="2"/>
    <x v="2"/>
    <n v="5"/>
    <x v="0"/>
    <x v="0"/>
    <x v="4"/>
    <x v="2"/>
    <x v="3"/>
    <x v="13"/>
  </r>
  <r>
    <x v="0"/>
    <n v="11"/>
    <x v="1"/>
    <x v="3"/>
    <s v="AD01-9362"/>
    <n v="2"/>
    <x v="2"/>
    <n v="1"/>
    <x v="0"/>
    <x v="0"/>
    <x v="1"/>
    <x v="5"/>
    <x v="1"/>
    <x v="1"/>
  </r>
  <r>
    <x v="0"/>
    <n v="2"/>
    <x v="3"/>
    <x v="0"/>
    <s v="AD01-9361"/>
    <n v="3"/>
    <x v="3"/>
    <n v="1"/>
    <x v="0"/>
    <x v="0"/>
    <x v="4"/>
    <x v="0"/>
    <x v="0"/>
    <x v="12"/>
  </r>
  <r>
    <x v="0"/>
    <n v="8"/>
    <x v="3"/>
    <x v="0"/>
    <s v="AD01-9362"/>
    <n v="3"/>
    <x v="3"/>
    <n v="4"/>
    <x v="0"/>
    <x v="0"/>
    <x v="5"/>
    <x v="7"/>
    <x v="2"/>
    <x v="8"/>
  </r>
  <r>
    <x v="0"/>
    <n v="17"/>
    <x v="4"/>
    <x v="2"/>
    <s v="AD01-9361"/>
    <n v="4"/>
    <x v="1"/>
    <n v="2"/>
    <x v="0"/>
    <x v="2"/>
    <x v="0"/>
    <x v="7"/>
    <x v="0"/>
    <x v="0"/>
  </r>
  <r>
    <x v="0"/>
    <n v="10"/>
    <x v="10"/>
    <x v="2"/>
    <s v="AD01-9361"/>
    <n v="4"/>
    <x v="5"/>
    <n v="1"/>
    <x v="0"/>
    <x v="0"/>
    <x v="0"/>
    <x v="6"/>
    <x v="3"/>
    <x v="13"/>
  </r>
  <r>
    <x v="0"/>
    <n v="17"/>
    <x v="10"/>
    <x v="4"/>
    <s v="AD01-9364"/>
    <n v="1"/>
    <x v="0"/>
    <n v="5"/>
    <x v="0"/>
    <x v="0"/>
    <x v="8"/>
    <x v="6"/>
    <x v="3"/>
    <x v="4"/>
  </r>
  <r>
    <x v="0"/>
    <n v="4"/>
    <x v="0"/>
    <x v="1"/>
    <s v="AD01-9362"/>
    <n v="5"/>
    <x v="5"/>
    <n v="1"/>
    <x v="0"/>
    <x v="0"/>
    <x v="3"/>
    <x v="7"/>
    <x v="2"/>
    <x v="8"/>
  </r>
  <r>
    <x v="0"/>
    <n v="6"/>
    <x v="8"/>
    <x v="1"/>
    <s v="AD01-9365"/>
    <n v="2"/>
    <x v="2"/>
    <n v="1"/>
    <x v="0"/>
    <x v="0"/>
    <x v="3"/>
    <x v="3"/>
    <x v="1"/>
    <x v="6"/>
  </r>
  <r>
    <x v="0"/>
    <n v="12"/>
    <x v="9"/>
    <x v="2"/>
    <s v="AD01-9363"/>
    <n v="2"/>
    <x v="2"/>
    <n v="5"/>
    <x v="0"/>
    <x v="0"/>
    <x v="4"/>
    <x v="2"/>
    <x v="3"/>
    <x v="13"/>
  </r>
  <r>
    <x v="1"/>
    <n v="2"/>
    <x v="8"/>
    <x v="0"/>
    <s v="AD01-9362"/>
    <n v="0"/>
    <x v="9"/>
    <n v="1"/>
    <x v="0"/>
    <x v="3"/>
    <x v="9"/>
    <x v="1"/>
    <x v="2"/>
    <x v="11"/>
  </r>
  <r>
    <x v="1"/>
    <n v="30"/>
    <x v="2"/>
    <x v="0"/>
    <s v="AD01-9361"/>
    <n v="0"/>
    <x v="9"/>
    <n v="2"/>
    <x v="0"/>
    <x v="3"/>
    <x v="9"/>
    <x v="5"/>
    <x v="1"/>
    <x v="2"/>
  </r>
  <r>
    <x v="1"/>
    <n v="8"/>
    <x v="3"/>
    <x v="3"/>
    <s v="AD01-9361"/>
    <n v="0"/>
    <x v="9"/>
    <n v="1"/>
    <x v="0"/>
    <x v="3"/>
    <x v="9"/>
    <x v="2"/>
    <x v="0"/>
    <x v="9"/>
  </r>
  <r>
    <x v="1"/>
    <n v="20"/>
    <x v="4"/>
    <x v="2"/>
    <s v="AD01-9364"/>
    <n v="0"/>
    <x v="9"/>
    <n v="2"/>
    <x v="0"/>
    <x v="3"/>
    <x v="9"/>
    <x v="3"/>
    <x v="0"/>
    <x v="9"/>
  </r>
  <r>
    <x v="1"/>
    <n v="2"/>
    <x v="8"/>
    <x v="0"/>
    <s v="AD01-9362"/>
    <n v="0"/>
    <x v="9"/>
    <n v="1"/>
    <x v="0"/>
    <x v="3"/>
    <x v="9"/>
    <x v="1"/>
    <x v="2"/>
    <x v="11"/>
  </r>
  <r>
    <x v="0"/>
    <n v="10"/>
    <x v="5"/>
    <x v="2"/>
    <s v="AD01-9362"/>
    <n v="2"/>
    <x v="2"/>
    <n v="1"/>
    <x v="0"/>
    <x v="0"/>
    <x v="0"/>
    <x v="0"/>
    <x v="2"/>
    <x v="3"/>
  </r>
  <r>
    <x v="0"/>
    <n v="1"/>
    <x v="5"/>
    <x v="2"/>
    <s v="AD01-9362"/>
    <n v="3"/>
    <x v="1"/>
    <n v="2"/>
    <x v="0"/>
    <x v="0"/>
    <x v="8"/>
    <x v="0"/>
    <x v="0"/>
    <x v="10"/>
  </r>
  <r>
    <x v="0"/>
    <n v="11"/>
    <x v="6"/>
    <x v="0"/>
    <s v="AD01-9364"/>
    <n v="2"/>
    <x v="8"/>
    <n v="2"/>
    <x v="0"/>
    <x v="0"/>
    <x v="7"/>
    <x v="6"/>
    <x v="3"/>
    <x v="4"/>
  </r>
  <r>
    <x v="0"/>
    <n v="3"/>
    <x v="8"/>
    <x v="4"/>
    <s v="AD01-9362"/>
    <n v="2"/>
    <x v="7"/>
    <n v="1"/>
    <x v="0"/>
    <x v="1"/>
    <x v="0"/>
    <x v="2"/>
    <x v="2"/>
    <x v="11"/>
  </r>
  <r>
    <x v="0"/>
    <n v="20"/>
    <x v="11"/>
    <x v="1"/>
    <s v="AD01-9362"/>
    <n v="1"/>
    <x v="6"/>
    <n v="5"/>
    <x v="0"/>
    <x v="1"/>
    <x v="2"/>
    <x v="5"/>
    <x v="3"/>
    <x v="13"/>
  </r>
  <r>
    <x v="0"/>
    <n v="11"/>
    <x v="1"/>
    <x v="0"/>
    <s v="AD01-9362"/>
    <n v="3"/>
    <x v="3"/>
    <n v="4"/>
    <x v="0"/>
    <x v="0"/>
    <x v="2"/>
    <x v="7"/>
    <x v="3"/>
    <x v="13"/>
  </r>
  <r>
    <x v="0"/>
    <n v="28"/>
    <x v="2"/>
    <x v="2"/>
    <s v="AD01-9361"/>
    <n v="1"/>
    <x v="6"/>
    <n v="4"/>
    <x v="0"/>
    <x v="4"/>
    <x v="3"/>
    <x v="5"/>
    <x v="3"/>
    <x v="4"/>
  </r>
  <r>
    <x v="0"/>
    <n v="30"/>
    <x v="2"/>
    <x v="2"/>
    <s v="AD01-9362"/>
    <n v="2"/>
    <x v="7"/>
    <n v="1"/>
    <x v="0"/>
    <x v="1"/>
    <x v="4"/>
    <x v="2"/>
    <x v="2"/>
    <x v="8"/>
  </r>
  <r>
    <x v="0"/>
    <n v="11"/>
    <x v="2"/>
    <x v="2"/>
    <s v="AD01-9362"/>
    <n v="5"/>
    <x v="4"/>
    <n v="2"/>
    <x v="0"/>
    <x v="0"/>
    <x v="2"/>
    <x v="2"/>
    <x v="1"/>
    <x v="15"/>
  </r>
  <r>
    <x v="0"/>
    <n v="12"/>
    <x v="2"/>
    <x v="2"/>
    <s v="AD01-9362"/>
    <n v="5"/>
    <x v="4"/>
    <n v="5"/>
    <x v="0"/>
    <x v="0"/>
    <x v="7"/>
    <x v="2"/>
    <x v="0"/>
    <x v="10"/>
  </r>
  <r>
    <x v="0"/>
    <n v="17"/>
    <x v="2"/>
    <x v="1"/>
    <s v="AD01-9362"/>
    <n v="2"/>
    <x v="2"/>
    <n v="4"/>
    <x v="0"/>
    <x v="0"/>
    <x v="4"/>
    <x v="6"/>
    <x v="2"/>
    <x v="8"/>
  </r>
  <r>
    <x v="0"/>
    <n v="29"/>
    <x v="2"/>
    <x v="2"/>
    <s v="AD01-9361"/>
    <n v="4"/>
    <x v="3"/>
    <n v="3"/>
    <x v="0"/>
    <x v="0"/>
    <x v="1"/>
    <x v="7"/>
    <x v="0"/>
    <x v="7"/>
  </r>
  <r>
    <x v="0"/>
    <n v="8"/>
    <x v="3"/>
    <x v="1"/>
    <s v="AD01-9361"/>
    <n v="1"/>
    <x v="0"/>
    <n v="1"/>
    <x v="0"/>
    <x v="0"/>
    <x v="7"/>
    <x v="6"/>
    <x v="0"/>
    <x v="5"/>
  </r>
  <r>
    <x v="0"/>
    <n v="27"/>
    <x v="3"/>
    <x v="3"/>
    <s v="AD01-9361"/>
    <n v="1"/>
    <x v="0"/>
    <n v="1"/>
    <x v="0"/>
    <x v="0"/>
    <x v="0"/>
    <x v="1"/>
    <x v="2"/>
    <x v="8"/>
  </r>
  <r>
    <x v="0"/>
    <n v="2"/>
    <x v="4"/>
    <x v="3"/>
    <s v="AD01-9361"/>
    <n v="4"/>
    <x v="5"/>
    <n v="1"/>
    <x v="0"/>
    <x v="2"/>
    <x v="1"/>
    <x v="4"/>
    <x v="1"/>
    <x v="6"/>
  </r>
  <r>
    <x v="0"/>
    <n v="1"/>
    <x v="4"/>
    <x v="1"/>
    <s v="AD01-9363"/>
    <n v="4"/>
    <x v="5"/>
    <n v="1"/>
    <x v="0"/>
    <x v="0"/>
    <x v="5"/>
    <x v="7"/>
    <x v="0"/>
    <x v="5"/>
  </r>
  <r>
    <x v="0"/>
    <n v="31"/>
    <x v="10"/>
    <x v="4"/>
    <s v="AD01-9362"/>
    <n v="3"/>
    <x v="2"/>
    <n v="1"/>
    <x v="0"/>
    <x v="0"/>
    <x v="0"/>
    <x v="3"/>
    <x v="0"/>
    <x v="7"/>
  </r>
  <r>
    <x v="0"/>
    <n v="30"/>
    <x v="10"/>
    <x v="1"/>
    <s v="AD01-9361"/>
    <n v="2"/>
    <x v="2"/>
    <n v="1"/>
    <x v="0"/>
    <x v="0"/>
    <x v="0"/>
    <x v="7"/>
    <x v="0"/>
    <x v="10"/>
  </r>
  <r>
    <x v="0"/>
    <n v="10"/>
    <x v="5"/>
    <x v="2"/>
    <s v="AD01-9362"/>
    <n v="2"/>
    <x v="2"/>
    <n v="1"/>
    <x v="0"/>
    <x v="0"/>
    <x v="0"/>
    <x v="0"/>
    <x v="2"/>
    <x v="3"/>
  </r>
  <r>
    <x v="0"/>
    <n v="1"/>
    <x v="5"/>
    <x v="2"/>
    <s v="AD01-9362"/>
    <n v="3"/>
    <x v="1"/>
    <n v="2"/>
    <x v="0"/>
    <x v="0"/>
    <x v="8"/>
    <x v="0"/>
    <x v="0"/>
    <x v="10"/>
  </r>
  <r>
    <x v="0"/>
    <n v="11"/>
    <x v="6"/>
    <x v="0"/>
    <s v="AD01-9364"/>
    <n v="2"/>
    <x v="8"/>
    <n v="2"/>
    <x v="0"/>
    <x v="0"/>
    <x v="7"/>
    <x v="6"/>
    <x v="3"/>
    <x v="4"/>
  </r>
  <r>
    <x v="0"/>
    <n v="3"/>
    <x v="8"/>
    <x v="4"/>
    <s v="AD01-9362"/>
    <n v="2"/>
    <x v="7"/>
    <n v="1"/>
    <x v="0"/>
    <x v="1"/>
    <x v="0"/>
    <x v="2"/>
    <x v="2"/>
    <x v="11"/>
  </r>
  <r>
    <x v="0"/>
    <n v="20"/>
    <x v="11"/>
    <x v="1"/>
    <s v="AD01-9362"/>
    <n v="1"/>
    <x v="6"/>
    <n v="5"/>
    <x v="0"/>
    <x v="1"/>
    <x v="2"/>
    <x v="5"/>
    <x v="3"/>
    <x v="13"/>
  </r>
  <r>
    <x v="0"/>
    <n v="11"/>
    <x v="1"/>
    <x v="0"/>
    <s v="AD01-9362"/>
    <n v="3"/>
    <x v="3"/>
    <n v="4"/>
    <x v="0"/>
    <x v="0"/>
    <x v="2"/>
    <x v="7"/>
    <x v="3"/>
    <x v="13"/>
  </r>
  <r>
    <x v="1"/>
    <n v="5"/>
    <x v="0"/>
    <x v="2"/>
    <s v="AD01-9364"/>
    <n v="0"/>
    <x v="9"/>
    <n v="2"/>
    <x v="0"/>
    <x v="3"/>
    <x v="9"/>
    <x v="6"/>
    <x v="1"/>
    <x v="6"/>
  </r>
  <r>
    <x v="1"/>
    <n v="22"/>
    <x v="3"/>
    <x v="2"/>
    <s v="AD01-9364"/>
    <n v="0"/>
    <x v="9"/>
    <n v="1"/>
    <x v="0"/>
    <x v="3"/>
    <x v="9"/>
    <x v="5"/>
    <x v="1"/>
    <x v="2"/>
  </r>
  <r>
    <x v="1"/>
    <n v="26"/>
    <x v="3"/>
    <x v="1"/>
    <s v="AD01-9362"/>
    <n v="0"/>
    <x v="9"/>
    <n v="1"/>
    <x v="0"/>
    <x v="3"/>
    <x v="9"/>
    <x v="4"/>
    <x v="0"/>
    <x v="5"/>
  </r>
  <r>
    <x v="1"/>
    <n v="8"/>
    <x v="3"/>
    <x v="2"/>
    <s v="AD01-9361"/>
    <n v="0"/>
    <x v="9"/>
    <n v="5"/>
    <x v="0"/>
    <x v="3"/>
    <x v="9"/>
    <x v="6"/>
    <x v="0"/>
    <x v="10"/>
  </r>
  <r>
    <x v="1"/>
    <n v="17"/>
    <x v="4"/>
    <x v="0"/>
    <s v="AD01-9362"/>
    <n v="0"/>
    <x v="9"/>
    <n v="4"/>
    <x v="0"/>
    <x v="3"/>
    <x v="9"/>
    <x v="6"/>
    <x v="3"/>
    <x v="13"/>
  </r>
  <r>
    <x v="1"/>
    <n v="11"/>
    <x v="10"/>
    <x v="1"/>
    <s v="AD01-9361"/>
    <n v="0"/>
    <x v="9"/>
    <n v="2"/>
    <x v="0"/>
    <x v="3"/>
    <x v="9"/>
    <x v="7"/>
    <x v="1"/>
    <x v="6"/>
  </r>
  <r>
    <x v="1"/>
    <n v="22"/>
    <x v="10"/>
    <x v="0"/>
    <s v="AD01-9363"/>
    <n v="0"/>
    <x v="9"/>
    <n v="2"/>
    <x v="0"/>
    <x v="3"/>
    <x v="9"/>
    <x v="3"/>
    <x v="1"/>
    <x v="15"/>
  </r>
  <r>
    <x v="1"/>
    <n v="1"/>
    <x v="10"/>
    <x v="1"/>
    <s v="AD01-9361"/>
    <n v="0"/>
    <x v="9"/>
    <n v="3"/>
    <x v="0"/>
    <x v="3"/>
    <x v="9"/>
    <x v="0"/>
    <x v="0"/>
    <x v="7"/>
  </r>
  <r>
    <x v="1"/>
    <n v="5"/>
    <x v="0"/>
    <x v="2"/>
    <s v="AD01-9364"/>
    <n v="0"/>
    <x v="9"/>
    <n v="2"/>
    <x v="0"/>
    <x v="3"/>
    <x v="9"/>
    <x v="6"/>
    <x v="1"/>
    <x v="6"/>
  </r>
  <r>
    <x v="0"/>
    <n v="11"/>
    <x v="6"/>
    <x v="0"/>
    <s v="AD01-9364"/>
    <n v="2"/>
    <x v="2"/>
    <n v="3"/>
    <x v="1"/>
    <x v="0"/>
    <x v="7"/>
    <x v="6"/>
    <x v="0"/>
    <x v="10"/>
  </r>
  <r>
    <x v="0"/>
    <n v="28"/>
    <x v="11"/>
    <x v="4"/>
    <s v="AD01-9362"/>
    <n v="2"/>
    <x v="2"/>
    <n v="1"/>
    <x v="1"/>
    <x v="0"/>
    <x v="0"/>
    <x v="6"/>
    <x v="2"/>
    <x v="8"/>
  </r>
  <r>
    <x v="0"/>
    <n v="12"/>
    <x v="1"/>
    <x v="1"/>
    <s v="AD01-9361"/>
    <n v="2"/>
    <x v="7"/>
    <n v="4"/>
    <x v="1"/>
    <x v="1"/>
    <x v="3"/>
    <x v="3"/>
    <x v="1"/>
    <x v="6"/>
  </r>
  <r>
    <x v="0"/>
    <n v="30"/>
    <x v="2"/>
    <x v="5"/>
    <s v="AD01-9362"/>
    <n v="2"/>
    <x v="2"/>
    <n v="5"/>
    <x v="1"/>
    <x v="0"/>
    <x v="4"/>
    <x v="2"/>
    <x v="1"/>
    <x v="6"/>
  </r>
  <r>
    <x v="0"/>
    <n v="14"/>
    <x v="2"/>
    <x v="5"/>
    <s v="AD01-9362"/>
    <n v="1"/>
    <x v="0"/>
    <n v="1"/>
    <x v="1"/>
    <x v="0"/>
    <x v="5"/>
    <x v="1"/>
    <x v="1"/>
    <x v="2"/>
  </r>
  <r>
    <x v="0"/>
    <n v="26"/>
    <x v="2"/>
    <x v="4"/>
    <s v="AD01-9361"/>
    <n v="4"/>
    <x v="5"/>
    <n v="2"/>
    <x v="1"/>
    <x v="0"/>
    <x v="7"/>
    <x v="7"/>
    <x v="0"/>
    <x v="10"/>
  </r>
  <r>
    <x v="0"/>
    <n v="5"/>
    <x v="3"/>
    <x v="1"/>
    <s v="AD01-9362"/>
    <n v="1"/>
    <x v="6"/>
    <n v="1"/>
    <x v="1"/>
    <x v="1"/>
    <x v="4"/>
    <x v="5"/>
    <x v="0"/>
    <x v="10"/>
  </r>
  <r>
    <x v="0"/>
    <n v="29"/>
    <x v="3"/>
    <x v="1"/>
    <s v="AD01-9361"/>
    <n v="3"/>
    <x v="3"/>
    <n v="3"/>
    <x v="1"/>
    <x v="0"/>
    <x v="8"/>
    <x v="4"/>
    <x v="3"/>
    <x v="13"/>
  </r>
  <r>
    <x v="0"/>
    <n v="2"/>
    <x v="4"/>
    <x v="0"/>
    <s v="AD01-9362"/>
    <n v="4"/>
    <x v="5"/>
    <n v="4"/>
    <x v="1"/>
    <x v="2"/>
    <x v="5"/>
    <x v="4"/>
    <x v="1"/>
    <x v="6"/>
  </r>
  <r>
    <x v="0"/>
    <n v="25"/>
    <x v="4"/>
    <x v="0"/>
    <s v="AD01-9364"/>
    <n v="5"/>
    <x v="4"/>
    <n v="4"/>
    <x v="1"/>
    <x v="0"/>
    <x v="0"/>
    <x v="6"/>
    <x v="0"/>
    <x v="7"/>
  </r>
  <r>
    <x v="0"/>
    <n v="17"/>
    <x v="4"/>
    <x v="2"/>
    <s v="AD01-9364"/>
    <n v="5"/>
    <x v="10"/>
    <n v="1"/>
    <x v="1"/>
    <x v="0"/>
    <x v="8"/>
    <x v="7"/>
    <x v="3"/>
    <x v="4"/>
  </r>
  <r>
    <x v="0"/>
    <n v="11"/>
    <x v="6"/>
    <x v="0"/>
    <s v="AD01-9364"/>
    <n v="2"/>
    <x v="2"/>
    <n v="3"/>
    <x v="1"/>
    <x v="0"/>
    <x v="7"/>
    <x v="6"/>
    <x v="0"/>
    <x v="10"/>
  </r>
  <r>
    <x v="0"/>
    <n v="28"/>
    <x v="11"/>
    <x v="4"/>
    <s v="AD01-9362"/>
    <n v="2"/>
    <x v="2"/>
    <n v="1"/>
    <x v="1"/>
    <x v="0"/>
    <x v="0"/>
    <x v="6"/>
    <x v="2"/>
    <x v="8"/>
  </r>
  <r>
    <x v="0"/>
    <n v="12"/>
    <x v="1"/>
    <x v="1"/>
    <s v="AD01-9361"/>
    <n v="2"/>
    <x v="7"/>
    <n v="4"/>
    <x v="1"/>
    <x v="1"/>
    <x v="3"/>
    <x v="3"/>
    <x v="1"/>
    <x v="6"/>
  </r>
  <r>
    <x v="1"/>
    <n v="30"/>
    <x v="4"/>
    <x v="0"/>
    <s v="AD01-9363"/>
    <n v="0"/>
    <x v="9"/>
    <n v="2"/>
    <x v="1"/>
    <x v="3"/>
    <x v="9"/>
    <x v="3"/>
    <x v="3"/>
    <x v="4"/>
  </r>
  <r>
    <x v="1"/>
    <n v="11"/>
    <x v="4"/>
    <x v="3"/>
    <s v="AD01-9361"/>
    <n v="0"/>
    <x v="9"/>
    <n v="3"/>
    <x v="1"/>
    <x v="3"/>
    <x v="9"/>
    <x v="0"/>
    <x v="1"/>
    <x v="6"/>
  </r>
  <r>
    <x v="0"/>
    <n v="11"/>
    <x v="5"/>
    <x v="4"/>
    <s v="AD01-9364"/>
    <n v="5"/>
    <x v="4"/>
    <n v="3"/>
    <x v="2"/>
    <x v="0"/>
    <x v="5"/>
    <x v="0"/>
    <x v="3"/>
    <x v="4"/>
  </r>
  <r>
    <x v="0"/>
    <n v="15"/>
    <x v="5"/>
    <x v="2"/>
    <s v="AD01-9362"/>
    <n v="2"/>
    <x v="2"/>
    <n v="1"/>
    <x v="2"/>
    <x v="0"/>
    <x v="2"/>
    <x v="5"/>
    <x v="1"/>
    <x v="2"/>
  </r>
  <r>
    <x v="0"/>
    <n v="14"/>
    <x v="6"/>
    <x v="1"/>
    <s v="AD01-9361"/>
    <n v="2"/>
    <x v="2"/>
    <n v="1"/>
    <x v="2"/>
    <x v="0"/>
    <x v="5"/>
    <x v="2"/>
    <x v="2"/>
    <x v="11"/>
  </r>
  <r>
    <x v="0"/>
    <n v="11"/>
    <x v="6"/>
    <x v="0"/>
    <s v="AD01-9362"/>
    <n v="1"/>
    <x v="0"/>
    <n v="1"/>
    <x v="2"/>
    <x v="0"/>
    <x v="4"/>
    <x v="3"/>
    <x v="1"/>
    <x v="2"/>
  </r>
  <r>
    <x v="0"/>
    <n v="1"/>
    <x v="8"/>
    <x v="1"/>
    <s v="AD01-9364"/>
    <n v="4"/>
    <x v="5"/>
    <n v="2"/>
    <x v="2"/>
    <x v="2"/>
    <x v="2"/>
    <x v="1"/>
    <x v="0"/>
    <x v="7"/>
  </r>
  <r>
    <x v="0"/>
    <n v="7"/>
    <x v="8"/>
    <x v="1"/>
    <s v="AD01-9362"/>
    <n v="3"/>
    <x v="3"/>
    <n v="1"/>
    <x v="2"/>
    <x v="0"/>
    <x v="5"/>
    <x v="5"/>
    <x v="0"/>
    <x v="5"/>
  </r>
  <r>
    <x v="0"/>
    <n v="1"/>
    <x v="8"/>
    <x v="2"/>
    <s v="AD01-9361"/>
    <n v="3"/>
    <x v="3"/>
    <n v="2"/>
    <x v="2"/>
    <x v="0"/>
    <x v="0"/>
    <x v="7"/>
    <x v="1"/>
    <x v="6"/>
  </r>
  <r>
    <x v="0"/>
    <n v="6"/>
    <x v="11"/>
    <x v="4"/>
    <s v="AD01-9362"/>
    <n v="2"/>
    <x v="7"/>
    <n v="1"/>
    <x v="2"/>
    <x v="1"/>
    <x v="2"/>
    <x v="0"/>
    <x v="0"/>
    <x v="9"/>
  </r>
  <r>
    <x v="0"/>
    <n v="31"/>
    <x v="1"/>
    <x v="1"/>
    <s v="AD01-9361"/>
    <n v="1"/>
    <x v="6"/>
    <n v="2"/>
    <x v="2"/>
    <x v="1"/>
    <x v="0"/>
    <x v="2"/>
    <x v="1"/>
    <x v="6"/>
  </r>
  <r>
    <x v="0"/>
    <n v="12"/>
    <x v="1"/>
    <x v="1"/>
    <s v="AD01-9362"/>
    <n v="2"/>
    <x v="8"/>
    <n v="4"/>
    <x v="2"/>
    <x v="0"/>
    <x v="1"/>
    <x v="4"/>
    <x v="3"/>
    <x v="4"/>
  </r>
  <r>
    <x v="0"/>
    <n v="28"/>
    <x v="2"/>
    <x v="5"/>
    <s v="AD01-9365"/>
    <n v="5"/>
    <x v="10"/>
    <n v="3"/>
    <x v="2"/>
    <x v="0"/>
    <x v="7"/>
    <x v="4"/>
    <x v="1"/>
    <x v="15"/>
  </r>
  <r>
    <x v="0"/>
    <n v="2"/>
    <x v="2"/>
    <x v="0"/>
    <s v="AD01-9363"/>
    <n v="2"/>
    <x v="8"/>
    <n v="2"/>
    <x v="2"/>
    <x v="0"/>
    <x v="5"/>
    <x v="2"/>
    <x v="1"/>
    <x v="2"/>
  </r>
  <r>
    <x v="0"/>
    <n v="21"/>
    <x v="2"/>
    <x v="2"/>
    <s v="AD01-9361"/>
    <n v="2"/>
    <x v="2"/>
    <n v="3"/>
    <x v="2"/>
    <x v="0"/>
    <x v="0"/>
    <x v="2"/>
    <x v="2"/>
    <x v="8"/>
  </r>
  <r>
    <x v="0"/>
    <n v="30"/>
    <x v="2"/>
    <x v="1"/>
    <s v="AD01-9364"/>
    <n v="4"/>
    <x v="3"/>
    <n v="1"/>
    <x v="2"/>
    <x v="0"/>
    <x v="4"/>
    <x v="1"/>
    <x v="1"/>
    <x v="15"/>
  </r>
  <r>
    <x v="0"/>
    <n v="24"/>
    <x v="2"/>
    <x v="5"/>
    <s v="AD01-9362"/>
    <n v="5"/>
    <x v="4"/>
    <n v="2"/>
    <x v="2"/>
    <x v="0"/>
    <x v="0"/>
    <x v="3"/>
    <x v="3"/>
    <x v="4"/>
  </r>
  <r>
    <x v="0"/>
    <n v="24"/>
    <x v="2"/>
    <x v="3"/>
    <s v="AD01-9361"/>
    <n v="3"/>
    <x v="3"/>
    <n v="2"/>
    <x v="2"/>
    <x v="0"/>
    <x v="6"/>
    <x v="4"/>
    <x v="1"/>
    <x v="1"/>
  </r>
  <r>
    <x v="0"/>
    <n v="30"/>
    <x v="2"/>
    <x v="4"/>
    <s v="AD01-9364"/>
    <n v="2"/>
    <x v="2"/>
    <n v="2"/>
    <x v="2"/>
    <x v="0"/>
    <x v="5"/>
    <x v="0"/>
    <x v="2"/>
    <x v="11"/>
  </r>
  <r>
    <x v="0"/>
    <n v="22"/>
    <x v="2"/>
    <x v="4"/>
    <s v="AD01-9364"/>
    <n v="3"/>
    <x v="2"/>
    <n v="2"/>
    <x v="2"/>
    <x v="0"/>
    <x v="0"/>
    <x v="5"/>
    <x v="2"/>
    <x v="8"/>
  </r>
  <r>
    <x v="0"/>
    <n v="26"/>
    <x v="2"/>
    <x v="2"/>
    <s v="AD01-9365"/>
    <n v="5"/>
    <x v="4"/>
    <n v="3"/>
    <x v="2"/>
    <x v="0"/>
    <x v="7"/>
    <x v="6"/>
    <x v="1"/>
    <x v="6"/>
  </r>
  <r>
    <x v="0"/>
    <n v="29"/>
    <x v="3"/>
    <x v="2"/>
    <s v="AD01-9362"/>
    <n v="1"/>
    <x v="6"/>
    <n v="4"/>
    <x v="2"/>
    <x v="1"/>
    <x v="3"/>
    <x v="6"/>
    <x v="0"/>
    <x v="7"/>
  </r>
  <r>
    <x v="0"/>
    <n v="20"/>
    <x v="3"/>
    <x v="1"/>
    <s v="AD01-9362"/>
    <n v="2"/>
    <x v="7"/>
    <n v="5"/>
    <x v="2"/>
    <x v="1"/>
    <x v="0"/>
    <x v="7"/>
    <x v="0"/>
    <x v="5"/>
  </r>
  <r>
    <x v="0"/>
    <n v="4"/>
    <x v="3"/>
    <x v="2"/>
    <s v="AD01-9364"/>
    <n v="5"/>
    <x v="5"/>
    <n v="2"/>
    <x v="2"/>
    <x v="0"/>
    <x v="1"/>
    <x v="2"/>
    <x v="0"/>
    <x v="10"/>
  </r>
  <r>
    <x v="0"/>
    <n v="20"/>
    <x v="3"/>
    <x v="2"/>
    <s v="AD01-9361"/>
    <n v="2"/>
    <x v="2"/>
    <n v="2"/>
    <x v="2"/>
    <x v="0"/>
    <x v="0"/>
    <x v="2"/>
    <x v="3"/>
    <x v="13"/>
  </r>
  <r>
    <x v="0"/>
    <n v="22"/>
    <x v="3"/>
    <x v="4"/>
    <s v="AD01-9362"/>
    <n v="1"/>
    <x v="0"/>
    <n v="1"/>
    <x v="2"/>
    <x v="0"/>
    <x v="4"/>
    <x v="3"/>
    <x v="0"/>
    <x v="5"/>
  </r>
  <r>
    <x v="0"/>
    <n v="30"/>
    <x v="3"/>
    <x v="3"/>
    <s v="AD01-9361"/>
    <n v="3"/>
    <x v="3"/>
    <n v="2"/>
    <x v="2"/>
    <x v="0"/>
    <x v="7"/>
    <x v="6"/>
    <x v="1"/>
    <x v="1"/>
  </r>
  <r>
    <x v="0"/>
    <n v="3"/>
    <x v="3"/>
    <x v="0"/>
    <s v="AD01-9364"/>
    <n v="3"/>
    <x v="3"/>
    <n v="2"/>
    <x v="2"/>
    <x v="0"/>
    <x v="0"/>
    <x v="1"/>
    <x v="0"/>
    <x v="9"/>
  </r>
  <r>
    <x v="0"/>
    <n v="8"/>
    <x v="3"/>
    <x v="0"/>
    <s v="AD01-9363"/>
    <n v="4"/>
    <x v="5"/>
    <n v="3"/>
    <x v="2"/>
    <x v="0"/>
    <x v="2"/>
    <x v="6"/>
    <x v="2"/>
    <x v="8"/>
  </r>
  <r>
    <x v="0"/>
    <n v="23"/>
    <x v="3"/>
    <x v="0"/>
    <s v="AD01-9362"/>
    <n v="3"/>
    <x v="3"/>
    <n v="1"/>
    <x v="2"/>
    <x v="0"/>
    <x v="2"/>
    <x v="7"/>
    <x v="3"/>
    <x v="13"/>
  </r>
  <r>
    <x v="0"/>
    <n v="22"/>
    <x v="4"/>
    <x v="2"/>
    <s v="AD01-9362"/>
    <n v="2"/>
    <x v="7"/>
    <n v="3"/>
    <x v="2"/>
    <x v="1"/>
    <x v="8"/>
    <x v="1"/>
    <x v="0"/>
    <x v="9"/>
  </r>
  <r>
    <x v="0"/>
    <n v="3"/>
    <x v="4"/>
    <x v="2"/>
    <s v="AD01-9361"/>
    <n v="1"/>
    <x v="6"/>
    <n v="3"/>
    <x v="2"/>
    <x v="1"/>
    <x v="2"/>
    <x v="6"/>
    <x v="1"/>
    <x v="2"/>
  </r>
  <r>
    <x v="0"/>
    <n v="6"/>
    <x v="4"/>
    <x v="2"/>
    <s v="AD01-9361"/>
    <n v="3"/>
    <x v="1"/>
    <n v="5"/>
    <x v="2"/>
    <x v="0"/>
    <x v="6"/>
    <x v="2"/>
    <x v="3"/>
    <x v="13"/>
  </r>
  <r>
    <x v="0"/>
    <n v="22"/>
    <x v="4"/>
    <x v="2"/>
    <s v="AD01-9362"/>
    <n v="5"/>
    <x v="4"/>
    <n v="2"/>
    <x v="2"/>
    <x v="0"/>
    <x v="4"/>
    <x v="5"/>
    <x v="0"/>
    <x v="5"/>
  </r>
  <r>
    <x v="0"/>
    <n v="22"/>
    <x v="4"/>
    <x v="4"/>
    <s v="AD01-9364"/>
    <n v="2"/>
    <x v="2"/>
    <n v="1"/>
    <x v="2"/>
    <x v="0"/>
    <x v="8"/>
    <x v="3"/>
    <x v="0"/>
    <x v="9"/>
  </r>
  <r>
    <x v="0"/>
    <n v="11"/>
    <x v="4"/>
    <x v="1"/>
    <s v="AD01-9362"/>
    <n v="3"/>
    <x v="3"/>
    <n v="1"/>
    <x v="2"/>
    <x v="0"/>
    <x v="6"/>
    <x v="6"/>
    <x v="0"/>
    <x v="5"/>
  </r>
  <r>
    <x v="0"/>
    <n v="17"/>
    <x v="4"/>
    <x v="0"/>
    <s v="AD01-9361"/>
    <n v="3"/>
    <x v="3"/>
    <n v="5"/>
    <x v="2"/>
    <x v="0"/>
    <x v="4"/>
    <x v="6"/>
    <x v="1"/>
    <x v="1"/>
  </r>
  <r>
    <x v="0"/>
    <n v="1"/>
    <x v="4"/>
    <x v="1"/>
    <s v="AD01-9362"/>
    <n v="4"/>
    <x v="5"/>
    <n v="1"/>
    <x v="2"/>
    <x v="0"/>
    <x v="2"/>
    <x v="7"/>
    <x v="1"/>
    <x v="6"/>
  </r>
  <r>
    <x v="0"/>
    <n v="11"/>
    <x v="10"/>
    <x v="4"/>
    <s v="AD01-9361"/>
    <n v="4"/>
    <x v="5"/>
    <n v="3"/>
    <x v="2"/>
    <x v="2"/>
    <x v="8"/>
    <x v="3"/>
    <x v="2"/>
    <x v="11"/>
  </r>
  <r>
    <x v="0"/>
    <n v="25"/>
    <x v="10"/>
    <x v="4"/>
    <s v="AD01-9362"/>
    <n v="2"/>
    <x v="2"/>
    <n v="2"/>
    <x v="2"/>
    <x v="0"/>
    <x v="2"/>
    <x v="3"/>
    <x v="2"/>
    <x v="11"/>
  </r>
  <r>
    <x v="0"/>
    <n v="24"/>
    <x v="10"/>
    <x v="0"/>
    <s v="AD01-9364"/>
    <n v="3"/>
    <x v="3"/>
    <n v="3"/>
    <x v="2"/>
    <x v="0"/>
    <x v="0"/>
    <x v="5"/>
    <x v="3"/>
    <x v="13"/>
  </r>
  <r>
    <x v="0"/>
    <n v="31"/>
    <x v="10"/>
    <x v="0"/>
    <s v="AD01-9361"/>
    <n v="2"/>
    <x v="2"/>
    <n v="2"/>
    <x v="2"/>
    <x v="0"/>
    <x v="1"/>
    <x v="7"/>
    <x v="1"/>
    <x v="1"/>
  </r>
  <r>
    <x v="0"/>
    <n v="11"/>
    <x v="5"/>
    <x v="4"/>
    <s v="AD01-9364"/>
    <n v="5"/>
    <x v="4"/>
    <n v="3"/>
    <x v="2"/>
    <x v="0"/>
    <x v="5"/>
    <x v="0"/>
    <x v="3"/>
    <x v="4"/>
  </r>
  <r>
    <x v="0"/>
    <n v="15"/>
    <x v="5"/>
    <x v="2"/>
    <s v="AD01-9362"/>
    <n v="2"/>
    <x v="2"/>
    <n v="1"/>
    <x v="2"/>
    <x v="0"/>
    <x v="2"/>
    <x v="5"/>
    <x v="1"/>
    <x v="2"/>
  </r>
  <r>
    <x v="0"/>
    <n v="14"/>
    <x v="6"/>
    <x v="1"/>
    <s v="AD01-9361"/>
    <n v="2"/>
    <x v="2"/>
    <n v="1"/>
    <x v="2"/>
    <x v="0"/>
    <x v="5"/>
    <x v="2"/>
    <x v="2"/>
    <x v="11"/>
  </r>
  <r>
    <x v="0"/>
    <n v="11"/>
    <x v="6"/>
    <x v="0"/>
    <s v="AD01-9362"/>
    <n v="1"/>
    <x v="0"/>
    <n v="1"/>
    <x v="2"/>
    <x v="0"/>
    <x v="4"/>
    <x v="3"/>
    <x v="1"/>
    <x v="2"/>
  </r>
  <r>
    <x v="0"/>
    <n v="1"/>
    <x v="8"/>
    <x v="1"/>
    <s v="AD01-9364"/>
    <n v="4"/>
    <x v="5"/>
    <n v="2"/>
    <x v="2"/>
    <x v="2"/>
    <x v="2"/>
    <x v="1"/>
    <x v="0"/>
    <x v="7"/>
  </r>
  <r>
    <x v="0"/>
    <n v="7"/>
    <x v="8"/>
    <x v="1"/>
    <s v="AD01-9362"/>
    <n v="3"/>
    <x v="3"/>
    <n v="1"/>
    <x v="2"/>
    <x v="0"/>
    <x v="5"/>
    <x v="5"/>
    <x v="0"/>
    <x v="5"/>
  </r>
  <r>
    <x v="0"/>
    <n v="1"/>
    <x v="8"/>
    <x v="2"/>
    <s v="AD01-9361"/>
    <n v="3"/>
    <x v="3"/>
    <n v="2"/>
    <x v="2"/>
    <x v="0"/>
    <x v="0"/>
    <x v="7"/>
    <x v="1"/>
    <x v="6"/>
  </r>
  <r>
    <x v="0"/>
    <n v="6"/>
    <x v="11"/>
    <x v="4"/>
    <s v="AD01-9362"/>
    <n v="2"/>
    <x v="7"/>
    <n v="1"/>
    <x v="2"/>
    <x v="1"/>
    <x v="2"/>
    <x v="0"/>
    <x v="0"/>
    <x v="9"/>
  </r>
  <r>
    <x v="0"/>
    <n v="31"/>
    <x v="1"/>
    <x v="1"/>
    <s v="AD01-9361"/>
    <n v="1"/>
    <x v="6"/>
    <n v="2"/>
    <x v="2"/>
    <x v="1"/>
    <x v="0"/>
    <x v="2"/>
    <x v="1"/>
    <x v="6"/>
  </r>
  <r>
    <x v="1"/>
    <n v="14"/>
    <x v="7"/>
    <x v="3"/>
    <s v="AD01-9362"/>
    <n v="0"/>
    <x v="9"/>
    <n v="4"/>
    <x v="2"/>
    <x v="3"/>
    <x v="9"/>
    <x v="3"/>
    <x v="1"/>
    <x v="6"/>
  </r>
  <r>
    <x v="1"/>
    <n v="3"/>
    <x v="8"/>
    <x v="0"/>
    <s v="AD01-9363"/>
    <n v="0"/>
    <x v="9"/>
    <n v="1"/>
    <x v="2"/>
    <x v="3"/>
    <x v="9"/>
    <x v="7"/>
    <x v="1"/>
    <x v="1"/>
  </r>
  <r>
    <x v="1"/>
    <n v="8"/>
    <x v="9"/>
    <x v="0"/>
    <s v="AD01-9363"/>
    <n v="0"/>
    <x v="9"/>
    <n v="2"/>
    <x v="2"/>
    <x v="3"/>
    <x v="9"/>
    <x v="3"/>
    <x v="0"/>
    <x v="10"/>
  </r>
  <r>
    <x v="1"/>
    <n v="30"/>
    <x v="1"/>
    <x v="2"/>
    <s v="AD01-9362"/>
    <n v="0"/>
    <x v="9"/>
    <n v="1"/>
    <x v="2"/>
    <x v="3"/>
    <x v="9"/>
    <x v="5"/>
    <x v="0"/>
    <x v="7"/>
  </r>
  <r>
    <x v="1"/>
    <n v="27"/>
    <x v="2"/>
    <x v="0"/>
    <s v="AD01-9362"/>
    <n v="0"/>
    <x v="9"/>
    <n v="3"/>
    <x v="2"/>
    <x v="3"/>
    <x v="9"/>
    <x v="5"/>
    <x v="3"/>
    <x v="13"/>
  </r>
  <r>
    <x v="1"/>
    <n v="16"/>
    <x v="2"/>
    <x v="1"/>
    <s v="AD01-9363"/>
    <n v="0"/>
    <x v="9"/>
    <n v="5"/>
    <x v="2"/>
    <x v="3"/>
    <x v="9"/>
    <x v="1"/>
    <x v="0"/>
    <x v="10"/>
  </r>
  <r>
    <x v="1"/>
    <n v="9"/>
    <x v="3"/>
    <x v="1"/>
    <s v="AD01-9361"/>
    <n v="0"/>
    <x v="9"/>
    <n v="5"/>
    <x v="2"/>
    <x v="3"/>
    <x v="9"/>
    <x v="2"/>
    <x v="2"/>
    <x v="11"/>
  </r>
  <r>
    <x v="1"/>
    <n v="9"/>
    <x v="3"/>
    <x v="3"/>
    <s v="AD01-9361"/>
    <n v="0"/>
    <x v="9"/>
    <n v="2"/>
    <x v="2"/>
    <x v="3"/>
    <x v="9"/>
    <x v="2"/>
    <x v="0"/>
    <x v="7"/>
  </r>
  <r>
    <x v="1"/>
    <n v="29"/>
    <x v="3"/>
    <x v="0"/>
    <s v="AD01-9364"/>
    <n v="0"/>
    <x v="9"/>
    <n v="4"/>
    <x v="2"/>
    <x v="3"/>
    <x v="9"/>
    <x v="5"/>
    <x v="0"/>
    <x v="5"/>
  </r>
  <r>
    <x v="1"/>
    <n v="29"/>
    <x v="3"/>
    <x v="5"/>
    <s v="AD01-9362"/>
    <n v="0"/>
    <x v="9"/>
    <n v="2"/>
    <x v="2"/>
    <x v="3"/>
    <x v="9"/>
    <x v="5"/>
    <x v="0"/>
    <x v="12"/>
  </r>
  <r>
    <x v="1"/>
    <n v="21"/>
    <x v="4"/>
    <x v="4"/>
    <s v="AD01-9362"/>
    <n v="0"/>
    <x v="9"/>
    <n v="2"/>
    <x v="2"/>
    <x v="3"/>
    <x v="9"/>
    <x v="5"/>
    <x v="2"/>
    <x v="8"/>
  </r>
  <r>
    <x v="1"/>
    <n v="21"/>
    <x v="10"/>
    <x v="0"/>
    <s v="AD01-9362"/>
    <n v="0"/>
    <x v="9"/>
    <n v="1"/>
    <x v="2"/>
    <x v="3"/>
    <x v="9"/>
    <x v="5"/>
    <x v="0"/>
    <x v="7"/>
  </r>
  <r>
    <x v="1"/>
    <n v="14"/>
    <x v="7"/>
    <x v="3"/>
    <s v="AD01-9362"/>
    <n v="0"/>
    <x v="9"/>
    <n v="4"/>
    <x v="2"/>
    <x v="3"/>
    <x v="9"/>
    <x v="3"/>
    <x v="1"/>
    <x v="6"/>
  </r>
  <r>
    <x v="1"/>
    <n v="3"/>
    <x v="8"/>
    <x v="0"/>
    <s v="AD01-9363"/>
    <n v="0"/>
    <x v="9"/>
    <n v="1"/>
    <x v="2"/>
    <x v="3"/>
    <x v="9"/>
    <x v="7"/>
    <x v="1"/>
    <x v="1"/>
  </r>
  <r>
    <x v="1"/>
    <n v="8"/>
    <x v="9"/>
    <x v="0"/>
    <s v="AD01-9363"/>
    <n v="0"/>
    <x v="9"/>
    <n v="2"/>
    <x v="2"/>
    <x v="3"/>
    <x v="9"/>
    <x v="3"/>
    <x v="0"/>
    <x v="10"/>
  </r>
  <r>
    <x v="0"/>
    <n v="11"/>
    <x v="5"/>
    <x v="3"/>
    <s v="AD01-9365"/>
    <n v="3"/>
    <x v="3"/>
    <n v="2"/>
    <x v="3"/>
    <x v="0"/>
    <x v="0"/>
    <x v="7"/>
    <x v="2"/>
    <x v="8"/>
  </r>
  <r>
    <x v="0"/>
    <n v="30"/>
    <x v="2"/>
    <x v="4"/>
    <s v="AD01-9362"/>
    <n v="5"/>
    <x v="4"/>
    <n v="2"/>
    <x v="3"/>
    <x v="0"/>
    <x v="4"/>
    <x v="2"/>
    <x v="1"/>
    <x v="2"/>
  </r>
  <r>
    <x v="0"/>
    <n v="1"/>
    <x v="3"/>
    <x v="4"/>
    <s v="AD01-9362"/>
    <n v="4"/>
    <x v="1"/>
    <n v="2"/>
    <x v="3"/>
    <x v="2"/>
    <x v="3"/>
    <x v="7"/>
    <x v="0"/>
    <x v="10"/>
  </r>
  <r>
    <x v="0"/>
    <n v="28"/>
    <x v="3"/>
    <x v="4"/>
    <s v="AD01-9362"/>
    <n v="2"/>
    <x v="2"/>
    <n v="1"/>
    <x v="3"/>
    <x v="0"/>
    <x v="8"/>
    <x v="2"/>
    <x v="0"/>
    <x v="9"/>
  </r>
  <r>
    <x v="0"/>
    <n v="4"/>
    <x v="4"/>
    <x v="0"/>
    <s v="AD01-9362"/>
    <n v="2"/>
    <x v="2"/>
    <n v="5"/>
    <x v="3"/>
    <x v="0"/>
    <x v="5"/>
    <x v="7"/>
    <x v="0"/>
    <x v="0"/>
  </r>
  <r>
    <x v="0"/>
    <n v="19"/>
    <x v="4"/>
    <x v="4"/>
    <s v="AD01-9362"/>
    <n v="5"/>
    <x v="10"/>
    <n v="1"/>
    <x v="3"/>
    <x v="0"/>
    <x v="4"/>
    <x v="3"/>
    <x v="1"/>
    <x v="6"/>
  </r>
  <r>
    <x v="0"/>
    <n v="8"/>
    <x v="4"/>
    <x v="0"/>
    <s v="AD01-9364"/>
    <n v="4"/>
    <x v="5"/>
    <n v="1"/>
    <x v="3"/>
    <x v="0"/>
    <x v="7"/>
    <x v="6"/>
    <x v="3"/>
    <x v="4"/>
  </r>
  <r>
    <x v="0"/>
    <n v="13"/>
    <x v="10"/>
    <x v="2"/>
    <s v="AD01-9362"/>
    <n v="1"/>
    <x v="6"/>
    <n v="3"/>
    <x v="3"/>
    <x v="1"/>
    <x v="0"/>
    <x v="1"/>
    <x v="3"/>
    <x v="4"/>
  </r>
  <r>
    <x v="0"/>
    <n v="16"/>
    <x v="10"/>
    <x v="0"/>
    <s v="AD01-9364"/>
    <n v="3"/>
    <x v="3"/>
    <n v="3"/>
    <x v="3"/>
    <x v="0"/>
    <x v="8"/>
    <x v="4"/>
    <x v="0"/>
    <x v="0"/>
  </r>
  <r>
    <x v="0"/>
    <n v="11"/>
    <x v="5"/>
    <x v="3"/>
    <s v="AD01-9365"/>
    <n v="3"/>
    <x v="3"/>
    <n v="2"/>
    <x v="3"/>
    <x v="0"/>
    <x v="0"/>
    <x v="7"/>
    <x v="2"/>
    <x v="8"/>
  </r>
  <r>
    <x v="1"/>
    <n v="11"/>
    <x v="5"/>
    <x v="5"/>
    <s v="AD01-9362"/>
    <n v="0"/>
    <x v="9"/>
    <n v="4"/>
    <x v="3"/>
    <x v="3"/>
    <x v="9"/>
    <x v="3"/>
    <x v="0"/>
    <x v="10"/>
  </r>
  <r>
    <x v="1"/>
    <n v="12"/>
    <x v="7"/>
    <x v="0"/>
    <s v="AD01-9365"/>
    <n v="0"/>
    <x v="9"/>
    <n v="4"/>
    <x v="3"/>
    <x v="3"/>
    <x v="9"/>
    <x v="0"/>
    <x v="1"/>
    <x v="6"/>
  </r>
  <r>
    <x v="1"/>
    <n v="30"/>
    <x v="8"/>
    <x v="1"/>
    <s v="AD01-9362"/>
    <n v="0"/>
    <x v="9"/>
    <n v="3"/>
    <x v="3"/>
    <x v="3"/>
    <x v="9"/>
    <x v="5"/>
    <x v="2"/>
    <x v="11"/>
  </r>
  <r>
    <x v="1"/>
    <n v="6"/>
    <x v="10"/>
    <x v="1"/>
    <s v="AD01-9362"/>
    <n v="0"/>
    <x v="9"/>
    <n v="2"/>
    <x v="3"/>
    <x v="3"/>
    <x v="9"/>
    <x v="6"/>
    <x v="1"/>
    <x v="14"/>
  </r>
  <r>
    <x v="1"/>
    <n v="11"/>
    <x v="5"/>
    <x v="5"/>
    <s v="AD01-9362"/>
    <n v="0"/>
    <x v="9"/>
    <n v="4"/>
    <x v="3"/>
    <x v="3"/>
    <x v="9"/>
    <x v="3"/>
    <x v="0"/>
    <x v="10"/>
  </r>
  <r>
    <x v="1"/>
    <n v="12"/>
    <x v="7"/>
    <x v="0"/>
    <s v="AD01-9365"/>
    <n v="0"/>
    <x v="9"/>
    <n v="4"/>
    <x v="3"/>
    <x v="3"/>
    <x v="9"/>
    <x v="0"/>
    <x v="1"/>
    <x v="6"/>
  </r>
  <r>
    <x v="1"/>
    <n v="30"/>
    <x v="8"/>
    <x v="1"/>
    <s v="AD01-9362"/>
    <n v="0"/>
    <x v="9"/>
    <n v="3"/>
    <x v="3"/>
    <x v="3"/>
    <x v="9"/>
    <x v="5"/>
    <x v="2"/>
    <x v="11"/>
  </r>
  <r>
    <x v="0"/>
    <n v="15"/>
    <x v="5"/>
    <x v="3"/>
    <s v="AD01-9362"/>
    <n v="4"/>
    <x v="5"/>
    <n v="3"/>
    <x v="4"/>
    <x v="2"/>
    <x v="3"/>
    <x v="7"/>
    <x v="0"/>
    <x v="5"/>
  </r>
  <r>
    <x v="0"/>
    <n v="1"/>
    <x v="8"/>
    <x v="3"/>
    <s v="AD01-9362"/>
    <n v="2"/>
    <x v="7"/>
    <n v="2"/>
    <x v="4"/>
    <x v="1"/>
    <x v="1"/>
    <x v="2"/>
    <x v="2"/>
    <x v="3"/>
  </r>
  <r>
    <x v="0"/>
    <n v="1"/>
    <x v="8"/>
    <x v="2"/>
    <s v="AD01-9361"/>
    <n v="2"/>
    <x v="2"/>
    <n v="3"/>
    <x v="4"/>
    <x v="0"/>
    <x v="2"/>
    <x v="6"/>
    <x v="0"/>
    <x v="7"/>
  </r>
  <r>
    <x v="0"/>
    <n v="20"/>
    <x v="8"/>
    <x v="2"/>
    <s v="AD01-9363"/>
    <n v="3"/>
    <x v="3"/>
    <n v="2"/>
    <x v="4"/>
    <x v="0"/>
    <x v="4"/>
    <x v="7"/>
    <x v="0"/>
    <x v="5"/>
  </r>
  <r>
    <x v="0"/>
    <n v="10"/>
    <x v="2"/>
    <x v="2"/>
    <s v="AD01-9362"/>
    <n v="1"/>
    <x v="6"/>
    <n v="3"/>
    <x v="4"/>
    <x v="1"/>
    <x v="7"/>
    <x v="1"/>
    <x v="1"/>
    <x v="6"/>
  </r>
  <r>
    <x v="0"/>
    <n v="14"/>
    <x v="2"/>
    <x v="3"/>
    <s v="AD01-9364"/>
    <n v="3"/>
    <x v="1"/>
    <n v="2"/>
    <x v="4"/>
    <x v="0"/>
    <x v="2"/>
    <x v="3"/>
    <x v="0"/>
    <x v="12"/>
  </r>
  <r>
    <x v="0"/>
    <n v="1"/>
    <x v="3"/>
    <x v="2"/>
    <s v="AD01-9361"/>
    <n v="1"/>
    <x v="6"/>
    <n v="1"/>
    <x v="4"/>
    <x v="1"/>
    <x v="4"/>
    <x v="2"/>
    <x v="1"/>
    <x v="14"/>
  </r>
  <r>
    <x v="0"/>
    <n v="11"/>
    <x v="3"/>
    <x v="0"/>
    <s v="AD01-9361"/>
    <n v="5"/>
    <x v="10"/>
    <n v="1"/>
    <x v="4"/>
    <x v="0"/>
    <x v="0"/>
    <x v="2"/>
    <x v="0"/>
    <x v="12"/>
  </r>
  <r>
    <x v="0"/>
    <n v="15"/>
    <x v="3"/>
    <x v="0"/>
    <s v="AD01-9362"/>
    <n v="2"/>
    <x v="8"/>
    <n v="4"/>
    <x v="4"/>
    <x v="0"/>
    <x v="5"/>
    <x v="7"/>
    <x v="3"/>
    <x v="13"/>
  </r>
  <r>
    <x v="0"/>
    <n v="29"/>
    <x v="3"/>
    <x v="0"/>
    <s v="AD01-9362"/>
    <n v="3"/>
    <x v="3"/>
    <n v="1"/>
    <x v="4"/>
    <x v="0"/>
    <x v="4"/>
    <x v="0"/>
    <x v="0"/>
    <x v="12"/>
  </r>
  <r>
    <x v="0"/>
    <n v="8"/>
    <x v="3"/>
    <x v="2"/>
    <s v="AD01-9362"/>
    <n v="2"/>
    <x v="2"/>
    <n v="5"/>
    <x v="4"/>
    <x v="0"/>
    <x v="6"/>
    <x v="1"/>
    <x v="1"/>
    <x v="6"/>
  </r>
  <r>
    <x v="0"/>
    <n v="8"/>
    <x v="3"/>
    <x v="3"/>
    <s v="AD01-9364"/>
    <n v="5"/>
    <x v="4"/>
    <n v="3"/>
    <x v="4"/>
    <x v="0"/>
    <x v="4"/>
    <x v="6"/>
    <x v="1"/>
    <x v="6"/>
  </r>
  <r>
    <x v="0"/>
    <n v="10"/>
    <x v="4"/>
    <x v="3"/>
    <s v="AD01-9361"/>
    <n v="1"/>
    <x v="0"/>
    <n v="6"/>
    <x v="4"/>
    <x v="0"/>
    <x v="0"/>
    <x v="5"/>
    <x v="2"/>
    <x v="11"/>
  </r>
  <r>
    <x v="0"/>
    <n v="11"/>
    <x v="4"/>
    <x v="1"/>
    <s v="AD01-9361"/>
    <n v="4"/>
    <x v="5"/>
    <n v="2"/>
    <x v="4"/>
    <x v="0"/>
    <x v="5"/>
    <x v="3"/>
    <x v="1"/>
    <x v="2"/>
  </r>
  <r>
    <x v="0"/>
    <n v="22"/>
    <x v="4"/>
    <x v="5"/>
    <s v="AD01-9364"/>
    <n v="2"/>
    <x v="2"/>
    <n v="2"/>
    <x v="4"/>
    <x v="0"/>
    <x v="7"/>
    <x v="3"/>
    <x v="1"/>
    <x v="1"/>
  </r>
  <r>
    <x v="0"/>
    <n v="18"/>
    <x v="4"/>
    <x v="2"/>
    <s v="AD01-9365"/>
    <n v="5"/>
    <x v="4"/>
    <n v="4"/>
    <x v="4"/>
    <x v="0"/>
    <x v="0"/>
    <x v="5"/>
    <x v="2"/>
    <x v="8"/>
  </r>
  <r>
    <x v="0"/>
    <n v="15"/>
    <x v="5"/>
    <x v="3"/>
    <s v="AD01-9362"/>
    <n v="4"/>
    <x v="5"/>
    <n v="3"/>
    <x v="4"/>
    <x v="2"/>
    <x v="3"/>
    <x v="7"/>
    <x v="0"/>
    <x v="5"/>
  </r>
  <r>
    <x v="0"/>
    <n v="1"/>
    <x v="8"/>
    <x v="3"/>
    <s v="AD01-9362"/>
    <n v="2"/>
    <x v="7"/>
    <n v="2"/>
    <x v="4"/>
    <x v="1"/>
    <x v="1"/>
    <x v="2"/>
    <x v="2"/>
    <x v="3"/>
  </r>
  <r>
    <x v="0"/>
    <n v="1"/>
    <x v="8"/>
    <x v="2"/>
    <s v="AD01-9361"/>
    <n v="2"/>
    <x v="2"/>
    <n v="3"/>
    <x v="4"/>
    <x v="0"/>
    <x v="2"/>
    <x v="6"/>
    <x v="0"/>
    <x v="7"/>
  </r>
  <r>
    <x v="0"/>
    <n v="20"/>
    <x v="8"/>
    <x v="2"/>
    <s v="AD01-9363"/>
    <n v="3"/>
    <x v="3"/>
    <n v="2"/>
    <x v="4"/>
    <x v="0"/>
    <x v="4"/>
    <x v="7"/>
    <x v="0"/>
    <x v="5"/>
  </r>
  <r>
    <x v="1"/>
    <n v="12"/>
    <x v="8"/>
    <x v="0"/>
    <s v="AD01-9361"/>
    <n v="0"/>
    <x v="9"/>
    <n v="2"/>
    <x v="4"/>
    <x v="3"/>
    <x v="9"/>
    <x v="5"/>
    <x v="3"/>
    <x v="13"/>
  </r>
  <r>
    <x v="1"/>
    <n v="14"/>
    <x v="9"/>
    <x v="0"/>
    <s v="AD01-9362"/>
    <n v="0"/>
    <x v="9"/>
    <n v="1"/>
    <x v="4"/>
    <x v="3"/>
    <x v="9"/>
    <x v="7"/>
    <x v="1"/>
    <x v="2"/>
  </r>
  <r>
    <x v="1"/>
    <n v="15"/>
    <x v="1"/>
    <x v="0"/>
    <s v="AD01-9361"/>
    <n v="0"/>
    <x v="9"/>
    <n v="2"/>
    <x v="4"/>
    <x v="3"/>
    <x v="9"/>
    <x v="4"/>
    <x v="0"/>
    <x v="9"/>
  </r>
  <r>
    <x v="1"/>
    <n v="20"/>
    <x v="2"/>
    <x v="4"/>
    <s v="AD01-9361"/>
    <n v="0"/>
    <x v="9"/>
    <n v="1"/>
    <x v="4"/>
    <x v="3"/>
    <x v="9"/>
    <x v="1"/>
    <x v="2"/>
    <x v="8"/>
  </r>
  <r>
    <x v="1"/>
    <n v="2"/>
    <x v="3"/>
    <x v="0"/>
    <s v="AD01-9361"/>
    <n v="0"/>
    <x v="9"/>
    <n v="2"/>
    <x v="4"/>
    <x v="3"/>
    <x v="9"/>
    <x v="2"/>
    <x v="1"/>
    <x v="15"/>
  </r>
  <r>
    <x v="1"/>
    <n v="21"/>
    <x v="3"/>
    <x v="2"/>
    <s v="AD01-9362"/>
    <n v="0"/>
    <x v="9"/>
    <n v="3"/>
    <x v="4"/>
    <x v="3"/>
    <x v="9"/>
    <x v="2"/>
    <x v="0"/>
    <x v="9"/>
  </r>
  <r>
    <x v="1"/>
    <n v="23"/>
    <x v="3"/>
    <x v="4"/>
    <s v="AD01-9362"/>
    <n v="0"/>
    <x v="9"/>
    <n v="3"/>
    <x v="4"/>
    <x v="3"/>
    <x v="9"/>
    <x v="6"/>
    <x v="3"/>
    <x v="13"/>
  </r>
  <r>
    <x v="1"/>
    <n v="14"/>
    <x v="4"/>
    <x v="0"/>
    <s v="AD01-9362"/>
    <n v="0"/>
    <x v="9"/>
    <n v="2"/>
    <x v="4"/>
    <x v="3"/>
    <x v="9"/>
    <x v="5"/>
    <x v="1"/>
    <x v="6"/>
  </r>
  <r>
    <x v="1"/>
    <n v="16"/>
    <x v="4"/>
    <x v="3"/>
    <s v="AD01-9362"/>
    <n v="0"/>
    <x v="9"/>
    <n v="3"/>
    <x v="4"/>
    <x v="3"/>
    <x v="9"/>
    <x v="5"/>
    <x v="2"/>
    <x v="11"/>
  </r>
  <r>
    <x v="1"/>
    <n v="12"/>
    <x v="8"/>
    <x v="0"/>
    <s v="AD01-9361"/>
    <n v="0"/>
    <x v="9"/>
    <n v="2"/>
    <x v="4"/>
    <x v="3"/>
    <x v="9"/>
    <x v="5"/>
    <x v="3"/>
    <x v="13"/>
  </r>
  <r>
    <x v="1"/>
    <n v="14"/>
    <x v="9"/>
    <x v="0"/>
    <s v="AD01-9362"/>
    <n v="0"/>
    <x v="9"/>
    <n v="1"/>
    <x v="4"/>
    <x v="3"/>
    <x v="9"/>
    <x v="7"/>
    <x v="1"/>
    <x v="2"/>
  </r>
  <r>
    <x v="0"/>
    <n v="11"/>
    <x v="5"/>
    <x v="3"/>
    <s v="AD01-9362"/>
    <n v="5"/>
    <x v="5"/>
    <n v="1"/>
    <x v="5"/>
    <x v="0"/>
    <x v="2"/>
    <x v="6"/>
    <x v="2"/>
    <x v="8"/>
  </r>
  <r>
    <x v="0"/>
    <n v="14"/>
    <x v="6"/>
    <x v="4"/>
    <s v="AD01-9362"/>
    <n v="2"/>
    <x v="8"/>
    <n v="7"/>
    <x v="5"/>
    <x v="0"/>
    <x v="2"/>
    <x v="5"/>
    <x v="0"/>
    <x v="7"/>
  </r>
  <r>
    <x v="0"/>
    <n v="10"/>
    <x v="11"/>
    <x v="2"/>
    <s v="AD01-9361"/>
    <n v="1"/>
    <x v="0"/>
    <n v="1"/>
    <x v="5"/>
    <x v="0"/>
    <x v="5"/>
    <x v="2"/>
    <x v="0"/>
    <x v="7"/>
  </r>
  <r>
    <x v="0"/>
    <n v="12"/>
    <x v="11"/>
    <x v="1"/>
    <s v="AD01-9361"/>
    <n v="5"/>
    <x v="4"/>
    <n v="2"/>
    <x v="5"/>
    <x v="0"/>
    <x v="0"/>
    <x v="0"/>
    <x v="2"/>
    <x v="11"/>
  </r>
  <r>
    <x v="0"/>
    <n v="22"/>
    <x v="2"/>
    <x v="2"/>
    <s v="AD01-9362"/>
    <n v="1"/>
    <x v="6"/>
    <n v="2"/>
    <x v="5"/>
    <x v="1"/>
    <x v="4"/>
    <x v="7"/>
    <x v="3"/>
    <x v="13"/>
  </r>
  <r>
    <x v="0"/>
    <n v="27"/>
    <x v="2"/>
    <x v="0"/>
    <s v="AD01-9362"/>
    <n v="5"/>
    <x v="10"/>
    <n v="3"/>
    <x v="5"/>
    <x v="0"/>
    <x v="4"/>
    <x v="5"/>
    <x v="1"/>
    <x v="6"/>
  </r>
  <r>
    <x v="0"/>
    <n v="21"/>
    <x v="3"/>
    <x v="3"/>
    <s v="AD01-9364"/>
    <n v="2"/>
    <x v="7"/>
    <n v="3"/>
    <x v="5"/>
    <x v="1"/>
    <x v="3"/>
    <x v="2"/>
    <x v="2"/>
    <x v="8"/>
  </r>
  <r>
    <x v="0"/>
    <n v="24"/>
    <x v="3"/>
    <x v="0"/>
    <s v="AD01-9361"/>
    <n v="4"/>
    <x v="5"/>
    <n v="2"/>
    <x v="5"/>
    <x v="2"/>
    <x v="5"/>
    <x v="2"/>
    <x v="2"/>
    <x v="8"/>
  </r>
  <r>
    <x v="0"/>
    <n v="5"/>
    <x v="3"/>
    <x v="0"/>
    <s v="AD01-9364"/>
    <n v="4"/>
    <x v="1"/>
    <n v="4"/>
    <x v="5"/>
    <x v="2"/>
    <x v="0"/>
    <x v="4"/>
    <x v="1"/>
    <x v="1"/>
  </r>
  <r>
    <x v="0"/>
    <n v="1"/>
    <x v="3"/>
    <x v="2"/>
    <s v="AD01-9361"/>
    <n v="2"/>
    <x v="2"/>
    <n v="1"/>
    <x v="5"/>
    <x v="0"/>
    <x v="2"/>
    <x v="2"/>
    <x v="1"/>
    <x v="2"/>
  </r>
  <r>
    <x v="0"/>
    <n v="8"/>
    <x v="3"/>
    <x v="3"/>
    <s v="AD01-9362"/>
    <n v="3"/>
    <x v="3"/>
    <n v="1"/>
    <x v="5"/>
    <x v="0"/>
    <x v="4"/>
    <x v="3"/>
    <x v="1"/>
    <x v="1"/>
  </r>
  <r>
    <x v="0"/>
    <n v="28"/>
    <x v="3"/>
    <x v="2"/>
    <s v="AD01-9362"/>
    <n v="3"/>
    <x v="3"/>
    <n v="2"/>
    <x v="5"/>
    <x v="0"/>
    <x v="6"/>
    <x v="3"/>
    <x v="0"/>
    <x v="7"/>
  </r>
  <r>
    <x v="0"/>
    <n v="7"/>
    <x v="3"/>
    <x v="3"/>
    <s v="AD01-9365"/>
    <n v="2"/>
    <x v="2"/>
    <n v="1"/>
    <x v="5"/>
    <x v="0"/>
    <x v="3"/>
    <x v="6"/>
    <x v="1"/>
    <x v="2"/>
  </r>
  <r>
    <x v="0"/>
    <n v="30"/>
    <x v="4"/>
    <x v="2"/>
    <s v="AD01-9364"/>
    <n v="3"/>
    <x v="3"/>
    <n v="1"/>
    <x v="5"/>
    <x v="0"/>
    <x v="2"/>
    <x v="5"/>
    <x v="2"/>
    <x v="8"/>
  </r>
  <r>
    <x v="0"/>
    <n v="1"/>
    <x v="4"/>
    <x v="1"/>
    <s v="AD01-9362"/>
    <n v="4"/>
    <x v="5"/>
    <n v="3"/>
    <x v="5"/>
    <x v="0"/>
    <x v="7"/>
    <x v="1"/>
    <x v="3"/>
    <x v="4"/>
  </r>
  <r>
    <x v="0"/>
    <n v="5"/>
    <x v="4"/>
    <x v="3"/>
    <s v="AD01-9364"/>
    <n v="2"/>
    <x v="2"/>
    <n v="3"/>
    <x v="5"/>
    <x v="0"/>
    <x v="0"/>
    <x v="7"/>
    <x v="0"/>
    <x v="7"/>
  </r>
  <r>
    <x v="0"/>
    <n v="1"/>
    <x v="10"/>
    <x v="2"/>
    <s v="AD01-9361"/>
    <n v="2"/>
    <x v="2"/>
    <n v="4"/>
    <x v="5"/>
    <x v="0"/>
    <x v="0"/>
    <x v="0"/>
    <x v="3"/>
    <x v="13"/>
  </r>
  <r>
    <x v="0"/>
    <n v="2"/>
    <x v="10"/>
    <x v="0"/>
    <s v="AD01-9362"/>
    <n v="2"/>
    <x v="2"/>
    <n v="1"/>
    <x v="5"/>
    <x v="0"/>
    <x v="8"/>
    <x v="7"/>
    <x v="3"/>
    <x v="13"/>
  </r>
  <r>
    <x v="0"/>
    <n v="11"/>
    <x v="5"/>
    <x v="3"/>
    <s v="AD01-9362"/>
    <n v="5"/>
    <x v="5"/>
    <n v="1"/>
    <x v="5"/>
    <x v="0"/>
    <x v="2"/>
    <x v="6"/>
    <x v="2"/>
    <x v="8"/>
  </r>
  <r>
    <x v="0"/>
    <n v="14"/>
    <x v="6"/>
    <x v="4"/>
    <s v="AD01-9362"/>
    <n v="2"/>
    <x v="8"/>
    <n v="7"/>
    <x v="5"/>
    <x v="0"/>
    <x v="2"/>
    <x v="5"/>
    <x v="0"/>
    <x v="7"/>
  </r>
  <r>
    <x v="0"/>
    <n v="10"/>
    <x v="11"/>
    <x v="2"/>
    <s v="AD01-9361"/>
    <n v="1"/>
    <x v="0"/>
    <n v="1"/>
    <x v="5"/>
    <x v="0"/>
    <x v="5"/>
    <x v="2"/>
    <x v="0"/>
    <x v="7"/>
  </r>
  <r>
    <x v="0"/>
    <n v="12"/>
    <x v="11"/>
    <x v="1"/>
    <s v="AD01-9361"/>
    <n v="5"/>
    <x v="4"/>
    <n v="2"/>
    <x v="5"/>
    <x v="0"/>
    <x v="0"/>
    <x v="0"/>
    <x v="2"/>
    <x v="11"/>
  </r>
  <r>
    <x v="1"/>
    <n v="11"/>
    <x v="8"/>
    <x v="0"/>
    <s v="AD01-9361"/>
    <n v="0"/>
    <x v="9"/>
    <n v="2"/>
    <x v="5"/>
    <x v="3"/>
    <x v="9"/>
    <x v="6"/>
    <x v="3"/>
    <x v="13"/>
  </r>
  <r>
    <x v="1"/>
    <n v="27"/>
    <x v="8"/>
    <x v="3"/>
    <s v="AD01-9362"/>
    <n v="0"/>
    <x v="9"/>
    <n v="3"/>
    <x v="5"/>
    <x v="3"/>
    <x v="9"/>
    <x v="2"/>
    <x v="0"/>
    <x v="5"/>
  </r>
  <r>
    <x v="1"/>
    <n v="20"/>
    <x v="2"/>
    <x v="0"/>
    <s v="AD01-9361"/>
    <n v="0"/>
    <x v="9"/>
    <n v="2"/>
    <x v="5"/>
    <x v="3"/>
    <x v="9"/>
    <x v="5"/>
    <x v="1"/>
    <x v="1"/>
  </r>
  <r>
    <x v="1"/>
    <n v="1"/>
    <x v="3"/>
    <x v="2"/>
    <s v="AD01-9361"/>
    <n v="0"/>
    <x v="9"/>
    <n v="4"/>
    <x v="5"/>
    <x v="3"/>
    <x v="9"/>
    <x v="6"/>
    <x v="0"/>
    <x v="7"/>
  </r>
  <r>
    <x v="1"/>
    <n v="1"/>
    <x v="4"/>
    <x v="0"/>
    <s v="AD01-9362"/>
    <n v="0"/>
    <x v="9"/>
    <n v="4"/>
    <x v="5"/>
    <x v="3"/>
    <x v="9"/>
    <x v="3"/>
    <x v="1"/>
    <x v="2"/>
  </r>
  <r>
    <x v="1"/>
    <n v="25"/>
    <x v="4"/>
    <x v="1"/>
    <s v="AD01-9364"/>
    <n v="0"/>
    <x v="9"/>
    <n v="3"/>
    <x v="5"/>
    <x v="3"/>
    <x v="9"/>
    <x v="1"/>
    <x v="0"/>
    <x v="7"/>
  </r>
  <r>
    <x v="1"/>
    <n v="3"/>
    <x v="10"/>
    <x v="3"/>
    <s v="AD01-9361"/>
    <n v="0"/>
    <x v="9"/>
    <n v="1"/>
    <x v="5"/>
    <x v="3"/>
    <x v="9"/>
    <x v="2"/>
    <x v="2"/>
    <x v="11"/>
  </r>
  <r>
    <x v="1"/>
    <n v="10"/>
    <x v="10"/>
    <x v="2"/>
    <s v="AD01-9361"/>
    <n v="0"/>
    <x v="9"/>
    <n v="1"/>
    <x v="5"/>
    <x v="3"/>
    <x v="9"/>
    <x v="3"/>
    <x v="1"/>
    <x v="2"/>
  </r>
  <r>
    <x v="1"/>
    <n v="11"/>
    <x v="8"/>
    <x v="0"/>
    <s v="AD01-9361"/>
    <n v="0"/>
    <x v="9"/>
    <n v="2"/>
    <x v="5"/>
    <x v="3"/>
    <x v="9"/>
    <x v="6"/>
    <x v="3"/>
    <x v="13"/>
  </r>
  <r>
    <x v="1"/>
    <n v="27"/>
    <x v="8"/>
    <x v="3"/>
    <s v="AD01-9362"/>
    <n v="0"/>
    <x v="9"/>
    <n v="3"/>
    <x v="5"/>
    <x v="3"/>
    <x v="9"/>
    <x v="2"/>
    <x v="0"/>
    <x v="5"/>
  </r>
  <r>
    <x v="0"/>
    <n v="11"/>
    <x v="6"/>
    <x v="0"/>
    <s v="AD01-9362"/>
    <n v="4"/>
    <x v="5"/>
    <n v="2"/>
    <x v="6"/>
    <x v="0"/>
    <x v="0"/>
    <x v="5"/>
    <x v="0"/>
    <x v="10"/>
  </r>
  <r>
    <x v="0"/>
    <n v="12"/>
    <x v="2"/>
    <x v="2"/>
    <s v="AD01-9363"/>
    <n v="2"/>
    <x v="7"/>
    <n v="1"/>
    <x v="6"/>
    <x v="1"/>
    <x v="7"/>
    <x v="2"/>
    <x v="1"/>
    <x v="14"/>
  </r>
  <r>
    <x v="0"/>
    <n v="30"/>
    <x v="2"/>
    <x v="2"/>
    <s v="AD01-9361"/>
    <n v="5"/>
    <x v="4"/>
    <n v="2"/>
    <x v="6"/>
    <x v="0"/>
    <x v="2"/>
    <x v="2"/>
    <x v="0"/>
    <x v="12"/>
  </r>
  <r>
    <x v="0"/>
    <n v="27"/>
    <x v="3"/>
    <x v="2"/>
    <s v="AD01-9362"/>
    <n v="1"/>
    <x v="6"/>
    <n v="1"/>
    <x v="6"/>
    <x v="1"/>
    <x v="4"/>
    <x v="3"/>
    <x v="0"/>
    <x v="5"/>
  </r>
  <r>
    <x v="0"/>
    <n v="31"/>
    <x v="3"/>
    <x v="1"/>
    <s v="AD01-9361"/>
    <n v="2"/>
    <x v="2"/>
    <n v="2"/>
    <x v="6"/>
    <x v="0"/>
    <x v="7"/>
    <x v="3"/>
    <x v="2"/>
    <x v="3"/>
  </r>
  <r>
    <x v="0"/>
    <n v="25"/>
    <x v="3"/>
    <x v="0"/>
    <s v="AD01-9362"/>
    <n v="3"/>
    <x v="3"/>
    <n v="2"/>
    <x v="6"/>
    <x v="0"/>
    <x v="2"/>
    <x v="0"/>
    <x v="1"/>
    <x v="6"/>
  </r>
  <r>
    <x v="0"/>
    <n v="27"/>
    <x v="3"/>
    <x v="3"/>
    <s v="AD01-9364"/>
    <n v="2"/>
    <x v="2"/>
    <n v="2"/>
    <x v="6"/>
    <x v="0"/>
    <x v="1"/>
    <x v="7"/>
    <x v="1"/>
    <x v="2"/>
  </r>
  <r>
    <x v="0"/>
    <n v="29"/>
    <x v="4"/>
    <x v="3"/>
    <s v="AD01-9365"/>
    <n v="4"/>
    <x v="1"/>
    <n v="3"/>
    <x v="6"/>
    <x v="2"/>
    <x v="7"/>
    <x v="7"/>
    <x v="2"/>
    <x v="8"/>
  </r>
  <r>
    <x v="0"/>
    <n v="18"/>
    <x v="4"/>
    <x v="2"/>
    <s v="AD01-9364"/>
    <n v="5"/>
    <x v="10"/>
    <n v="1"/>
    <x v="6"/>
    <x v="0"/>
    <x v="0"/>
    <x v="6"/>
    <x v="3"/>
    <x v="4"/>
  </r>
  <r>
    <x v="0"/>
    <n v="16"/>
    <x v="10"/>
    <x v="1"/>
    <s v="AD01-9362"/>
    <n v="3"/>
    <x v="3"/>
    <n v="6"/>
    <x v="6"/>
    <x v="0"/>
    <x v="2"/>
    <x v="6"/>
    <x v="1"/>
    <x v="6"/>
  </r>
  <r>
    <x v="0"/>
    <n v="11"/>
    <x v="6"/>
    <x v="0"/>
    <s v="AD01-9362"/>
    <n v="4"/>
    <x v="5"/>
    <n v="2"/>
    <x v="6"/>
    <x v="0"/>
    <x v="0"/>
    <x v="5"/>
    <x v="0"/>
    <x v="10"/>
  </r>
  <r>
    <x v="1"/>
    <n v="24"/>
    <x v="2"/>
    <x v="2"/>
    <s v="AD01-9362"/>
    <n v="0"/>
    <x v="9"/>
    <n v="2"/>
    <x v="6"/>
    <x v="3"/>
    <x v="9"/>
    <x v="7"/>
    <x v="3"/>
    <x v="4"/>
  </r>
  <r>
    <x v="1"/>
    <n v="28"/>
    <x v="4"/>
    <x v="0"/>
    <s v="AD01-9362"/>
    <n v="0"/>
    <x v="9"/>
    <n v="2"/>
    <x v="6"/>
    <x v="3"/>
    <x v="9"/>
    <x v="3"/>
    <x v="1"/>
    <x v="2"/>
  </r>
  <r>
    <x v="1"/>
    <n v="11"/>
    <x v="4"/>
    <x v="4"/>
    <s v="AD01-9361"/>
    <n v="0"/>
    <x v="9"/>
    <n v="3"/>
    <x v="6"/>
    <x v="3"/>
    <x v="9"/>
    <x v="4"/>
    <x v="2"/>
    <x v="11"/>
  </r>
  <r>
    <x v="0"/>
    <n v="12"/>
    <x v="5"/>
    <x v="0"/>
    <s v="AD01-9361"/>
    <n v="2"/>
    <x v="2"/>
    <n v="3"/>
    <x v="7"/>
    <x v="0"/>
    <x v="4"/>
    <x v="3"/>
    <x v="1"/>
    <x v="14"/>
  </r>
  <r>
    <x v="0"/>
    <n v="17"/>
    <x v="9"/>
    <x v="0"/>
    <s v="AD01-9362"/>
    <n v="4"/>
    <x v="5"/>
    <n v="1"/>
    <x v="7"/>
    <x v="2"/>
    <x v="1"/>
    <x v="6"/>
    <x v="0"/>
    <x v="12"/>
  </r>
  <r>
    <x v="0"/>
    <n v="27"/>
    <x v="2"/>
    <x v="4"/>
    <s v="AD01-9361"/>
    <n v="5"/>
    <x v="4"/>
    <n v="1"/>
    <x v="7"/>
    <x v="0"/>
    <x v="7"/>
    <x v="6"/>
    <x v="0"/>
    <x v="9"/>
  </r>
  <r>
    <x v="0"/>
    <n v="15"/>
    <x v="2"/>
    <x v="5"/>
    <s v="AD01-9364"/>
    <n v="2"/>
    <x v="8"/>
    <n v="2"/>
    <x v="7"/>
    <x v="0"/>
    <x v="2"/>
    <x v="7"/>
    <x v="1"/>
    <x v="1"/>
  </r>
  <r>
    <x v="0"/>
    <n v="30"/>
    <x v="2"/>
    <x v="5"/>
    <s v="AD01-9364"/>
    <n v="3"/>
    <x v="3"/>
    <n v="4"/>
    <x v="7"/>
    <x v="0"/>
    <x v="4"/>
    <x v="7"/>
    <x v="3"/>
    <x v="13"/>
  </r>
  <r>
    <x v="0"/>
    <n v="8"/>
    <x v="3"/>
    <x v="1"/>
    <s v="AD01-9364"/>
    <n v="1"/>
    <x v="6"/>
    <n v="2"/>
    <x v="7"/>
    <x v="1"/>
    <x v="5"/>
    <x v="5"/>
    <x v="0"/>
    <x v="7"/>
  </r>
  <r>
    <x v="0"/>
    <n v="6"/>
    <x v="3"/>
    <x v="0"/>
    <s v="AD01-9361"/>
    <n v="1"/>
    <x v="0"/>
    <n v="2"/>
    <x v="7"/>
    <x v="0"/>
    <x v="0"/>
    <x v="2"/>
    <x v="0"/>
    <x v="10"/>
  </r>
  <r>
    <x v="0"/>
    <n v="29"/>
    <x v="3"/>
    <x v="4"/>
    <s v="AD01-9361"/>
    <n v="2"/>
    <x v="2"/>
    <n v="1"/>
    <x v="7"/>
    <x v="0"/>
    <x v="3"/>
    <x v="0"/>
    <x v="2"/>
    <x v="8"/>
  </r>
  <r>
    <x v="0"/>
    <n v="3"/>
    <x v="4"/>
    <x v="0"/>
    <s v="AD01-9361"/>
    <n v="5"/>
    <x v="4"/>
    <n v="2"/>
    <x v="7"/>
    <x v="0"/>
    <x v="2"/>
    <x v="0"/>
    <x v="0"/>
    <x v="7"/>
  </r>
  <r>
    <x v="0"/>
    <n v="30"/>
    <x v="10"/>
    <x v="2"/>
    <s v="AD01-9362"/>
    <n v="2"/>
    <x v="7"/>
    <n v="2"/>
    <x v="7"/>
    <x v="1"/>
    <x v="8"/>
    <x v="2"/>
    <x v="0"/>
    <x v="10"/>
  </r>
  <r>
    <x v="0"/>
    <n v="21"/>
    <x v="10"/>
    <x v="3"/>
    <s v="AD01-9361"/>
    <n v="3"/>
    <x v="3"/>
    <n v="3"/>
    <x v="7"/>
    <x v="0"/>
    <x v="0"/>
    <x v="3"/>
    <x v="2"/>
    <x v="11"/>
  </r>
  <r>
    <x v="0"/>
    <n v="12"/>
    <x v="5"/>
    <x v="0"/>
    <s v="AD01-9361"/>
    <n v="2"/>
    <x v="2"/>
    <n v="3"/>
    <x v="7"/>
    <x v="0"/>
    <x v="4"/>
    <x v="3"/>
    <x v="1"/>
    <x v="14"/>
  </r>
  <r>
    <x v="0"/>
    <n v="17"/>
    <x v="9"/>
    <x v="0"/>
    <s v="AD01-9362"/>
    <n v="4"/>
    <x v="5"/>
    <n v="1"/>
    <x v="7"/>
    <x v="2"/>
    <x v="1"/>
    <x v="6"/>
    <x v="0"/>
    <x v="12"/>
  </r>
  <r>
    <x v="1"/>
    <n v="11"/>
    <x v="4"/>
    <x v="3"/>
    <s v="AD01-9361"/>
    <n v="0"/>
    <x v="9"/>
    <n v="2"/>
    <x v="7"/>
    <x v="3"/>
    <x v="9"/>
    <x v="1"/>
    <x v="1"/>
    <x v="2"/>
  </r>
  <r>
    <x v="1"/>
    <n v="1"/>
    <x v="10"/>
    <x v="0"/>
    <s v="AD01-9361"/>
    <n v="0"/>
    <x v="9"/>
    <n v="2"/>
    <x v="7"/>
    <x v="3"/>
    <x v="9"/>
    <x v="5"/>
    <x v="3"/>
    <x v="13"/>
  </r>
  <r>
    <x v="0"/>
    <n v="15"/>
    <x v="6"/>
    <x v="0"/>
    <s v="AD01-9361"/>
    <n v="2"/>
    <x v="2"/>
    <n v="2"/>
    <x v="8"/>
    <x v="0"/>
    <x v="2"/>
    <x v="7"/>
    <x v="1"/>
    <x v="1"/>
  </r>
  <r>
    <x v="0"/>
    <n v="8"/>
    <x v="8"/>
    <x v="0"/>
    <s v="AD01-9362"/>
    <n v="3"/>
    <x v="3"/>
    <n v="3"/>
    <x v="8"/>
    <x v="0"/>
    <x v="2"/>
    <x v="4"/>
    <x v="1"/>
    <x v="1"/>
  </r>
  <r>
    <x v="0"/>
    <n v="16"/>
    <x v="1"/>
    <x v="1"/>
    <s v="AD01-9361"/>
    <n v="4"/>
    <x v="1"/>
    <n v="3"/>
    <x v="8"/>
    <x v="2"/>
    <x v="2"/>
    <x v="3"/>
    <x v="0"/>
    <x v="7"/>
  </r>
  <r>
    <x v="0"/>
    <n v="8"/>
    <x v="3"/>
    <x v="0"/>
    <s v="AD01-9364"/>
    <n v="5"/>
    <x v="4"/>
    <n v="2"/>
    <x v="8"/>
    <x v="0"/>
    <x v="2"/>
    <x v="3"/>
    <x v="1"/>
    <x v="6"/>
  </r>
  <r>
    <x v="0"/>
    <n v="21"/>
    <x v="3"/>
    <x v="5"/>
    <s v="AD01-9362"/>
    <n v="2"/>
    <x v="2"/>
    <n v="4"/>
    <x v="8"/>
    <x v="0"/>
    <x v="7"/>
    <x v="5"/>
    <x v="0"/>
    <x v="5"/>
  </r>
  <r>
    <x v="0"/>
    <n v="20"/>
    <x v="3"/>
    <x v="4"/>
    <s v="AD01-9364"/>
    <n v="3"/>
    <x v="3"/>
    <n v="6"/>
    <x v="8"/>
    <x v="0"/>
    <x v="0"/>
    <x v="6"/>
    <x v="0"/>
    <x v="12"/>
  </r>
  <r>
    <x v="0"/>
    <n v="4"/>
    <x v="3"/>
    <x v="0"/>
    <s v="AD01-9365"/>
    <n v="4"/>
    <x v="5"/>
    <n v="3"/>
    <x v="8"/>
    <x v="0"/>
    <x v="0"/>
    <x v="7"/>
    <x v="2"/>
    <x v="11"/>
  </r>
  <r>
    <x v="0"/>
    <n v="22"/>
    <x v="4"/>
    <x v="3"/>
    <s v="AD01-9362"/>
    <n v="3"/>
    <x v="3"/>
    <n v="6"/>
    <x v="8"/>
    <x v="0"/>
    <x v="1"/>
    <x v="5"/>
    <x v="0"/>
    <x v="12"/>
  </r>
  <r>
    <x v="0"/>
    <n v="31"/>
    <x v="10"/>
    <x v="2"/>
    <s v="AD01-9365"/>
    <n v="2"/>
    <x v="7"/>
    <n v="4"/>
    <x v="8"/>
    <x v="1"/>
    <x v="7"/>
    <x v="2"/>
    <x v="1"/>
    <x v="14"/>
  </r>
  <r>
    <x v="0"/>
    <n v="15"/>
    <x v="6"/>
    <x v="0"/>
    <s v="AD01-9361"/>
    <n v="2"/>
    <x v="2"/>
    <n v="2"/>
    <x v="8"/>
    <x v="0"/>
    <x v="2"/>
    <x v="7"/>
    <x v="1"/>
    <x v="1"/>
  </r>
  <r>
    <x v="0"/>
    <n v="8"/>
    <x v="8"/>
    <x v="0"/>
    <s v="AD01-9362"/>
    <n v="3"/>
    <x v="3"/>
    <n v="3"/>
    <x v="8"/>
    <x v="0"/>
    <x v="2"/>
    <x v="4"/>
    <x v="1"/>
    <x v="1"/>
  </r>
  <r>
    <x v="0"/>
    <n v="16"/>
    <x v="1"/>
    <x v="1"/>
    <s v="AD01-9361"/>
    <n v="4"/>
    <x v="1"/>
    <n v="3"/>
    <x v="8"/>
    <x v="2"/>
    <x v="2"/>
    <x v="3"/>
    <x v="0"/>
    <x v="7"/>
  </r>
  <r>
    <x v="1"/>
    <n v="4"/>
    <x v="8"/>
    <x v="0"/>
    <s v="AD01-9364"/>
    <n v="0"/>
    <x v="9"/>
    <n v="3"/>
    <x v="8"/>
    <x v="3"/>
    <x v="9"/>
    <x v="2"/>
    <x v="1"/>
    <x v="1"/>
  </r>
  <r>
    <x v="1"/>
    <n v="28"/>
    <x v="2"/>
    <x v="0"/>
    <s v="AD01-9364"/>
    <n v="0"/>
    <x v="9"/>
    <n v="3"/>
    <x v="8"/>
    <x v="3"/>
    <x v="9"/>
    <x v="7"/>
    <x v="3"/>
    <x v="4"/>
  </r>
  <r>
    <x v="1"/>
    <n v="10"/>
    <x v="3"/>
    <x v="1"/>
    <s v="AD01-9362"/>
    <n v="0"/>
    <x v="9"/>
    <n v="3"/>
    <x v="8"/>
    <x v="3"/>
    <x v="9"/>
    <x v="2"/>
    <x v="0"/>
    <x v="12"/>
  </r>
  <r>
    <x v="1"/>
    <n v="22"/>
    <x v="4"/>
    <x v="4"/>
    <s v="AD01-9361"/>
    <n v="0"/>
    <x v="9"/>
    <n v="1"/>
    <x v="8"/>
    <x v="3"/>
    <x v="9"/>
    <x v="4"/>
    <x v="2"/>
    <x v="8"/>
  </r>
  <r>
    <x v="1"/>
    <n v="4"/>
    <x v="8"/>
    <x v="0"/>
    <s v="AD01-9364"/>
    <n v="0"/>
    <x v="9"/>
    <n v="3"/>
    <x v="8"/>
    <x v="3"/>
    <x v="9"/>
    <x v="2"/>
    <x v="1"/>
    <x v="1"/>
  </r>
  <r>
    <x v="0"/>
    <n v="4"/>
    <x v="8"/>
    <x v="3"/>
    <s v="AD01-9362"/>
    <n v="1"/>
    <x v="6"/>
    <n v="1"/>
    <x v="9"/>
    <x v="1"/>
    <x v="7"/>
    <x v="3"/>
    <x v="2"/>
    <x v="3"/>
  </r>
  <r>
    <x v="0"/>
    <n v="17"/>
    <x v="1"/>
    <x v="0"/>
    <s v="AD01-9362"/>
    <n v="3"/>
    <x v="3"/>
    <n v="2"/>
    <x v="9"/>
    <x v="0"/>
    <x v="4"/>
    <x v="5"/>
    <x v="1"/>
    <x v="15"/>
  </r>
  <r>
    <x v="0"/>
    <n v="30"/>
    <x v="2"/>
    <x v="0"/>
    <s v="AD01-9364"/>
    <n v="1"/>
    <x v="0"/>
    <n v="2"/>
    <x v="9"/>
    <x v="0"/>
    <x v="0"/>
    <x v="4"/>
    <x v="3"/>
    <x v="4"/>
  </r>
  <r>
    <x v="0"/>
    <n v="18"/>
    <x v="2"/>
    <x v="0"/>
    <s v="AD01-9362"/>
    <n v="2"/>
    <x v="2"/>
    <n v="2"/>
    <x v="9"/>
    <x v="0"/>
    <x v="4"/>
    <x v="0"/>
    <x v="1"/>
    <x v="6"/>
  </r>
  <r>
    <x v="0"/>
    <n v="27"/>
    <x v="2"/>
    <x v="3"/>
    <s v="AD01-9362"/>
    <n v="3"/>
    <x v="1"/>
    <n v="4"/>
    <x v="9"/>
    <x v="0"/>
    <x v="7"/>
    <x v="5"/>
    <x v="0"/>
    <x v="7"/>
  </r>
  <r>
    <x v="0"/>
    <n v="12"/>
    <x v="3"/>
    <x v="2"/>
    <s v="AD01-9364"/>
    <n v="2"/>
    <x v="7"/>
    <n v="4"/>
    <x v="9"/>
    <x v="1"/>
    <x v="2"/>
    <x v="6"/>
    <x v="1"/>
    <x v="14"/>
  </r>
  <r>
    <x v="0"/>
    <n v="8"/>
    <x v="3"/>
    <x v="0"/>
    <s v="AD01-9361"/>
    <n v="2"/>
    <x v="2"/>
    <n v="2"/>
    <x v="9"/>
    <x v="0"/>
    <x v="7"/>
    <x v="1"/>
    <x v="0"/>
    <x v="12"/>
  </r>
  <r>
    <x v="0"/>
    <n v="11"/>
    <x v="4"/>
    <x v="4"/>
    <s v="AD01-9362"/>
    <n v="5"/>
    <x v="5"/>
    <n v="4"/>
    <x v="9"/>
    <x v="0"/>
    <x v="8"/>
    <x v="6"/>
    <x v="2"/>
    <x v="8"/>
  </r>
  <r>
    <x v="0"/>
    <n v="2"/>
    <x v="10"/>
    <x v="0"/>
    <s v="AD01-9364"/>
    <n v="4"/>
    <x v="3"/>
    <n v="1"/>
    <x v="9"/>
    <x v="0"/>
    <x v="0"/>
    <x v="1"/>
    <x v="1"/>
    <x v="2"/>
  </r>
  <r>
    <x v="0"/>
    <n v="4"/>
    <x v="8"/>
    <x v="3"/>
    <s v="AD01-9362"/>
    <n v="1"/>
    <x v="6"/>
    <n v="1"/>
    <x v="9"/>
    <x v="1"/>
    <x v="7"/>
    <x v="3"/>
    <x v="2"/>
    <x v="3"/>
  </r>
  <r>
    <x v="0"/>
    <n v="17"/>
    <x v="1"/>
    <x v="0"/>
    <s v="AD01-9362"/>
    <n v="3"/>
    <x v="3"/>
    <n v="2"/>
    <x v="9"/>
    <x v="0"/>
    <x v="4"/>
    <x v="5"/>
    <x v="1"/>
    <x v="15"/>
  </r>
  <r>
    <x v="1"/>
    <n v="13"/>
    <x v="0"/>
    <x v="1"/>
    <s v="AD01-9362"/>
    <n v="0"/>
    <x v="9"/>
    <n v="4"/>
    <x v="9"/>
    <x v="3"/>
    <x v="9"/>
    <x v="6"/>
    <x v="0"/>
    <x v="12"/>
  </r>
  <r>
    <x v="1"/>
    <n v="27"/>
    <x v="3"/>
    <x v="1"/>
    <s v="AD01-9362"/>
    <n v="0"/>
    <x v="9"/>
    <n v="2"/>
    <x v="9"/>
    <x v="3"/>
    <x v="9"/>
    <x v="5"/>
    <x v="0"/>
    <x v="9"/>
  </r>
  <r>
    <x v="1"/>
    <n v="20"/>
    <x v="3"/>
    <x v="4"/>
    <s v="AD01-9362"/>
    <n v="0"/>
    <x v="9"/>
    <n v="1"/>
    <x v="9"/>
    <x v="3"/>
    <x v="9"/>
    <x v="3"/>
    <x v="3"/>
    <x v="13"/>
  </r>
  <r>
    <x v="1"/>
    <n v="18"/>
    <x v="4"/>
    <x v="2"/>
    <s v="AD01-9362"/>
    <n v="0"/>
    <x v="9"/>
    <n v="5"/>
    <x v="9"/>
    <x v="3"/>
    <x v="9"/>
    <x v="7"/>
    <x v="0"/>
    <x v="9"/>
  </r>
  <r>
    <x v="1"/>
    <n v="13"/>
    <x v="0"/>
    <x v="1"/>
    <s v="AD01-9362"/>
    <n v="0"/>
    <x v="9"/>
    <n v="4"/>
    <x v="9"/>
    <x v="3"/>
    <x v="9"/>
    <x v="6"/>
    <x v="0"/>
    <x v="12"/>
  </r>
  <r>
    <x v="0"/>
    <n v="17"/>
    <x v="5"/>
    <x v="4"/>
    <s v="AD01-9365"/>
    <n v="3"/>
    <x v="3"/>
    <n v="1"/>
    <x v="10"/>
    <x v="0"/>
    <x v="1"/>
    <x v="2"/>
    <x v="3"/>
    <x v="13"/>
  </r>
  <r>
    <x v="0"/>
    <n v="11"/>
    <x v="6"/>
    <x v="0"/>
    <s v="AD01-9362"/>
    <n v="3"/>
    <x v="3"/>
    <n v="5"/>
    <x v="10"/>
    <x v="0"/>
    <x v="0"/>
    <x v="7"/>
    <x v="3"/>
    <x v="4"/>
  </r>
  <r>
    <x v="0"/>
    <n v="1"/>
    <x v="8"/>
    <x v="4"/>
    <s v="AD01-9362"/>
    <n v="4"/>
    <x v="5"/>
    <n v="3"/>
    <x v="10"/>
    <x v="0"/>
    <x v="7"/>
    <x v="3"/>
    <x v="1"/>
    <x v="6"/>
  </r>
  <r>
    <x v="0"/>
    <n v="10"/>
    <x v="11"/>
    <x v="2"/>
    <s v="AD01-9362"/>
    <n v="1"/>
    <x v="0"/>
    <n v="4"/>
    <x v="10"/>
    <x v="0"/>
    <x v="0"/>
    <x v="7"/>
    <x v="0"/>
    <x v="7"/>
  </r>
  <r>
    <x v="0"/>
    <n v="30"/>
    <x v="2"/>
    <x v="0"/>
    <s v="AD01-9362"/>
    <n v="1"/>
    <x v="6"/>
    <n v="1"/>
    <x v="10"/>
    <x v="1"/>
    <x v="2"/>
    <x v="0"/>
    <x v="1"/>
    <x v="2"/>
  </r>
  <r>
    <x v="0"/>
    <n v="28"/>
    <x v="2"/>
    <x v="4"/>
    <s v="AD01-9363"/>
    <n v="4"/>
    <x v="1"/>
    <n v="2"/>
    <x v="10"/>
    <x v="2"/>
    <x v="7"/>
    <x v="0"/>
    <x v="1"/>
    <x v="1"/>
  </r>
  <r>
    <x v="0"/>
    <n v="22"/>
    <x v="2"/>
    <x v="0"/>
    <s v="AD01-9362"/>
    <n v="5"/>
    <x v="4"/>
    <n v="3"/>
    <x v="10"/>
    <x v="0"/>
    <x v="0"/>
    <x v="5"/>
    <x v="2"/>
    <x v="11"/>
  </r>
  <r>
    <x v="0"/>
    <n v="11"/>
    <x v="2"/>
    <x v="0"/>
    <s v="AD01-9364"/>
    <n v="2"/>
    <x v="2"/>
    <n v="3"/>
    <x v="10"/>
    <x v="0"/>
    <x v="0"/>
    <x v="7"/>
    <x v="1"/>
    <x v="14"/>
  </r>
  <r>
    <x v="0"/>
    <n v="30"/>
    <x v="2"/>
    <x v="3"/>
    <s v="AD01-9361"/>
    <n v="3"/>
    <x v="3"/>
    <n v="5"/>
    <x v="10"/>
    <x v="0"/>
    <x v="2"/>
    <x v="7"/>
    <x v="1"/>
    <x v="6"/>
  </r>
  <r>
    <x v="0"/>
    <n v="2"/>
    <x v="3"/>
    <x v="4"/>
    <s v="AD01-9362"/>
    <n v="5"/>
    <x v="10"/>
    <n v="1"/>
    <x v="10"/>
    <x v="0"/>
    <x v="5"/>
    <x v="2"/>
    <x v="2"/>
    <x v="8"/>
  </r>
  <r>
    <x v="0"/>
    <n v="25"/>
    <x v="3"/>
    <x v="2"/>
    <s v="AD01-9364"/>
    <n v="5"/>
    <x v="4"/>
    <n v="2"/>
    <x v="10"/>
    <x v="0"/>
    <x v="4"/>
    <x v="2"/>
    <x v="0"/>
    <x v="10"/>
  </r>
  <r>
    <x v="0"/>
    <n v="28"/>
    <x v="3"/>
    <x v="5"/>
    <s v="AD01-9361"/>
    <n v="1"/>
    <x v="0"/>
    <n v="2"/>
    <x v="10"/>
    <x v="0"/>
    <x v="1"/>
    <x v="7"/>
    <x v="1"/>
    <x v="1"/>
  </r>
  <r>
    <x v="0"/>
    <n v="22"/>
    <x v="3"/>
    <x v="2"/>
    <s v="AD01-9361"/>
    <n v="3"/>
    <x v="3"/>
    <n v="2"/>
    <x v="10"/>
    <x v="0"/>
    <x v="2"/>
    <x v="6"/>
    <x v="2"/>
    <x v="8"/>
  </r>
  <r>
    <x v="0"/>
    <n v="25"/>
    <x v="3"/>
    <x v="4"/>
    <s v="AD01-9362"/>
    <n v="2"/>
    <x v="2"/>
    <n v="1"/>
    <x v="10"/>
    <x v="0"/>
    <x v="2"/>
    <x v="6"/>
    <x v="2"/>
    <x v="11"/>
  </r>
  <r>
    <x v="0"/>
    <n v="29"/>
    <x v="3"/>
    <x v="4"/>
    <s v="AD01-9362"/>
    <n v="2"/>
    <x v="2"/>
    <n v="1"/>
    <x v="10"/>
    <x v="0"/>
    <x v="1"/>
    <x v="7"/>
    <x v="1"/>
    <x v="1"/>
  </r>
  <r>
    <x v="0"/>
    <n v="20"/>
    <x v="4"/>
    <x v="3"/>
    <s v="AD01-9362"/>
    <n v="2"/>
    <x v="7"/>
    <n v="4"/>
    <x v="10"/>
    <x v="4"/>
    <x v="0"/>
    <x v="5"/>
    <x v="3"/>
    <x v="13"/>
  </r>
  <r>
    <x v="0"/>
    <n v="9"/>
    <x v="4"/>
    <x v="2"/>
    <s v="AD01-9362"/>
    <n v="5"/>
    <x v="4"/>
    <n v="2"/>
    <x v="10"/>
    <x v="0"/>
    <x v="3"/>
    <x v="3"/>
    <x v="3"/>
    <x v="4"/>
  </r>
  <r>
    <x v="0"/>
    <n v="17"/>
    <x v="10"/>
    <x v="0"/>
    <s v="AD01-9361"/>
    <n v="4"/>
    <x v="1"/>
    <n v="1"/>
    <x v="10"/>
    <x v="2"/>
    <x v="8"/>
    <x v="0"/>
    <x v="1"/>
    <x v="1"/>
  </r>
  <r>
    <x v="0"/>
    <n v="10"/>
    <x v="10"/>
    <x v="4"/>
    <s v="AD01-9362"/>
    <n v="2"/>
    <x v="2"/>
    <n v="4"/>
    <x v="10"/>
    <x v="0"/>
    <x v="4"/>
    <x v="0"/>
    <x v="1"/>
    <x v="6"/>
  </r>
  <r>
    <x v="0"/>
    <n v="24"/>
    <x v="10"/>
    <x v="4"/>
    <s v="AD01-9362"/>
    <n v="2"/>
    <x v="2"/>
    <n v="2"/>
    <x v="10"/>
    <x v="0"/>
    <x v="2"/>
    <x v="5"/>
    <x v="2"/>
    <x v="8"/>
  </r>
  <r>
    <x v="0"/>
    <n v="20"/>
    <x v="10"/>
    <x v="3"/>
    <s v="AD01-9361"/>
    <n v="4"/>
    <x v="5"/>
    <n v="4"/>
    <x v="10"/>
    <x v="0"/>
    <x v="4"/>
    <x v="6"/>
    <x v="2"/>
    <x v="11"/>
  </r>
  <r>
    <x v="0"/>
    <n v="17"/>
    <x v="5"/>
    <x v="4"/>
    <s v="AD01-9365"/>
    <n v="3"/>
    <x v="3"/>
    <n v="1"/>
    <x v="10"/>
    <x v="0"/>
    <x v="1"/>
    <x v="2"/>
    <x v="3"/>
    <x v="13"/>
  </r>
  <r>
    <x v="0"/>
    <n v="11"/>
    <x v="6"/>
    <x v="0"/>
    <s v="AD01-9362"/>
    <n v="3"/>
    <x v="3"/>
    <n v="5"/>
    <x v="10"/>
    <x v="0"/>
    <x v="0"/>
    <x v="7"/>
    <x v="3"/>
    <x v="4"/>
  </r>
  <r>
    <x v="0"/>
    <n v="1"/>
    <x v="8"/>
    <x v="4"/>
    <s v="AD01-9362"/>
    <n v="4"/>
    <x v="5"/>
    <n v="3"/>
    <x v="10"/>
    <x v="0"/>
    <x v="7"/>
    <x v="3"/>
    <x v="1"/>
    <x v="6"/>
  </r>
  <r>
    <x v="0"/>
    <n v="10"/>
    <x v="11"/>
    <x v="2"/>
    <s v="AD01-9362"/>
    <n v="1"/>
    <x v="0"/>
    <n v="4"/>
    <x v="10"/>
    <x v="0"/>
    <x v="0"/>
    <x v="7"/>
    <x v="0"/>
    <x v="7"/>
  </r>
  <r>
    <x v="1"/>
    <n v="21"/>
    <x v="6"/>
    <x v="5"/>
    <s v="AD01-9362"/>
    <n v="0"/>
    <x v="9"/>
    <n v="2"/>
    <x v="10"/>
    <x v="3"/>
    <x v="9"/>
    <x v="5"/>
    <x v="0"/>
    <x v="7"/>
  </r>
  <r>
    <x v="1"/>
    <n v="16"/>
    <x v="7"/>
    <x v="1"/>
    <s v="AD01-9364"/>
    <n v="0"/>
    <x v="9"/>
    <n v="5"/>
    <x v="10"/>
    <x v="3"/>
    <x v="9"/>
    <x v="4"/>
    <x v="0"/>
    <x v="7"/>
  </r>
  <r>
    <x v="1"/>
    <n v="25"/>
    <x v="2"/>
    <x v="1"/>
    <s v="AD01-9362"/>
    <n v="0"/>
    <x v="9"/>
    <n v="1"/>
    <x v="10"/>
    <x v="3"/>
    <x v="9"/>
    <x v="2"/>
    <x v="0"/>
    <x v="10"/>
  </r>
  <r>
    <x v="1"/>
    <n v="7"/>
    <x v="10"/>
    <x v="0"/>
    <s v="AD01-9364"/>
    <n v="0"/>
    <x v="9"/>
    <n v="1"/>
    <x v="10"/>
    <x v="3"/>
    <x v="9"/>
    <x v="3"/>
    <x v="0"/>
    <x v="5"/>
  </r>
  <r>
    <x v="1"/>
    <n v="23"/>
    <x v="10"/>
    <x v="2"/>
    <s v="AD01-9362"/>
    <n v="0"/>
    <x v="9"/>
    <n v="5"/>
    <x v="10"/>
    <x v="3"/>
    <x v="9"/>
    <x v="1"/>
    <x v="1"/>
    <x v="2"/>
  </r>
  <r>
    <x v="1"/>
    <n v="21"/>
    <x v="6"/>
    <x v="5"/>
    <s v="AD01-9362"/>
    <n v="0"/>
    <x v="9"/>
    <n v="2"/>
    <x v="10"/>
    <x v="3"/>
    <x v="9"/>
    <x v="5"/>
    <x v="0"/>
    <x v="7"/>
  </r>
  <r>
    <x v="1"/>
    <n v="16"/>
    <x v="7"/>
    <x v="1"/>
    <s v="AD01-9364"/>
    <n v="0"/>
    <x v="9"/>
    <n v="5"/>
    <x v="10"/>
    <x v="3"/>
    <x v="9"/>
    <x v="4"/>
    <x v="0"/>
    <x v="7"/>
  </r>
  <r>
    <x v="0"/>
    <n v="30"/>
    <x v="1"/>
    <x v="1"/>
    <s v="AD01-9361"/>
    <n v="5"/>
    <x v="4"/>
    <n v="1"/>
    <x v="11"/>
    <x v="0"/>
    <x v="8"/>
    <x v="1"/>
    <x v="1"/>
    <x v="1"/>
  </r>
  <r>
    <x v="0"/>
    <n v="25"/>
    <x v="2"/>
    <x v="0"/>
    <s v="AD01-9361"/>
    <n v="4"/>
    <x v="5"/>
    <n v="2"/>
    <x v="11"/>
    <x v="2"/>
    <x v="0"/>
    <x v="7"/>
    <x v="0"/>
    <x v="10"/>
  </r>
  <r>
    <x v="0"/>
    <n v="9"/>
    <x v="2"/>
    <x v="1"/>
    <s v="AD01-9361"/>
    <n v="1"/>
    <x v="0"/>
    <n v="2"/>
    <x v="11"/>
    <x v="0"/>
    <x v="2"/>
    <x v="5"/>
    <x v="1"/>
    <x v="1"/>
  </r>
  <r>
    <x v="0"/>
    <n v="29"/>
    <x v="3"/>
    <x v="4"/>
    <s v="AD01-9362"/>
    <n v="2"/>
    <x v="2"/>
    <n v="1"/>
    <x v="11"/>
    <x v="0"/>
    <x v="7"/>
    <x v="2"/>
    <x v="2"/>
    <x v="3"/>
  </r>
  <r>
    <x v="0"/>
    <n v="13"/>
    <x v="3"/>
    <x v="1"/>
    <s v="AD01-9361"/>
    <n v="2"/>
    <x v="2"/>
    <n v="2"/>
    <x v="11"/>
    <x v="0"/>
    <x v="0"/>
    <x v="3"/>
    <x v="3"/>
    <x v="4"/>
  </r>
  <r>
    <x v="0"/>
    <n v="29"/>
    <x v="3"/>
    <x v="2"/>
    <s v="AD01-9365"/>
    <n v="2"/>
    <x v="2"/>
    <n v="1"/>
    <x v="11"/>
    <x v="0"/>
    <x v="5"/>
    <x v="6"/>
    <x v="2"/>
    <x v="8"/>
  </r>
  <r>
    <x v="0"/>
    <n v="1"/>
    <x v="4"/>
    <x v="1"/>
    <s v="AD01-9361"/>
    <n v="2"/>
    <x v="7"/>
    <n v="4"/>
    <x v="11"/>
    <x v="1"/>
    <x v="0"/>
    <x v="2"/>
    <x v="0"/>
    <x v="5"/>
  </r>
  <r>
    <x v="0"/>
    <n v="22"/>
    <x v="4"/>
    <x v="0"/>
    <s v="AD01-9363"/>
    <n v="4"/>
    <x v="5"/>
    <n v="5"/>
    <x v="11"/>
    <x v="0"/>
    <x v="4"/>
    <x v="5"/>
    <x v="0"/>
    <x v="7"/>
  </r>
  <r>
    <x v="0"/>
    <n v="1"/>
    <x v="10"/>
    <x v="0"/>
    <s v="AD01-9361"/>
    <n v="5"/>
    <x v="10"/>
    <n v="2"/>
    <x v="11"/>
    <x v="0"/>
    <x v="5"/>
    <x v="4"/>
    <x v="0"/>
    <x v="12"/>
  </r>
  <r>
    <x v="0"/>
    <n v="15"/>
    <x v="10"/>
    <x v="1"/>
    <s v="AD01-9362"/>
    <n v="3"/>
    <x v="3"/>
    <n v="2"/>
    <x v="11"/>
    <x v="0"/>
    <x v="2"/>
    <x v="0"/>
    <x v="0"/>
    <x v="9"/>
  </r>
  <r>
    <x v="1"/>
    <n v="20"/>
    <x v="7"/>
    <x v="0"/>
    <s v="AD01-9361"/>
    <n v="0"/>
    <x v="9"/>
    <n v="2"/>
    <x v="11"/>
    <x v="3"/>
    <x v="9"/>
    <x v="7"/>
    <x v="3"/>
    <x v="4"/>
  </r>
  <r>
    <x v="1"/>
    <n v="10"/>
    <x v="10"/>
    <x v="1"/>
    <s v="AD01-9362"/>
    <n v="0"/>
    <x v="9"/>
    <n v="4"/>
    <x v="11"/>
    <x v="3"/>
    <x v="9"/>
    <x v="5"/>
    <x v="0"/>
    <x v="12"/>
  </r>
  <r>
    <x v="1"/>
    <n v="20"/>
    <x v="10"/>
    <x v="0"/>
    <s v="AD01-9361"/>
    <n v="0"/>
    <x v="9"/>
    <n v="1"/>
    <x v="11"/>
    <x v="3"/>
    <x v="9"/>
    <x v="3"/>
    <x v="1"/>
    <x v="14"/>
  </r>
  <r>
    <x v="1"/>
    <n v="20"/>
    <x v="7"/>
    <x v="0"/>
    <s v="AD01-9361"/>
    <n v="0"/>
    <x v="9"/>
    <n v="2"/>
    <x v="11"/>
    <x v="3"/>
    <x v="9"/>
    <x v="7"/>
    <x v="3"/>
    <x v="4"/>
  </r>
  <r>
    <x v="0"/>
    <n v="12"/>
    <x v="5"/>
    <x v="0"/>
    <s v="AD01-9361"/>
    <n v="5"/>
    <x v="4"/>
    <n v="1"/>
    <x v="12"/>
    <x v="0"/>
    <x v="1"/>
    <x v="2"/>
    <x v="1"/>
    <x v="6"/>
  </r>
  <r>
    <x v="0"/>
    <n v="1"/>
    <x v="9"/>
    <x v="0"/>
    <s v="AD01-9361"/>
    <n v="4"/>
    <x v="5"/>
    <n v="4"/>
    <x v="12"/>
    <x v="2"/>
    <x v="4"/>
    <x v="3"/>
    <x v="3"/>
    <x v="13"/>
  </r>
  <r>
    <x v="0"/>
    <n v="28"/>
    <x v="9"/>
    <x v="4"/>
    <s v="AD01-9364"/>
    <n v="4"/>
    <x v="3"/>
    <n v="2"/>
    <x v="12"/>
    <x v="0"/>
    <x v="2"/>
    <x v="6"/>
    <x v="3"/>
    <x v="13"/>
  </r>
  <r>
    <x v="0"/>
    <n v="3"/>
    <x v="2"/>
    <x v="0"/>
    <s v="AD01-9364"/>
    <n v="3"/>
    <x v="2"/>
    <n v="1"/>
    <x v="12"/>
    <x v="0"/>
    <x v="2"/>
    <x v="2"/>
    <x v="1"/>
    <x v="1"/>
  </r>
  <r>
    <x v="0"/>
    <n v="28"/>
    <x v="3"/>
    <x v="3"/>
    <s v="AD01-9363"/>
    <n v="2"/>
    <x v="7"/>
    <n v="2"/>
    <x v="12"/>
    <x v="1"/>
    <x v="2"/>
    <x v="1"/>
    <x v="0"/>
    <x v="9"/>
  </r>
  <r>
    <x v="0"/>
    <n v="28"/>
    <x v="3"/>
    <x v="0"/>
    <s v="AD01-9364"/>
    <n v="1"/>
    <x v="6"/>
    <n v="1"/>
    <x v="12"/>
    <x v="1"/>
    <x v="0"/>
    <x v="6"/>
    <x v="0"/>
    <x v="7"/>
  </r>
  <r>
    <x v="0"/>
    <n v="23"/>
    <x v="3"/>
    <x v="4"/>
    <s v="AD01-9362"/>
    <n v="2"/>
    <x v="8"/>
    <n v="2"/>
    <x v="12"/>
    <x v="0"/>
    <x v="0"/>
    <x v="1"/>
    <x v="0"/>
    <x v="7"/>
  </r>
  <r>
    <x v="0"/>
    <n v="26"/>
    <x v="3"/>
    <x v="2"/>
    <s v="AD01-9361"/>
    <n v="1"/>
    <x v="0"/>
    <n v="2"/>
    <x v="12"/>
    <x v="0"/>
    <x v="2"/>
    <x v="3"/>
    <x v="1"/>
    <x v="2"/>
  </r>
  <r>
    <x v="0"/>
    <n v="1"/>
    <x v="3"/>
    <x v="3"/>
    <s v="AD01-9365"/>
    <n v="3"/>
    <x v="1"/>
    <n v="3"/>
    <x v="12"/>
    <x v="0"/>
    <x v="0"/>
    <x v="4"/>
    <x v="2"/>
    <x v="11"/>
  </r>
  <r>
    <x v="0"/>
    <n v="12"/>
    <x v="4"/>
    <x v="4"/>
    <s v="AD01-9364"/>
    <n v="5"/>
    <x v="4"/>
    <n v="4"/>
    <x v="12"/>
    <x v="0"/>
    <x v="1"/>
    <x v="5"/>
    <x v="1"/>
    <x v="2"/>
  </r>
  <r>
    <x v="0"/>
    <n v="12"/>
    <x v="5"/>
    <x v="0"/>
    <s v="AD01-9361"/>
    <n v="5"/>
    <x v="4"/>
    <n v="1"/>
    <x v="12"/>
    <x v="0"/>
    <x v="1"/>
    <x v="2"/>
    <x v="1"/>
    <x v="6"/>
  </r>
  <r>
    <x v="0"/>
    <n v="1"/>
    <x v="9"/>
    <x v="0"/>
    <s v="AD01-9361"/>
    <n v="4"/>
    <x v="5"/>
    <n v="4"/>
    <x v="12"/>
    <x v="2"/>
    <x v="4"/>
    <x v="3"/>
    <x v="3"/>
    <x v="13"/>
  </r>
  <r>
    <x v="0"/>
    <n v="28"/>
    <x v="9"/>
    <x v="4"/>
    <s v="AD01-9364"/>
    <n v="4"/>
    <x v="3"/>
    <n v="2"/>
    <x v="12"/>
    <x v="0"/>
    <x v="2"/>
    <x v="6"/>
    <x v="3"/>
    <x v="13"/>
  </r>
  <r>
    <x v="1"/>
    <n v="9"/>
    <x v="9"/>
    <x v="0"/>
    <s v="AD01-9364"/>
    <n v="0"/>
    <x v="9"/>
    <n v="3"/>
    <x v="12"/>
    <x v="3"/>
    <x v="9"/>
    <x v="5"/>
    <x v="0"/>
    <x v="12"/>
  </r>
  <r>
    <x v="1"/>
    <n v="17"/>
    <x v="2"/>
    <x v="1"/>
    <s v="AD01-9364"/>
    <n v="0"/>
    <x v="9"/>
    <n v="2"/>
    <x v="12"/>
    <x v="3"/>
    <x v="9"/>
    <x v="7"/>
    <x v="2"/>
    <x v="8"/>
  </r>
  <r>
    <x v="1"/>
    <n v="11"/>
    <x v="4"/>
    <x v="5"/>
    <s v="AD01-9362"/>
    <n v="0"/>
    <x v="9"/>
    <n v="3"/>
    <x v="12"/>
    <x v="3"/>
    <x v="9"/>
    <x v="4"/>
    <x v="1"/>
    <x v="1"/>
  </r>
  <r>
    <x v="1"/>
    <n v="9"/>
    <x v="9"/>
    <x v="0"/>
    <s v="AD01-9364"/>
    <n v="0"/>
    <x v="9"/>
    <n v="3"/>
    <x v="12"/>
    <x v="3"/>
    <x v="9"/>
    <x v="5"/>
    <x v="0"/>
    <x v="12"/>
  </r>
  <r>
    <x v="0"/>
    <n v="3"/>
    <x v="1"/>
    <x v="2"/>
    <s v="AD01-9362"/>
    <n v="1"/>
    <x v="6"/>
    <n v="2"/>
    <x v="13"/>
    <x v="1"/>
    <x v="3"/>
    <x v="5"/>
    <x v="3"/>
    <x v="4"/>
  </r>
  <r>
    <x v="0"/>
    <n v="30"/>
    <x v="1"/>
    <x v="2"/>
    <s v="AD01-9361"/>
    <n v="2"/>
    <x v="2"/>
    <n v="2"/>
    <x v="13"/>
    <x v="0"/>
    <x v="2"/>
    <x v="2"/>
    <x v="1"/>
    <x v="2"/>
  </r>
  <r>
    <x v="0"/>
    <n v="21"/>
    <x v="2"/>
    <x v="0"/>
    <s v="AD01-9363"/>
    <n v="3"/>
    <x v="3"/>
    <n v="1"/>
    <x v="13"/>
    <x v="0"/>
    <x v="2"/>
    <x v="3"/>
    <x v="2"/>
    <x v="11"/>
  </r>
  <r>
    <x v="0"/>
    <n v="31"/>
    <x v="3"/>
    <x v="3"/>
    <s v="AD01-9361"/>
    <n v="3"/>
    <x v="3"/>
    <n v="2"/>
    <x v="13"/>
    <x v="0"/>
    <x v="0"/>
    <x v="0"/>
    <x v="3"/>
    <x v="13"/>
  </r>
  <r>
    <x v="0"/>
    <n v="27"/>
    <x v="3"/>
    <x v="0"/>
    <s v="AD01-9361"/>
    <n v="2"/>
    <x v="2"/>
    <n v="5"/>
    <x v="13"/>
    <x v="0"/>
    <x v="1"/>
    <x v="6"/>
    <x v="0"/>
    <x v="0"/>
  </r>
  <r>
    <x v="0"/>
    <n v="30"/>
    <x v="4"/>
    <x v="0"/>
    <s v="AD01-9361"/>
    <n v="5"/>
    <x v="5"/>
    <n v="2"/>
    <x v="13"/>
    <x v="0"/>
    <x v="0"/>
    <x v="4"/>
    <x v="3"/>
    <x v="4"/>
  </r>
  <r>
    <x v="0"/>
    <n v="20"/>
    <x v="4"/>
    <x v="0"/>
    <s v="AD01-9364"/>
    <n v="3"/>
    <x v="3"/>
    <n v="5"/>
    <x v="13"/>
    <x v="0"/>
    <x v="2"/>
    <x v="5"/>
    <x v="0"/>
    <x v="10"/>
  </r>
  <r>
    <x v="0"/>
    <n v="4"/>
    <x v="4"/>
    <x v="3"/>
    <s v="AD01-9361"/>
    <n v="1"/>
    <x v="0"/>
    <n v="2"/>
    <x v="13"/>
    <x v="0"/>
    <x v="4"/>
    <x v="1"/>
    <x v="1"/>
    <x v="1"/>
  </r>
  <r>
    <x v="0"/>
    <n v="3"/>
    <x v="1"/>
    <x v="2"/>
    <s v="AD01-9362"/>
    <n v="1"/>
    <x v="6"/>
    <n v="2"/>
    <x v="13"/>
    <x v="1"/>
    <x v="3"/>
    <x v="5"/>
    <x v="3"/>
    <x v="4"/>
  </r>
  <r>
    <x v="0"/>
    <n v="30"/>
    <x v="1"/>
    <x v="2"/>
    <s v="AD01-9361"/>
    <n v="2"/>
    <x v="2"/>
    <n v="2"/>
    <x v="13"/>
    <x v="0"/>
    <x v="2"/>
    <x v="2"/>
    <x v="1"/>
    <x v="2"/>
  </r>
  <r>
    <x v="1"/>
    <n v="14"/>
    <x v="3"/>
    <x v="4"/>
    <s v="AD01-9362"/>
    <n v="0"/>
    <x v="9"/>
    <n v="4"/>
    <x v="13"/>
    <x v="3"/>
    <x v="9"/>
    <x v="1"/>
    <x v="0"/>
    <x v="7"/>
  </r>
  <r>
    <x v="1"/>
    <n v="5"/>
    <x v="3"/>
    <x v="1"/>
    <s v="AD01-9361"/>
    <n v="0"/>
    <x v="9"/>
    <n v="1"/>
    <x v="13"/>
    <x v="3"/>
    <x v="9"/>
    <x v="7"/>
    <x v="1"/>
    <x v="14"/>
  </r>
  <r>
    <x v="1"/>
    <n v="2"/>
    <x v="10"/>
    <x v="4"/>
    <s v="AD01-9362"/>
    <n v="0"/>
    <x v="9"/>
    <n v="3"/>
    <x v="13"/>
    <x v="3"/>
    <x v="9"/>
    <x v="2"/>
    <x v="0"/>
    <x v="7"/>
  </r>
  <r>
    <x v="1"/>
    <n v="30"/>
    <x v="10"/>
    <x v="3"/>
    <s v="AD01-9361"/>
    <n v="0"/>
    <x v="9"/>
    <n v="2"/>
    <x v="13"/>
    <x v="3"/>
    <x v="9"/>
    <x v="2"/>
    <x v="2"/>
    <x v="8"/>
  </r>
  <r>
    <x v="1"/>
    <n v="10"/>
    <x v="10"/>
    <x v="1"/>
    <s v="AD01-9362"/>
    <n v="0"/>
    <x v="9"/>
    <n v="1"/>
    <x v="13"/>
    <x v="3"/>
    <x v="9"/>
    <x v="3"/>
    <x v="2"/>
    <x v="3"/>
  </r>
  <r>
    <x v="0"/>
    <n v="1"/>
    <x v="5"/>
    <x v="4"/>
    <s v="AD01-9361"/>
    <n v="1"/>
    <x v="0"/>
    <n v="3"/>
    <x v="14"/>
    <x v="0"/>
    <x v="6"/>
    <x v="6"/>
    <x v="0"/>
    <x v="5"/>
  </r>
  <r>
    <x v="0"/>
    <n v="11"/>
    <x v="6"/>
    <x v="3"/>
    <s v="AD01-9361"/>
    <n v="4"/>
    <x v="5"/>
    <n v="2"/>
    <x v="14"/>
    <x v="2"/>
    <x v="2"/>
    <x v="7"/>
    <x v="1"/>
    <x v="14"/>
  </r>
  <r>
    <x v="0"/>
    <n v="25"/>
    <x v="1"/>
    <x v="0"/>
    <s v="AD01-9364"/>
    <n v="3"/>
    <x v="3"/>
    <n v="1"/>
    <x v="14"/>
    <x v="0"/>
    <x v="0"/>
    <x v="1"/>
    <x v="3"/>
    <x v="13"/>
  </r>
  <r>
    <x v="0"/>
    <n v="17"/>
    <x v="2"/>
    <x v="5"/>
    <s v="AD01-9364"/>
    <n v="3"/>
    <x v="1"/>
    <n v="4"/>
    <x v="14"/>
    <x v="0"/>
    <x v="0"/>
    <x v="1"/>
    <x v="3"/>
    <x v="13"/>
  </r>
  <r>
    <x v="0"/>
    <n v="30"/>
    <x v="2"/>
    <x v="0"/>
    <s v="AD01-9361"/>
    <n v="5"/>
    <x v="4"/>
    <n v="3"/>
    <x v="14"/>
    <x v="0"/>
    <x v="0"/>
    <x v="3"/>
    <x v="0"/>
    <x v="5"/>
  </r>
  <r>
    <x v="0"/>
    <n v="22"/>
    <x v="3"/>
    <x v="0"/>
    <s v="AD01-9362"/>
    <n v="2"/>
    <x v="7"/>
    <n v="6"/>
    <x v="14"/>
    <x v="1"/>
    <x v="2"/>
    <x v="5"/>
    <x v="0"/>
    <x v="12"/>
  </r>
  <r>
    <x v="0"/>
    <n v="7"/>
    <x v="3"/>
    <x v="0"/>
    <s v="AD01-9362"/>
    <n v="2"/>
    <x v="8"/>
    <n v="5"/>
    <x v="14"/>
    <x v="0"/>
    <x v="2"/>
    <x v="2"/>
    <x v="1"/>
    <x v="2"/>
  </r>
  <r>
    <x v="0"/>
    <n v="8"/>
    <x v="3"/>
    <x v="0"/>
    <s v="AD01-9362"/>
    <n v="3"/>
    <x v="2"/>
    <n v="3"/>
    <x v="14"/>
    <x v="0"/>
    <x v="7"/>
    <x v="2"/>
    <x v="2"/>
    <x v="8"/>
  </r>
  <r>
    <x v="0"/>
    <n v="19"/>
    <x v="3"/>
    <x v="1"/>
    <s v="AD01-9365"/>
    <n v="4"/>
    <x v="5"/>
    <n v="1"/>
    <x v="14"/>
    <x v="0"/>
    <x v="7"/>
    <x v="4"/>
    <x v="1"/>
    <x v="15"/>
  </r>
  <r>
    <x v="0"/>
    <n v="28"/>
    <x v="3"/>
    <x v="3"/>
    <s v="AD01-9362"/>
    <n v="2"/>
    <x v="2"/>
    <n v="3"/>
    <x v="14"/>
    <x v="0"/>
    <x v="5"/>
    <x v="5"/>
    <x v="2"/>
    <x v="11"/>
  </r>
  <r>
    <x v="0"/>
    <n v="5"/>
    <x v="4"/>
    <x v="0"/>
    <s v="AD01-9362"/>
    <n v="1"/>
    <x v="6"/>
    <n v="2"/>
    <x v="14"/>
    <x v="1"/>
    <x v="1"/>
    <x v="1"/>
    <x v="1"/>
    <x v="1"/>
  </r>
  <r>
    <x v="0"/>
    <n v="1"/>
    <x v="5"/>
    <x v="4"/>
    <s v="AD01-9361"/>
    <n v="1"/>
    <x v="0"/>
    <n v="3"/>
    <x v="14"/>
    <x v="0"/>
    <x v="6"/>
    <x v="6"/>
    <x v="0"/>
    <x v="5"/>
  </r>
  <r>
    <x v="0"/>
    <n v="11"/>
    <x v="6"/>
    <x v="3"/>
    <s v="AD01-9361"/>
    <n v="4"/>
    <x v="5"/>
    <n v="2"/>
    <x v="14"/>
    <x v="2"/>
    <x v="2"/>
    <x v="7"/>
    <x v="1"/>
    <x v="14"/>
  </r>
  <r>
    <x v="0"/>
    <n v="25"/>
    <x v="1"/>
    <x v="0"/>
    <s v="AD01-9364"/>
    <n v="3"/>
    <x v="3"/>
    <n v="1"/>
    <x v="14"/>
    <x v="0"/>
    <x v="0"/>
    <x v="1"/>
    <x v="3"/>
    <x v="13"/>
  </r>
  <r>
    <x v="1"/>
    <n v="12"/>
    <x v="2"/>
    <x v="2"/>
    <s v="AD01-9362"/>
    <n v="0"/>
    <x v="9"/>
    <n v="1"/>
    <x v="14"/>
    <x v="3"/>
    <x v="9"/>
    <x v="2"/>
    <x v="0"/>
    <x v="9"/>
  </r>
  <r>
    <x v="1"/>
    <n v="14"/>
    <x v="10"/>
    <x v="1"/>
    <s v="AD01-9361"/>
    <n v="0"/>
    <x v="9"/>
    <n v="4"/>
    <x v="14"/>
    <x v="3"/>
    <x v="9"/>
    <x v="2"/>
    <x v="1"/>
    <x v="2"/>
  </r>
  <r>
    <x v="0"/>
    <n v="11"/>
    <x v="6"/>
    <x v="0"/>
    <s v="AD01-9365"/>
    <n v="3"/>
    <x v="3"/>
    <n v="1"/>
    <x v="15"/>
    <x v="0"/>
    <x v="0"/>
    <x v="3"/>
    <x v="3"/>
    <x v="13"/>
  </r>
  <r>
    <x v="0"/>
    <n v="13"/>
    <x v="11"/>
    <x v="3"/>
    <s v="AD01-9361"/>
    <n v="3"/>
    <x v="3"/>
    <n v="5"/>
    <x v="15"/>
    <x v="0"/>
    <x v="5"/>
    <x v="7"/>
    <x v="2"/>
    <x v="11"/>
  </r>
  <r>
    <x v="0"/>
    <n v="10"/>
    <x v="1"/>
    <x v="0"/>
    <s v="AD01-9361"/>
    <n v="2"/>
    <x v="2"/>
    <n v="2"/>
    <x v="15"/>
    <x v="0"/>
    <x v="2"/>
    <x v="6"/>
    <x v="1"/>
    <x v="6"/>
  </r>
  <r>
    <x v="0"/>
    <n v="19"/>
    <x v="1"/>
    <x v="4"/>
    <s v="AD01-9362"/>
    <n v="3"/>
    <x v="3"/>
    <n v="2"/>
    <x v="15"/>
    <x v="0"/>
    <x v="0"/>
    <x v="4"/>
    <x v="2"/>
    <x v="11"/>
  </r>
  <r>
    <x v="0"/>
    <n v="11"/>
    <x v="2"/>
    <x v="0"/>
    <s v="AD01-9361"/>
    <n v="5"/>
    <x v="10"/>
    <n v="5"/>
    <x v="15"/>
    <x v="0"/>
    <x v="7"/>
    <x v="4"/>
    <x v="1"/>
    <x v="15"/>
  </r>
  <r>
    <x v="0"/>
    <n v="30"/>
    <x v="2"/>
    <x v="2"/>
    <s v="AD01-9364"/>
    <n v="4"/>
    <x v="5"/>
    <n v="4"/>
    <x v="15"/>
    <x v="0"/>
    <x v="6"/>
    <x v="5"/>
    <x v="1"/>
    <x v="1"/>
  </r>
  <r>
    <x v="0"/>
    <n v="30"/>
    <x v="3"/>
    <x v="1"/>
    <s v="AD01-9362"/>
    <n v="2"/>
    <x v="2"/>
    <n v="1"/>
    <x v="15"/>
    <x v="0"/>
    <x v="7"/>
    <x v="6"/>
    <x v="2"/>
    <x v="11"/>
  </r>
  <r>
    <x v="0"/>
    <n v="17"/>
    <x v="4"/>
    <x v="2"/>
    <s v="AD01-9364"/>
    <n v="4"/>
    <x v="1"/>
    <n v="1"/>
    <x v="15"/>
    <x v="2"/>
    <x v="2"/>
    <x v="4"/>
    <x v="3"/>
    <x v="13"/>
  </r>
  <r>
    <x v="0"/>
    <n v="16"/>
    <x v="4"/>
    <x v="3"/>
    <s v="AD01-9365"/>
    <n v="5"/>
    <x v="4"/>
    <n v="1"/>
    <x v="15"/>
    <x v="0"/>
    <x v="2"/>
    <x v="1"/>
    <x v="1"/>
    <x v="6"/>
  </r>
  <r>
    <x v="0"/>
    <n v="27"/>
    <x v="10"/>
    <x v="2"/>
    <s v="AD01-9362"/>
    <n v="2"/>
    <x v="7"/>
    <n v="1"/>
    <x v="15"/>
    <x v="1"/>
    <x v="0"/>
    <x v="2"/>
    <x v="0"/>
    <x v="10"/>
  </r>
  <r>
    <x v="0"/>
    <n v="11"/>
    <x v="6"/>
    <x v="0"/>
    <s v="AD01-9365"/>
    <n v="3"/>
    <x v="3"/>
    <n v="1"/>
    <x v="15"/>
    <x v="0"/>
    <x v="0"/>
    <x v="3"/>
    <x v="3"/>
    <x v="13"/>
  </r>
  <r>
    <x v="0"/>
    <n v="13"/>
    <x v="11"/>
    <x v="3"/>
    <s v="AD01-9361"/>
    <n v="3"/>
    <x v="3"/>
    <n v="5"/>
    <x v="15"/>
    <x v="0"/>
    <x v="5"/>
    <x v="7"/>
    <x v="2"/>
    <x v="11"/>
  </r>
  <r>
    <x v="0"/>
    <n v="10"/>
    <x v="1"/>
    <x v="0"/>
    <s v="AD01-9361"/>
    <n v="2"/>
    <x v="2"/>
    <n v="2"/>
    <x v="15"/>
    <x v="0"/>
    <x v="2"/>
    <x v="6"/>
    <x v="1"/>
    <x v="6"/>
  </r>
  <r>
    <x v="0"/>
    <n v="19"/>
    <x v="1"/>
    <x v="4"/>
    <s v="AD01-9362"/>
    <n v="3"/>
    <x v="3"/>
    <n v="2"/>
    <x v="15"/>
    <x v="0"/>
    <x v="0"/>
    <x v="4"/>
    <x v="2"/>
    <x v="11"/>
  </r>
  <r>
    <x v="1"/>
    <n v="23"/>
    <x v="2"/>
    <x v="2"/>
    <s v="AD01-9362"/>
    <n v="0"/>
    <x v="9"/>
    <n v="1"/>
    <x v="15"/>
    <x v="3"/>
    <x v="9"/>
    <x v="4"/>
    <x v="1"/>
    <x v="1"/>
  </r>
  <r>
    <x v="1"/>
    <n v="19"/>
    <x v="3"/>
    <x v="2"/>
    <s v="AD01-9362"/>
    <n v="0"/>
    <x v="9"/>
    <n v="4"/>
    <x v="15"/>
    <x v="3"/>
    <x v="9"/>
    <x v="5"/>
    <x v="0"/>
    <x v="10"/>
  </r>
  <r>
    <x v="1"/>
    <n v="27"/>
    <x v="4"/>
    <x v="0"/>
    <s v="AD01-9362"/>
    <n v="0"/>
    <x v="9"/>
    <n v="1"/>
    <x v="15"/>
    <x v="3"/>
    <x v="9"/>
    <x v="2"/>
    <x v="0"/>
    <x v="9"/>
  </r>
  <r>
    <x v="0"/>
    <n v="15"/>
    <x v="6"/>
    <x v="4"/>
    <s v="AD01-9361"/>
    <n v="3"/>
    <x v="2"/>
    <n v="4"/>
    <x v="16"/>
    <x v="0"/>
    <x v="2"/>
    <x v="2"/>
    <x v="0"/>
    <x v="7"/>
  </r>
  <r>
    <x v="0"/>
    <n v="4"/>
    <x v="11"/>
    <x v="1"/>
    <s v="AD01-9361"/>
    <n v="1"/>
    <x v="6"/>
    <n v="2"/>
    <x v="16"/>
    <x v="1"/>
    <x v="5"/>
    <x v="1"/>
    <x v="2"/>
    <x v="3"/>
  </r>
  <r>
    <x v="0"/>
    <n v="11"/>
    <x v="2"/>
    <x v="0"/>
    <s v="AD01-9364"/>
    <n v="2"/>
    <x v="7"/>
    <n v="1"/>
    <x v="16"/>
    <x v="4"/>
    <x v="4"/>
    <x v="4"/>
    <x v="1"/>
    <x v="15"/>
  </r>
  <r>
    <x v="0"/>
    <n v="23"/>
    <x v="2"/>
    <x v="2"/>
    <s v="AD01-9364"/>
    <n v="1"/>
    <x v="0"/>
    <n v="3"/>
    <x v="16"/>
    <x v="0"/>
    <x v="0"/>
    <x v="5"/>
    <x v="3"/>
    <x v="4"/>
  </r>
  <r>
    <x v="0"/>
    <n v="8"/>
    <x v="3"/>
    <x v="1"/>
    <s v="AD01-9361"/>
    <n v="4"/>
    <x v="5"/>
    <n v="4"/>
    <x v="16"/>
    <x v="2"/>
    <x v="0"/>
    <x v="0"/>
    <x v="1"/>
    <x v="2"/>
  </r>
  <r>
    <x v="0"/>
    <n v="8"/>
    <x v="3"/>
    <x v="1"/>
    <s v="AD01-9364"/>
    <n v="3"/>
    <x v="3"/>
    <n v="1"/>
    <x v="16"/>
    <x v="0"/>
    <x v="5"/>
    <x v="3"/>
    <x v="0"/>
    <x v="12"/>
  </r>
  <r>
    <x v="0"/>
    <n v="29"/>
    <x v="3"/>
    <x v="0"/>
    <s v="AD01-9364"/>
    <n v="2"/>
    <x v="2"/>
    <n v="1"/>
    <x v="16"/>
    <x v="0"/>
    <x v="8"/>
    <x v="6"/>
    <x v="0"/>
    <x v="9"/>
  </r>
  <r>
    <x v="0"/>
    <n v="25"/>
    <x v="3"/>
    <x v="2"/>
    <s v="AD01-9361"/>
    <n v="5"/>
    <x v="4"/>
    <n v="3"/>
    <x v="16"/>
    <x v="0"/>
    <x v="2"/>
    <x v="7"/>
    <x v="2"/>
    <x v="11"/>
  </r>
  <r>
    <x v="0"/>
    <n v="22"/>
    <x v="4"/>
    <x v="1"/>
    <s v="AD01-9361"/>
    <n v="2"/>
    <x v="2"/>
    <n v="4"/>
    <x v="16"/>
    <x v="0"/>
    <x v="4"/>
    <x v="1"/>
    <x v="1"/>
    <x v="6"/>
  </r>
  <r>
    <x v="0"/>
    <n v="15"/>
    <x v="6"/>
    <x v="4"/>
    <s v="AD01-9361"/>
    <n v="3"/>
    <x v="2"/>
    <n v="4"/>
    <x v="16"/>
    <x v="0"/>
    <x v="2"/>
    <x v="2"/>
    <x v="0"/>
    <x v="7"/>
  </r>
  <r>
    <x v="0"/>
    <n v="4"/>
    <x v="11"/>
    <x v="1"/>
    <s v="AD01-9361"/>
    <n v="1"/>
    <x v="6"/>
    <n v="2"/>
    <x v="16"/>
    <x v="1"/>
    <x v="5"/>
    <x v="1"/>
    <x v="2"/>
    <x v="3"/>
  </r>
  <r>
    <x v="1"/>
    <n v="25"/>
    <x v="3"/>
    <x v="2"/>
    <s v="AD01-9362"/>
    <n v="0"/>
    <x v="9"/>
    <n v="5"/>
    <x v="16"/>
    <x v="3"/>
    <x v="9"/>
    <x v="3"/>
    <x v="2"/>
    <x v="8"/>
  </r>
  <r>
    <x v="1"/>
    <n v="26"/>
    <x v="4"/>
    <x v="0"/>
    <s v="AD01-9361"/>
    <n v="0"/>
    <x v="9"/>
    <n v="2"/>
    <x v="16"/>
    <x v="3"/>
    <x v="9"/>
    <x v="5"/>
    <x v="1"/>
    <x v="1"/>
  </r>
  <r>
    <x v="1"/>
    <n v="26"/>
    <x v="4"/>
    <x v="1"/>
    <s v="AD01-9361"/>
    <n v="0"/>
    <x v="9"/>
    <n v="3"/>
    <x v="16"/>
    <x v="3"/>
    <x v="9"/>
    <x v="7"/>
    <x v="1"/>
    <x v="1"/>
  </r>
  <r>
    <x v="1"/>
    <n v="10"/>
    <x v="10"/>
    <x v="2"/>
    <s v="AD01-9364"/>
    <n v="0"/>
    <x v="9"/>
    <n v="3"/>
    <x v="16"/>
    <x v="3"/>
    <x v="9"/>
    <x v="5"/>
    <x v="3"/>
    <x v="4"/>
  </r>
  <r>
    <x v="0"/>
    <n v="16"/>
    <x v="5"/>
    <x v="2"/>
    <s v="AD01-9361"/>
    <n v="2"/>
    <x v="2"/>
    <n v="1"/>
    <x v="17"/>
    <x v="0"/>
    <x v="2"/>
    <x v="4"/>
    <x v="1"/>
    <x v="1"/>
  </r>
  <r>
    <x v="0"/>
    <n v="11"/>
    <x v="6"/>
    <x v="0"/>
    <s v="AD01-9362"/>
    <n v="2"/>
    <x v="2"/>
    <n v="4"/>
    <x v="17"/>
    <x v="0"/>
    <x v="0"/>
    <x v="5"/>
    <x v="3"/>
    <x v="4"/>
  </r>
  <r>
    <x v="0"/>
    <n v="1"/>
    <x v="8"/>
    <x v="2"/>
    <s v="AD01-9361"/>
    <n v="2"/>
    <x v="2"/>
    <n v="2"/>
    <x v="17"/>
    <x v="0"/>
    <x v="2"/>
    <x v="7"/>
    <x v="3"/>
    <x v="13"/>
  </r>
  <r>
    <x v="0"/>
    <n v="9"/>
    <x v="2"/>
    <x v="2"/>
    <s v="AD01-9361"/>
    <n v="2"/>
    <x v="7"/>
    <n v="5"/>
    <x v="17"/>
    <x v="1"/>
    <x v="0"/>
    <x v="6"/>
    <x v="1"/>
    <x v="2"/>
  </r>
  <r>
    <x v="0"/>
    <n v="11"/>
    <x v="2"/>
    <x v="2"/>
    <s v="AD01-9362"/>
    <n v="2"/>
    <x v="2"/>
    <n v="5"/>
    <x v="17"/>
    <x v="0"/>
    <x v="6"/>
    <x v="0"/>
    <x v="0"/>
    <x v="10"/>
  </r>
  <r>
    <x v="0"/>
    <n v="22"/>
    <x v="2"/>
    <x v="4"/>
    <s v="AD01-9362"/>
    <n v="3"/>
    <x v="3"/>
    <n v="4"/>
    <x v="17"/>
    <x v="0"/>
    <x v="7"/>
    <x v="2"/>
    <x v="2"/>
    <x v="11"/>
  </r>
  <r>
    <x v="0"/>
    <n v="30"/>
    <x v="2"/>
    <x v="4"/>
    <s v="AD01-9361"/>
    <n v="3"/>
    <x v="3"/>
    <n v="3"/>
    <x v="17"/>
    <x v="0"/>
    <x v="2"/>
    <x v="1"/>
    <x v="1"/>
    <x v="2"/>
  </r>
  <r>
    <x v="0"/>
    <n v="10"/>
    <x v="3"/>
    <x v="1"/>
    <s v="AD01-9364"/>
    <n v="4"/>
    <x v="1"/>
    <n v="2"/>
    <x v="17"/>
    <x v="2"/>
    <x v="0"/>
    <x v="2"/>
    <x v="1"/>
    <x v="15"/>
  </r>
  <r>
    <x v="0"/>
    <n v="24"/>
    <x v="3"/>
    <x v="0"/>
    <s v="AD01-9362"/>
    <n v="4"/>
    <x v="5"/>
    <n v="1"/>
    <x v="17"/>
    <x v="2"/>
    <x v="0"/>
    <x v="2"/>
    <x v="3"/>
    <x v="4"/>
  </r>
  <r>
    <x v="0"/>
    <n v="26"/>
    <x v="3"/>
    <x v="1"/>
    <s v="AD01-9362"/>
    <n v="5"/>
    <x v="5"/>
    <n v="2"/>
    <x v="17"/>
    <x v="0"/>
    <x v="0"/>
    <x v="2"/>
    <x v="0"/>
    <x v="5"/>
  </r>
  <r>
    <x v="0"/>
    <n v="1"/>
    <x v="3"/>
    <x v="2"/>
    <s v="AD01-9363"/>
    <n v="4"/>
    <x v="5"/>
    <n v="2"/>
    <x v="17"/>
    <x v="0"/>
    <x v="4"/>
    <x v="3"/>
    <x v="0"/>
    <x v="10"/>
  </r>
  <r>
    <x v="0"/>
    <n v="30"/>
    <x v="3"/>
    <x v="4"/>
    <s v="AD01-9363"/>
    <n v="1"/>
    <x v="0"/>
    <n v="3"/>
    <x v="17"/>
    <x v="0"/>
    <x v="5"/>
    <x v="3"/>
    <x v="2"/>
    <x v="8"/>
  </r>
  <r>
    <x v="0"/>
    <n v="8"/>
    <x v="3"/>
    <x v="2"/>
    <s v="AD01-9361"/>
    <n v="5"/>
    <x v="4"/>
    <n v="4"/>
    <x v="17"/>
    <x v="0"/>
    <x v="1"/>
    <x v="0"/>
    <x v="2"/>
    <x v="11"/>
  </r>
  <r>
    <x v="0"/>
    <n v="11"/>
    <x v="3"/>
    <x v="0"/>
    <s v="AD01-9362"/>
    <n v="3"/>
    <x v="3"/>
    <n v="3"/>
    <x v="17"/>
    <x v="0"/>
    <x v="4"/>
    <x v="1"/>
    <x v="0"/>
    <x v="10"/>
  </r>
  <r>
    <x v="0"/>
    <n v="11"/>
    <x v="3"/>
    <x v="3"/>
    <s v="AD01-9362"/>
    <n v="3"/>
    <x v="3"/>
    <n v="1"/>
    <x v="17"/>
    <x v="0"/>
    <x v="3"/>
    <x v="6"/>
    <x v="0"/>
    <x v="5"/>
  </r>
  <r>
    <x v="0"/>
    <n v="9"/>
    <x v="4"/>
    <x v="3"/>
    <s v="AD01-9361"/>
    <n v="1"/>
    <x v="6"/>
    <n v="5"/>
    <x v="17"/>
    <x v="1"/>
    <x v="2"/>
    <x v="7"/>
    <x v="2"/>
    <x v="8"/>
  </r>
  <r>
    <x v="0"/>
    <n v="22"/>
    <x v="4"/>
    <x v="2"/>
    <s v="AD01-9362"/>
    <n v="1"/>
    <x v="6"/>
    <n v="1"/>
    <x v="17"/>
    <x v="1"/>
    <x v="8"/>
    <x v="7"/>
    <x v="1"/>
    <x v="2"/>
  </r>
  <r>
    <x v="0"/>
    <n v="12"/>
    <x v="4"/>
    <x v="1"/>
    <s v="AD01-9362"/>
    <n v="4"/>
    <x v="5"/>
    <n v="2"/>
    <x v="17"/>
    <x v="0"/>
    <x v="2"/>
    <x v="3"/>
    <x v="0"/>
    <x v="7"/>
  </r>
  <r>
    <x v="0"/>
    <n v="22"/>
    <x v="4"/>
    <x v="2"/>
    <s v="AD01-9362"/>
    <n v="3"/>
    <x v="3"/>
    <n v="1"/>
    <x v="17"/>
    <x v="0"/>
    <x v="0"/>
    <x v="6"/>
    <x v="0"/>
    <x v="10"/>
  </r>
  <r>
    <x v="0"/>
    <n v="16"/>
    <x v="5"/>
    <x v="2"/>
    <s v="AD01-9361"/>
    <n v="2"/>
    <x v="2"/>
    <n v="1"/>
    <x v="17"/>
    <x v="0"/>
    <x v="2"/>
    <x v="4"/>
    <x v="1"/>
    <x v="1"/>
  </r>
  <r>
    <x v="0"/>
    <n v="11"/>
    <x v="6"/>
    <x v="0"/>
    <s v="AD01-9362"/>
    <n v="2"/>
    <x v="2"/>
    <n v="4"/>
    <x v="17"/>
    <x v="0"/>
    <x v="0"/>
    <x v="5"/>
    <x v="3"/>
    <x v="4"/>
  </r>
  <r>
    <x v="0"/>
    <n v="1"/>
    <x v="8"/>
    <x v="2"/>
    <s v="AD01-9361"/>
    <n v="2"/>
    <x v="2"/>
    <n v="2"/>
    <x v="17"/>
    <x v="0"/>
    <x v="2"/>
    <x v="7"/>
    <x v="3"/>
    <x v="13"/>
  </r>
  <r>
    <x v="1"/>
    <n v="15"/>
    <x v="7"/>
    <x v="3"/>
    <s v="AD01-9364"/>
    <n v="0"/>
    <x v="9"/>
    <n v="2"/>
    <x v="17"/>
    <x v="3"/>
    <x v="9"/>
    <x v="5"/>
    <x v="1"/>
    <x v="1"/>
  </r>
  <r>
    <x v="1"/>
    <n v="11"/>
    <x v="8"/>
    <x v="0"/>
    <s v="AD01-9362"/>
    <n v="0"/>
    <x v="9"/>
    <n v="5"/>
    <x v="17"/>
    <x v="3"/>
    <x v="9"/>
    <x v="3"/>
    <x v="3"/>
    <x v="13"/>
  </r>
  <r>
    <x v="1"/>
    <n v="14"/>
    <x v="1"/>
    <x v="1"/>
    <s v="AD01-9362"/>
    <n v="0"/>
    <x v="9"/>
    <n v="4"/>
    <x v="17"/>
    <x v="3"/>
    <x v="9"/>
    <x v="5"/>
    <x v="0"/>
    <x v="5"/>
  </r>
  <r>
    <x v="1"/>
    <n v="24"/>
    <x v="2"/>
    <x v="5"/>
    <s v="AD01-9362"/>
    <n v="0"/>
    <x v="9"/>
    <n v="3"/>
    <x v="17"/>
    <x v="3"/>
    <x v="9"/>
    <x v="0"/>
    <x v="0"/>
    <x v="10"/>
  </r>
  <r>
    <x v="1"/>
    <n v="1"/>
    <x v="3"/>
    <x v="0"/>
    <s v="AD01-9362"/>
    <n v="0"/>
    <x v="9"/>
    <n v="1"/>
    <x v="17"/>
    <x v="3"/>
    <x v="9"/>
    <x v="5"/>
    <x v="1"/>
    <x v="6"/>
  </r>
  <r>
    <x v="1"/>
    <n v="19"/>
    <x v="10"/>
    <x v="2"/>
    <s v="AD01-9362"/>
    <n v="0"/>
    <x v="9"/>
    <n v="2"/>
    <x v="17"/>
    <x v="3"/>
    <x v="9"/>
    <x v="2"/>
    <x v="3"/>
    <x v="13"/>
  </r>
  <r>
    <x v="1"/>
    <n v="15"/>
    <x v="7"/>
    <x v="3"/>
    <s v="AD01-9364"/>
    <n v="0"/>
    <x v="9"/>
    <n v="2"/>
    <x v="17"/>
    <x v="3"/>
    <x v="9"/>
    <x v="5"/>
    <x v="1"/>
    <x v="1"/>
  </r>
  <r>
    <x v="1"/>
    <n v="11"/>
    <x v="8"/>
    <x v="0"/>
    <s v="AD01-9362"/>
    <n v="0"/>
    <x v="9"/>
    <n v="5"/>
    <x v="17"/>
    <x v="3"/>
    <x v="9"/>
    <x v="3"/>
    <x v="3"/>
    <x v="13"/>
  </r>
  <r>
    <x v="0"/>
    <n v="19"/>
    <x v="1"/>
    <x v="1"/>
    <s v="AD01-9363"/>
    <n v="1"/>
    <x v="0"/>
    <n v="5"/>
    <x v="18"/>
    <x v="0"/>
    <x v="1"/>
    <x v="6"/>
    <x v="0"/>
    <x v="7"/>
  </r>
  <r>
    <x v="0"/>
    <n v="5"/>
    <x v="2"/>
    <x v="2"/>
    <s v="AD01-9362"/>
    <n v="4"/>
    <x v="3"/>
    <n v="3"/>
    <x v="18"/>
    <x v="0"/>
    <x v="0"/>
    <x v="3"/>
    <x v="3"/>
    <x v="13"/>
  </r>
  <r>
    <x v="0"/>
    <n v="11"/>
    <x v="3"/>
    <x v="0"/>
    <s v="AD01-9363"/>
    <n v="2"/>
    <x v="7"/>
    <n v="1"/>
    <x v="18"/>
    <x v="1"/>
    <x v="0"/>
    <x v="4"/>
    <x v="0"/>
    <x v="7"/>
  </r>
  <r>
    <x v="0"/>
    <n v="1"/>
    <x v="3"/>
    <x v="4"/>
    <s v="AD01-9364"/>
    <n v="3"/>
    <x v="3"/>
    <n v="1"/>
    <x v="18"/>
    <x v="0"/>
    <x v="4"/>
    <x v="2"/>
    <x v="3"/>
    <x v="4"/>
  </r>
  <r>
    <x v="0"/>
    <n v="21"/>
    <x v="3"/>
    <x v="1"/>
    <s v="AD01-9364"/>
    <n v="5"/>
    <x v="5"/>
    <n v="5"/>
    <x v="18"/>
    <x v="0"/>
    <x v="7"/>
    <x v="0"/>
    <x v="1"/>
    <x v="2"/>
  </r>
  <r>
    <x v="0"/>
    <n v="27"/>
    <x v="4"/>
    <x v="3"/>
    <s v="AD01-9362"/>
    <n v="3"/>
    <x v="1"/>
    <n v="3"/>
    <x v="18"/>
    <x v="0"/>
    <x v="7"/>
    <x v="6"/>
    <x v="2"/>
    <x v="3"/>
  </r>
  <r>
    <x v="0"/>
    <n v="28"/>
    <x v="4"/>
    <x v="3"/>
    <s v="AD01-9361"/>
    <n v="2"/>
    <x v="2"/>
    <n v="3"/>
    <x v="18"/>
    <x v="0"/>
    <x v="4"/>
    <x v="7"/>
    <x v="0"/>
    <x v="9"/>
  </r>
  <r>
    <x v="0"/>
    <n v="11"/>
    <x v="10"/>
    <x v="3"/>
    <s v="AD01-9361"/>
    <n v="1"/>
    <x v="6"/>
    <n v="1"/>
    <x v="18"/>
    <x v="1"/>
    <x v="2"/>
    <x v="2"/>
    <x v="0"/>
    <x v="12"/>
  </r>
  <r>
    <x v="0"/>
    <n v="25"/>
    <x v="10"/>
    <x v="0"/>
    <s v="AD01-9361"/>
    <n v="2"/>
    <x v="2"/>
    <n v="1"/>
    <x v="18"/>
    <x v="0"/>
    <x v="7"/>
    <x v="5"/>
    <x v="2"/>
    <x v="8"/>
  </r>
  <r>
    <x v="0"/>
    <n v="23"/>
    <x v="10"/>
    <x v="0"/>
    <s v="AD01-9364"/>
    <n v="2"/>
    <x v="2"/>
    <n v="1"/>
    <x v="18"/>
    <x v="0"/>
    <x v="8"/>
    <x v="6"/>
    <x v="1"/>
    <x v="1"/>
  </r>
  <r>
    <x v="0"/>
    <n v="19"/>
    <x v="1"/>
    <x v="1"/>
    <s v="AD01-9363"/>
    <n v="1"/>
    <x v="0"/>
    <n v="5"/>
    <x v="18"/>
    <x v="0"/>
    <x v="1"/>
    <x v="6"/>
    <x v="0"/>
    <x v="7"/>
  </r>
  <r>
    <x v="1"/>
    <n v="11"/>
    <x v="5"/>
    <x v="3"/>
    <s v="AD01-9361"/>
    <n v="0"/>
    <x v="9"/>
    <n v="4"/>
    <x v="18"/>
    <x v="3"/>
    <x v="9"/>
    <x v="2"/>
    <x v="2"/>
    <x v="11"/>
  </r>
  <r>
    <x v="1"/>
    <n v="19"/>
    <x v="2"/>
    <x v="0"/>
    <s v="AD01-9362"/>
    <n v="0"/>
    <x v="9"/>
    <n v="6"/>
    <x v="18"/>
    <x v="3"/>
    <x v="9"/>
    <x v="2"/>
    <x v="1"/>
    <x v="14"/>
  </r>
  <r>
    <x v="1"/>
    <n v="18"/>
    <x v="4"/>
    <x v="5"/>
    <s v="AD01-9362"/>
    <n v="0"/>
    <x v="9"/>
    <n v="4"/>
    <x v="18"/>
    <x v="3"/>
    <x v="9"/>
    <x v="7"/>
    <x v="3"/>
    <x v="13"/>
  </r>
  <r>
    <x v="1"/>
    <n v="11"/>
    <x v="5"/>
    <x v="3"/>
    <s v="AD01-9361"/>
    <n v="0"/>
    <x v="9"/>
    <n v="4"/>
    <x v="18"/>
    <x v="3"/>
    <x v="9"/>
    <x v="2"/>
    <x v="2"/>
    <x v="11"/>
  </r>
  <r>
    <x v="0"/>
    <n v="13"/>
    <x v="5"/>
    <x v="4"/>
    <s v="AD01-9362"/>
    <n v="2"/>
    <x v="2"/>
    <n v="1"/>
    <x v="19"/>
    <x v="0"/>
    <x v="7"/>
    <x v="2"/>
    <x v="1"/>
    <x v="1"/>
  </r>
  <r>
    <x v="0"/>
    <n v="1"/>
    <x v="8"/>
    <x v="4"/>
    <s v="AD01-9361"/>
    <n v="4"/>
    <x v="5"/>
    <n v="4"/>
    <x v="19"/>
    <x v="2"/>
    <x v="8"/>
    <x v="5"/>
    <x v="0"/>
    <x v="10"/>
  </r>
  <r>
    <x v="0"/>
    <n v="12"/>
    <x v="2"/>
    <x v="4"/>
    <s v="AD01-9364"/>
    <n v="2"/>
    <x v="8"/>
    <n v="5"/>
    <x v="19"/>
    <x v="0"/>
    <x v="3"/>
    <x v="7"/>
    <x v="3"/>
    <x v="13"/>
  </r>
  <r>
    <x v="0"/>
    <n v="13"/>
    <x v="3"/>
    <x v="0"/>
    <s v="AD01-9361"/>
    <n v="1"/>
    <x v="6"/>
    <n v="4"/>
    <x v="19"/>
    <x v="1"/>
    <x v="7"/>
    <x v="3"/>
    <x v="1"/>
    <x v="2"/>
  </r>
  <r>
    <x v="0"/>
    <n v="8"/>
    <x v="3"/>
    <x v="4"/>
    <s v="AD01-9361"/>
    <n v="3"/>
    <x v="3"/>
    <n v="3"/>
    <x v="19"/>
    <x v="0"/>
    <x v="0"/>
    <x v="4"/>
    <x v="0"/>
    <x v="5"/>
  </r>
  <r>
    <x v="0"/>
    <n v="17"/>
    <x v="4"/>
    <x v="0"/>
    <s v="AD01-9362"/>
    <n v="2"/>
    <x v="2"/>
    <n v="3"/>
    <x v="19"/>
    <x v="0"/>
    <x v="2"/>
    <x v="4"/>
    <x v="3"/>
    <x v="13"/>
  </r>
  <r>
    <x v="0"/>
    <n v="12"/>
    <x v="4"/>
    <x v="1"/>
    <s v="AD01-9362"/>
    <n v="3"/>
    <x v="3"/>
    <n v="1"/>
    <x v="19"/>
    <x v="0"/>
    <x v="4"/>
    <x v="6"/>
    <x v="1"/>
    <x v="6"/>
  </r>
  <r>
    <x v="0"/>
    <n v="16"/>
    <x v="10"/>
    <x v="5"/>
    <s v="AD01-9361"/>
    <n v="5"/>
    <x v="4"/>
    <n v="2"/>
    <x v="19"/>
    <x v="0"/>
    <x v="0"/>
    <x v="1"/>
    <x v="2"/>
    <x v="11"/>
  </r>
  <r>
    <x v="0"/>
    <n v="13"/>
    <x v="5"/>
    <x v="4"/>
    <s v="AD01-9362"/>
    <n v="2"/>
    <x v="2"/>
    <n v="1"/>
    <x v="19"/>
    <x v="0"/>
    <x v="7"/>
    <x v="2"/>
    <x v="1"/>
    <x v="1"/>
  </r>
  <r>
    <x v="0"/>
    <n v="1"/>
    <x v="8"/>
    <x v="4"/>
    <s v="AD01-9361"/>
    <n v="4"/>
    <x v="5"/>
    <n v="4"/>
    <x v="19"/>
    <x v="2"/>
    <x v="8"/>
    <x v="5"/>
    <x v="0"/>
    <x v="10"/>
  </r>
  <r>
    <x v="1"/>
    <n v="12"/>
    <x v="9"/>
    <x v="0"/>
    <s v="AD01-9362"/>
    <n v="0"/>
    <x v="9"/>
    <n v="2"/>
    <x v="19"/>
    <x v="3"/>
    <x v="9"/>
    <x v="0"/>
    <x v="2"/>
    <x v="3"/>
  </r>
  <r>
    <x v="1"/>
    <n v="6"/>
    <x v="2"/>
    <x v="0"/>
    <s v="AD01-9361"/>
    <n v="0"/>
    <x v="9"/>
    <n v="1"/>
    <x v="19"/>
    <x v="3"/>
    <x v="9"/>
    <x v="3"/>
    <x v="1"/>
    <x v="14"/>
  </r>
  <r>
    <x v="1"/>
    <n v="17"/>
    <x v="2"/>
    <x v="0"/>
    <s v="AD01-9362"/>
    <n v="0"/>
    <x v="9"/>
    <n v="4"/>
    <x v="19"/>
    <x v="3"/>
    <x v="9"/>
    <x v="0"/>
    <x v="0"/>
    <x v="12"/>
  </r>
  <r>
    <x v="1"/>
    <n v="11"/>
    <x v="4"/>
    <x v="4"/>
    <s v="AD01-9364"/>
    <n v="0"/>
    <x v="9"/>
    <n v="2"/>
    <x v="19"/>
    <x v="3"/>
    <x v="9"/>
    <x v="6"/>
    <x v="0"/>
    <x v="9"/>
  </r>
  <r>
    <x v="1"/>
    <n v="12"/>
    <x v="9"/>
    <x v="0"/>
    <s v="AD01-9362"/>
    <n v="0"/>
    <x v="9"/>
    <n v="2"/>
    <x v="19"/>
    <x v="3"/>
    <x v="9"/>
    <x v="0"/>
    <x v="2"/>
    <x v="3"/>
  </r>
  <r>
    <x v="0"/>
    <n v="18"/>
    <x v="6"/>
    <x v="1"/>
    <s v="AD01-9362"/>
    <n v="5"/>
    <x v="5"/>
    <n v="1"/>
    <x v="20"/>
    <x v="0"/>
    <x v="8"/>
    <x v="7"/>
    <x v="2"/>
    <x v="3"/>
  </r>
  <r>
    <x v="0"/>
    <n v="11"/>
    <x v="3"/>
    <x v="0"/>
    <s v="AD01-9361"/>
    <n v="2"/>
    <x v="7"/>
    <n v="2"/>
    <x v="20"/>
    <x v="1"/>
    <x v="1"/>
    <x v="5"/>
    <x v="3"/>
    <x v="13"/>
  </r>
  <r>
    <x v="0"/>
    <n v="23"/>
    <x v="3"/>
    <x v="0"/>
    <s v="AD01-9364"/>
    <n v="1"/>
    <x v="6"/>
    <n v="2"/>
    <x v="20"/>
    <x v="1"/>
    <x v="7"/>
    <x v="0"/>
    <x v="0"/>
    <x v="5"/>
  </r>
  <r>
    <x v="0"/>
    <n v="28"/>
    <x v="3"/>
    <x v="4"/>
    <s v="AD01-9362"/>
    <n v="1"/>
    <x v="0"/>
    <n v="4"/>
    <x v="20"/>
    <x v="0"/>
    <x v="4"/>
    <x v="5"/>
    <x v="0"/>
    <x v="9"/>
  </r>
  <r>
    <x v="0"/>
    <n v="30"/>
    <x v="3"/>
    <x v="0"/>
    <s v="AD01-9361"/>
    <n v="3"/>
    <x v="2"/>
    <n v="1"/>
    <x v="20"/>
    <x v="0"/>
    <x v="0"/>
    <x v="6"/>
    <x v="0"/>
    <x v="5"/>
  </r>
  <r>
    <x v="0"/>
    <n v="22"/>
    <x v="4"/>
    <x v="2"/>
    <s v="AD01-9362"/>
    <n v="4"/>
    <x v="5"/>
    <n v="2"/>
    <x v="20"/>
    <x v="2"/>
    <x v="0"/>
    <x v="2"/>
    <x v="1"/>
    <x v="2"/>
  </r>
  <r>
    <x v="0"/>
    <n v="1"/>
    <x v="4"/>
    <x v="2"/>
    <s v="AD01-9364"/>
    <n v="5"/>
    <x v="4"/>
    <n v="2"/>
    <x v="20"/>
    <x v="0"/>
    <x v="2"/>
    <x v="4"/>
    <x v="2"/>
    <x v="11"/>
  </r>
  <r>
    <x v="0"/>
    <n v="24"/>
    <x v="10"/>
    <x v="5"/>
    <s v="AD01-9361"/>
    <n v="3"/>
    <x v="1"/>
    <n v="4"/>
    <x v="20"/>
    <x v="0"/>
    <x v="7"/>
    <x v="3"/>
    <x v="0"/>
    <x v="7"/>
  </r>
  <r>
    <x v="0"/>
    <n v="18"/>
    <x v="6"/>
    <x v="1"/>
    <s v="AD01-9362"/>
    <n v="5"/>
    <x v="5"/>
    <n v="1"/>
    <x v="20"/>
    <x v="0"/>
    <x v="8"/>
    <x v="7"/>
    <x v="2"/>
    <x v="3"/>
  </r>
  <r>
    <x v="1"/>
    <n v="3"/>
    <x v="5"/>
    <x v="2"/>
    <s v="AD01-9361"/>
    <n v="0"/>
    <x v="9"/>
    <n v="1"/>
    <x v="20"/>
    <x v="3"/>
    <x v="9"/>
    <x v="1"/>
    <x v="0"/>
    <x v="7"/>
  </r>
  <r>
    <x v="1"/>
    <n v="22"/>
    <x v="2"/>
    <x v="3"/>
    <s v="AD01-9365"/>
    <n v="0"/>
    <x v="9"/>
    <n v="6"/>
    <x v="20"/>
    <x v="3"/>
    <x v="9"/>
    <x v="2"/>
    <x v="0"/>
    <x v="7"/>
  </r>
  <r>
    <x v="1"/>
    <n v="5"/>
    <x v="3"/>
    <x v="3"/>
    <s v="AD01-9361"/>
    <n v="0"/>
    <x v="9"/>
    <n v="3"/>
    <x v="20"/>
    <x v="3"/>
    <x v="9"/>
    <x v="2"/>
    <x v="1"/>
    <x v="15"/>
  </r>
  <r>
    <x v="1"/>
    <n v="20"/>
    <x v="4"/>
    <x v="2"/>
    <s v="AD01-9363"/>
    <n v="0"/>
    <x v="9"/>
    <n v="3"/>
    <x v="20"/>
    <x v="3"/>
    <x v="9"/>
    <x v="0"/>
    <x v="1"/>
    <x v="6"/>
  </r>
  <r>
    <x v="1"/>
    <n v="29"/>
    <x v="4"/>
    <x v="2"/>
    <s v="AD01-9361"/>
    <n v="0"/>
    <x v="9"/>
    <n v="2"/>
    <x v="20"/>
    <x v="3"/>
    <x v="9"/>
    <x v="6"/>
    <x v="3"/>
    <x v="13"/>
  </r>
  <r>
    <x v="1"/>
    <n v="3"/>
    <x v="5"/>
    <x v="2"/>
    <s v="AD01-9361"/>
    <n v="0"/>
    <x v="9"/>
    <n v="1"/>
    <x v="20"/>
    <x v="3"/>
    <x v="9"/>
    <x v="1"/>
    <x v="0"/>
    <x v="7"/>
  </r>
  <r>
    <x v="0"/>
    <n v="1"/>
    <x v="8"/>
    <x v="5"/>
    <s v="AD01-9362"/>
    <n v="2"/>
    <x v="2"/>
    <n v="3"/>
    <x v="21"/>
    <x v="0"/>
    <x v="0"/>
    <x v="3"/>
    <x v="1"/>
    <x v="1"/>
  </r>
  <r>
    <x v="0"/>
    <n v="17"/>
    <x v="1"/>
    <x v="5"/>
    <s v="AD01-9362"/>
    <n v="2"/>
    <x v="2"/>
    <n v="4"/>
    <x v="21"/>
    <x v="0"/>
    <x v="2"/>
    <x v="5"/>
    <x v="2"/>
    <x v="8"/>
  </r>
  <r>
    <x v="0"/>
    <n v="9"/>
    <x v="2"/>
    <x v="3"/>
    <s v="AD01-9362"/>
    <n v="5"/>
    <x v="4"/>
    <n v="2"/>
    <x v="21"/>
    <x v="0"/>
    <x v="3"/>
    <x v="3"/>
    <x v="0"/>
    <x v="10"/>
  </r>
  <r>
    <x v="0"/>
    <n v="29"/>
    <x v="2"/>
    <x v="0"/>
    <s v="AD01-9363"/>
    <n v="1"/>
    <x v="0"/>
    <n v="4"/>
    <x v="21"/>
    <x v="0"/>
    <x v="2"/>
    <x v="6"/>
    <x v="2"/>
    <x v="3"/>
  </r>
  <r>
    <x v="0"/>
    <n v="11"/>
    <x v="3"/>
    <x v="2"/>
    <s v="AD01-9362"/>
    <n v="2"/>
    <x v="7"/>
    <n v="3"/>
    <x v="21"/>
    <x v="1"/>
    <x v="4"/>
    <x v="5"/>
    <x v="0"/>
    <x v="5"/>
  </r>
  <r>
    <x v="0"/>
    <n v="17"/>
    <x v="3"/>
    <x v="1"/>
    <s v="AD01-9364"/>
    <n v="1"/>
    <x v="6"/>
    <n v="2"/>
    <x v="21"/>
    <x v="1"/>
    <x v="1"/>
    <x v="1"/>
    <x v="1"/>
    <x v="1"/>
  </r>
  <r>
    <x v="0"/>
    <n v="4"/>
    <x v="3"/>
    <x v="0"/>
    <s v="AD01-9362"/>
    <n v="4"/>
    <x v="3"/>
    <n v="5"/>
    <x v="21"/>
    <x v="0"/>
    <x v="2"/>
    <x v="4"/>
    <x v="0"/>
    <x v="12"/>
  </r>
  <r>
    <x v="0"/>
    <n v="1"/>
    <x v="3"/>
    <x v="3"/>
    <s v="AD01-9364"/>
    <n v="3"/>
    <x v="3"/>
    <n v="5"/>
    <x v="21"/>
    <x v="0"/>
    <x v="2"/>
    <x v="0"/>
    <x v="0"/>
    <x v="7"/>
  </r>
  <r>
    <x v="0"/>
    <n v="11"/>
    <x v="4"/>
    <x v="0"/>
    <s v="AD01-9362"/>
    <n v="3"/>
    <x v="1"/>
    <n v="1"/>
    <x v="21"/>
    <x v="0"/>
    <x v="0"/>
    <x v="3"/>
    <x v="1"/>
    <x v="1"/>
  </r>
  <r>
    <x v="0"/>
    <n v="4"/>
    <x v="4"/>
    <x v="0"/>
    <s v="AD01-9361"/>
    <n v="2"/>
    <x v="2"/>
    <n v="1"/>
    <x v="21"/>
    <x v="0"/>
    <x v="1"/>
    <x v="5"/>
    <x v="3"/>
    <x v="4"/>
  </r>
  <r>
    <x v="0"/>
    <n v="1"/>
    <x v="8"/>
    <x v="5"/>
    <s v="AD01-9362"/>
    <n v="2"/>
    <x v="2"/>
    <n v="3"/>
    <x v="21"/>
    <x v="0"/>
    <x v="0"/>
    <x v="3"/>
    <x v="1"/>
    <x v="1"/>
  </r>
  <r>
    <x v="0"/>
    <n v="17"/>
    <x v="1"/>
    <x v="5"/>
    <s v="AD01-9362"/>
    <n v="2"/>
    <x v="2"/>
    <n v="4"/>
    <x v="21"/>
    <x v="0"/>
    <x v="2"/>
    <x v="5"/>
    <x v="2"/>
    <x v="8"/>
  </r>
  <r>
    <x v="1"/>
    <n v="11"/>
    <x v="1"/>
    <x v="0"/>
    <s v="AD01-9364"/>
    <n v="0"/>
    <x v="9"/>
    <n v="1"/>
    <x v="21"/>
    <x v="3"/>
    <x v="9"/>
    <x v="0"/>
    <x v="1"/>
    <x v="14"/>
  </r>
  <r>
    <x v="1"/>
    <n v="12"/>
    <x v="1"/>
    <x v="4"/>
    <s v="AD01-9362"/>
    <n v="0"/>
    <x v="9"/>
    <n v="1"/>
    <x v="21"/>
    <x v="3"/>
    <x v="9"/>
    <x v="2"/>
    <x v="1"/>
    <x v="1"/>
  </r>
  <r>
    <x v="1"/>
    <n v="25"/>
    <x v="3"/>
    <x v="4"/>
    <s v="AD01-9361"/>
    <n v="0"/>
    <x v="9"/>
    <n v="1"/>
    <x v="21"/>
    <x v="3"/>
    <x v="9"/>
    <x v="7"/>
    <x v="0"/>
    <x v="5"/>
  </r>
  <r>
    <x v="0"/>
    <n v="8"/>
    <x v="5"/>
    <x v="2"/>
    <s v="AD01-9364"/>
    <n v="3"/>
    <x v="3"/>
    <n v="5"/>
    <x v="22"/>
    <x v="0"/>
    <x v="7"/>
    <x v="1"/>
    <x v="0"/>
    <x v="7"/>
  </r>
  <r>
    <x v="0"/>
    <n v="12"/>
    <x v="9"/>
    <x v="2"/>
    <s v="AD01-9364"/>
    <n v="5"/>
    <x v="4"/>
    <n v="1"/>
    <x v="22"/>
    <x v="0"/>
    <x v="8"/>
    <x v="5"/>
    <x v="1"/>
    <x v="6"/>
  </r>
  <r>
    <x v="0"/>
    <n v="30"/>
    <x v="2"/>
    <x v="2"/>
    <s v="AD01-9362"/>
    <n v="4"/>
    <x v="5"/>
    <n v="3"/>
    <x v="22"/>
    <x v="0"/>
    <x v="0"/>
    <x v="4"/>
    <x v="2"/>
    <x v="3"/>
  </r>
  <r>
    <x v="0"/>
    <n v="18"/>
    <x v="4"/>
    <x v="4"/>
    <s v="AD01-9364"/>
    <n v="4"/>
    <x v="1"/>
    <n v="1"/>
    <x v="22"/>
    <x v="2"/>
    <x v="4"/>
    <x v="6"/>
    <x v="1"/>
    <x v="6"/>
  </r>
  <r>
    <x v="0"/>
    <n v="3"/>
    <x v="4"/>
    <x v="1"/>
    <s v="AD01-9362"/>
    <n v="2"/>
    <x v="2"/>
    <n v="4"/>
    <x v="22"/>
    <x v="0"/>
    <x v="3"/>
    <x v="4"/>
    <x v="0"/>
    <x v="9"/>
  </r>
  <r>
    <x v="0"/>
    <n v="7"/>
    <x v="4"/>
    <x v="1"/>
    <s v="AD01-9362"/>
    <n v="3"/>
    <x v="3"/>
    <n v="5"/>
    <x v="22"/>
    <x v="0"/>
    <x v="7"/>
    <x v="3"/>
    <x v="1"/>
    <x v="2"/>
  </r>
  <r>
    <x v="0"/>
    <n v="19"/>
    <x v="4"/>
    <x v="4"/>
    <s v="AD01-9361"/>
    <n v="3"/>
    <x v="3"/>
    <n v="3"/>
    <x v="22"/>
    <x v="0"/>
    <x v="2"/>
    <x v="2"/>
    <x v="0"/>
    <x v="5"/>
  </r>
  <r>
    <x v="0"/>
    <n v="13"/>
    <x v="10"/>
    <x v="0"/>
    <s v="AD01-9363"/>
    <n v="2"/>
    <x v="7"/>
    <n v="2"/>
    <x v="22"/>
    <x v="1"/>
    <x v="4"/>
    <x v="0"/>
    <x v="3"/>
    <x v="13"/>
  </r>
  <r>
    <x v="0"/>
    <n v="14"/>
    <x v="10"/>
    <x v="1"/>
    <s v="AD01-9364"/>
    <n v="2"/>
    <x v="2"/>
    <n v="2"/>
    <x v="22"/>
    <x v="0"/>
    <x v="1"/>
    <x v="5"/>
    <x v="1"/>
    <x v="2"/>
  </r>
  <r>
    <x v="0"/>
    <n v="8"/>
    <x v="5"/>
    <x v="2"/>
    <s v="AD01-9364"/>
    <n v="3"/>
    <x v="3"/>
    <n v="5"/>
    <x v="22"/>
    <x v="0"/>
    <x v="7"/>
    <x v="1"/>
    <x v="0"/>
    <x v="7"/>
  </r>
  <r>
    <x v="0"/>
    <n v="12"/>
    <x v="9"/>
    <x v="2"/>
    <s v="AD01-9364"/>
    <n v="5"/>
    <x v="4"/>
    <n v="1"/>
    <x v="22"/>
    <x v="0"/>
    <x v="8"/>
    <x v="5"/>
    <x v="1"/>
    <x v="6"/>
  </r>
  <r>
    <x v="1"/>
    <n v="29"/>
    <x v="8"/>
    <x v="1"/>
    <s v="AD01-9364"/>
    <n v="0"/>
    <x v="9"/>
    <n v="2"/>
    <x v="22"/>
    <x v="3"/>
    <x v="9"/>
    <x v="3"/>
    <x v="2"/>
    <x v="8"/>
  </r>
  <r>
    <x v="1"/>
    <n v="5"/>
    <x v="3"/>
    <x v="2"/>
    <s v="AD01-9364"/>
    <n v="0"/>
    <x v="9"/>
    <n v="5"/>
    <x v="22"/>
    <x v="3"/>
    <x v="9"/>
    <x v="6"/>
    <x v="0"/>
    <x v="5"/>
  </r>
  <r>
    <x v="1"/>
    <n v="10"/>
    <x v="10"/>
    <x v="0"/>
    <s v="AD01-9363"/>
    <n v="0"/>
    <x v="9"/>
    <n v="3"/>
    <x v="22"/>
    <x v="3"/>
    <x v="9"/>
    <x v="1"/>
    <x v="0"/>
    <x v="0"/>
  </r>
  <r>
    <x v="1"/>
    <n v="5"/>
    <x v="10"/>
    <x v="1"/>
    <s v="AD01-9362"/>
    <n v="0"/>
    <x v="9"/>
    <n v="5"/>
    <x v="22"/>
    <x v="3"/>
    <x v="9"/>
    <x v="7"/>
    <x v="1"/>
    <x v="15"/>
  </r>
  <r>
    <x v="1"/>
    <n v="29"/>
    <x v="8"/>
    <x v="1"/>
    <s v="AD01-9364"/>
    <n v="0"/>
    <x v="9"/>
    <n v="2"/>
    <x v="22"/>
    <x v="3"/>
    <x v="9"/>
    <x v="3"/>
    <x v="2"/>
    <x v="8"/>
  </r>
  <r>
    <x v="0"/>
    <n v="18"/>
    <x v="9"/>
    <x v="0"/>
    <s v="AD01-9364"/>
    <n v="5"/>
    <x v="4"/>
    <n v="5"/>
    <x v="23"/>
    <x v="0"/>
    <x v="6"/>
    <x v="3"/>
    <x v="0"/>
    <x v="10"/>
  </r>
  <r>
    <x v="0"/>
    <n v="12"/>
    <x v="1"/>
    <x v="3"/>
    <s v="AD01-9364"/>
    <n v="3"/>
    <x v="3"/>
    <n v="4"/>
    <x v="23"/>
    <x v="0"/>
    <x v="5"/>
    <x v="1"/>
    <x v="2"/>
    <x v="3"/>
  </r>
  <r>
    <x v="0"/>
    <n v="30"/>
    <x v="2"/>
    <x v="5"/>
    <s v="AD01-9362"/>
    <n v="4"/>
    <x v="5"/>
    <n v="5"/>
    <x v="23"/>
    <x v="2"/>
    <x v="0"/>
    <x v="6"/>
    <x v="3"/>
    <x v="4"/>
  </r>
  <r>
    <x v="0"/>
    <n v="16"/>
    <x v="2"/>
    <x v="5"/>
    <s v="AD01-9362"/>
    <n v="3"/>
    <x v="2"/>
    <n v="2"/>
    <x v="23"/>
    <x v="0"/>
    <x v="2"/>
    <x v="4"/>
    <x v="3"/>
    <x v="4"/>
  </r>
  <r>
    <x v="0"/>
    <n v="28"/>
    <x v="2"/>
    <x v="3"/>
    <s v="AD01-9364"/>
    <n v="2"/>
    <x v="2"/>
    <n v="2"/>
    <x v="23"/>
    <x v="0"/>
    <x v="3"/>
    <x v="3"/>
    <x v="0"/>
    <x v="7"/>
  </r>
  <r>
    <x v="0"/>
    <n v="7"/>
    <x v="3"/>
    <x v="0"/>
    <s v="AD01-9364"/>
    <n v="2"/>
    <x v="8"/>
    <n v="1"/>
    <x v="23"/>
    <x v="0"/>
    <x v="0"/>
    <x v="2"/>
    <x v="2"/>
    <x v="8"/>
  </r>
  <r>
    <x v="0"/>
    <n v="9"/>
    <x v="3"/>
    <x v="0"/>
    <s v="AD01-9364"/>
    <n v="1"/>
    <x v="0"/>
    <n v="4"/>
    <x v="23"/>
    <x v="0"/>
    <x v="2"/>
    <x v="4"/>
    <x v="1"/>
    <x v="2"/>
  </r>
  <r>
    <x v="0"/>
    <n v="18"/>
    <x v="3"/>
    <x v="3"/>
    <s v="AD01-9362"/>
    <n v="3"/>
    <x v="3"/>
    <n v="1"/>
    <x v="23"/>
    <x v="0"/>
    <x v="7"/>
    <x v="5"/>
    <x v="1"/>
    <x v="2"/>
  </r>
  <r>
    <x v="0"/>
    <n v="4"/>
    <x v="4"/>
    <x v="0"/>
    <s v="AD01-9362"/>
    <n v="2"/>
    <x v="7"/>
    <n v="5"/>
    <x v="23"/>
    <x v="1"/>
    <x v="2"/>
    <x v="0"/>
    <x v="1"/>
    <x v="2"/>
  </r>
  <r>
    <x v="0"/>
    <n v="23"/>
    <x v="4"/>
    <x v="0"/>
    <s v="AD01-9362"/>
    <n v="2"/>
    <x v="2"/>
    <n v="2"/>
    <x v="23"/>
    <x v="0"/>
    <x v="4"/>
    <x v="5"/>
    <x v="1"/>
    <x v="15"/>
  </r>
  <r>
    <x v="0"/>
    <n v="31"/>
    <x v="10"/>
    <x v="2"/>
    <s v="AD01-9361"/>
    <n v="1"/>
    <x v="6"/>
    <n v="3"/>
    <x v="23"/>
    <x v="1"/>
    <x v="1"/>
    <x v="2"/>
    <x v="0"/>
    <x v="7"/>
  </r>
  <r>
    <x v="0"/>
    <n v="18"/>
    <x v="9"/>
    <x v="0"/>
    <s v="AD01-9364"/>
    <n v="5"/>
    <x v="4"/>
    <n v="5"/>
    <x v="23"/>
    <x v="0"/>
    <x v="6"/>
    <x v="3"/>
    <x v="0"/>
    <x v="10"/>
  </r>
  <r>
    <x v="1"/>
    <n v="15"/>
    <x v="2"/>
    <x v="2"/>
    <s v="AD01-9362"/>
    <n v="0"/>
    <x v="9"/>
    <n v="1"/>
    <x v="23"/>
    <x v="3"/>
    <x v="9"/>
    <x v="5"/>
    <x v="0"/>
    <x v="7"/>
  </r>
  <r>
    <x v="1"/>
    <n v="15"/>
    <x v="10"/>
    <x v="1"/>
    <s v="AD01-9362"/>
    <n v="0"/>
    <x v="9"/>
    <n v="1"/>
    <x v="23"/>
    <x v="3"/>
    <x v="9"/>
    <x v="7"/>
    <x v="0"/>
    <x v="5"/>
  </r>
  <r>
    <x v="0"/>
    <n v="1"/>
    <x v="8"/>
    <x v="0"/>
    <s v="AD01-9362"/>
    <n v="5"/>
    <x v="4"/>
    <n v="1"/>
    <x v="24"/>
    <x v="0"/>
    <x v="0"/>
    <x v="7"/>
    <x v="0"/>
    <x v="9"/>
  </r>
  <r>
    <x v="0"/>
    <n v="7"/>
    <x v="11"/>
    <x v="3"/>
    <s v="AD01-9362"/>
    <n v="1"/>
    <x v="6"/>
    <n v="6"/>
    <x v="24"/>
    <x v="1"/>
    <x v="2"/>
    <x v="0"/>
    <x v="0"/>
    <x v="0"/>
  </r>
  <r>
    <x v="0"/>
    <n v="27"/>
    <x v="2"/>
    <x v="2"/>
    <s v="AD01-9361"/>
    <n v="2"/>
    <x v="7"/>
    <n v="3"/>
    <x v="24"/>
    <x v="1"/>
    <x v="7"/>
    <x v="3"/>
    <x v="1"/>
    <x v="2"/>
  </r>
  <r>
    <x v="0"/>
    <n v="12"/>
    <x v="2"/>
    <x v="0"/>
    <s v="AD01-9361"/>
    <n v="1"/>
    <x v="0"/>
    <n v="1"/>
    <x v="24"/>
    <x v="0"/>
    <x v="7"/>
    <x v="7"/>
    <x v="1"/>
    <x v="15"/>
  </r>
  <r>
    <x v="0"/>
    <n v="11"/>
    <x v="3"/>
    <x v="0"/>
    <s v="AD01-9361"/>
    <n v="2"/>
    <x v="2"/>
    <n v="3"/>
    <x v="24"/>
    <x v="0"/>
    <x v="6"/>
    <x v="3"/>
    <x v="3"/>
    <x v="4"/>
  </r>
  <r>
    <x v="0"/>
    <n v="29"/>
    <x v="3"/>
    <x v="0"/>
    <s v="AD01-9362"/>
    <n v="3"/>
    <x v="2"/>
    <n v="5"/>
    <x v="24"/>
    <x v="0"/>
    <x v="8"/>
    <x v="3"/>
    <x v="3"/>
    <x v="4"/>
  </r>
  <r>
    <x v="0"/>
    <n v="31"/>
    <x v="3"/>
    <x v="3"/>
    <s v="AD01-9362"/>
    <n v="3"/>
    <x v="3"/>
    <n v="1"/>
    <x v="24"/>
    <x v="0"/>
    <x v="3"/>
    <x v="7"/>
    <x v="1"/>
    <x v="2"/>
  </r>
  <r>
    <x v="0"/>
    <n v="22"/>
    <x v="4"/>
    <x v="2"/>
    <s v="AD01-9361"/>
    <n v="2"/>
    <x v="2"/>
    <n v="6"/>
    <x v="24"/>
    <x v="0"/>
    <x v="0"/>
    <x v="3"/>
    <x v="2"/>
    <x v="11"/>
  </r>
  <r>
    <x v="0"/>
    <n v="1"/>
    <x v="4"/>
    <x v="4"/>
    <s v="AD01-9362"/>
    <n v="3"/>
    <x v="3"/>
    <n v="3"/>
    <x v="24"/>
    <x v="0"/>
    <x v="2"/>
    <x v="5"/>
    <x v="1"/>
    <x v="6"/>
  </r>
  <r>
    <x v="0"/>
    <n v="25"/>
    <x v="10"/>
    <x v="2"/>
    <s v="AD01-9361"/>
    <n v="4"/>
    <x v="5"/>
    <n v="4"/>
    <x v="24"/>
    <x v="2"/>
    <x v="7"/>
    <x v="2"/>
    <x v="0"/>
    <x v="7"/>
  </r>
  <r>
    <x v="0"/>
    <n v="1"/>
    <x v="8"/>
    <x v="0"/>
    <s v="AD01-9362"/>
    <n v="5"/>
    <x v="4"/>
    <n v="1"/>
    <x v="24"/>
    <x v="0"/>
    <x v="0"/>
    <x v="7"/>
    <x v="0"/>
    <x v="9"/>
  </r>
  <r>
    <x v="0"/>
    <n v="7"/>
    <x v="11"/>
    <x v="3"/>
    <s v="AD01-9362"/>
    <n v="1"/>
    <x v="6"/>
    <n v="6"/>
    <x v="24"/>
    <x v="1"/>
    <x v="2"/>
    <x v="0"/>
    <x v="0"/>
    <x v="0"/>
  </r>
  <r>
    <x v="1"/>
    <n v="7"/>
    <x v="3"/>
    <x v="2"/>
    <s v="AD01-9361"/>
    <n v="0"/>
    <x v="9"/>
    <n v="1"/>
    <x v="24"/>
    <x v="3"/>
    <x v="9"/>
    <x v="2"/>
    <x v="0"/>
    <x v="10"/>
  </r>
  <r>
    <x v="1"/>
    <n v="16"/>
    <x v="4"/>
    <x v="0"/>
    <s v="AD01-9364"/>
    <n v="0"/>
    <x v="9"/>
    <n v="1"/>
    <x v="24"/>
    <x v="3"/>
    <x v="9"/>
    <x v="6"/>
    <x v="2"/>
    <x v="8"/>
  </r>
  <r>
    <x v="1"/>
    <n v="11"/>
    <x v="10"/>
    <x v="2"/>
    <s v="AD01-9361"/>
    <n v="0"/>
    <x v="9"/>
    <n v="2"/>
    <x v="24"/>
    <x v="3"/>
    <x v="9"/>
    <x v="4"/>
    <x v="1"/>
    <x v="1"/>
  </r>
  <r>
    <x v="0"/>
    <n v="17"/>
    <x v="6"/>
    <x v="3"/>
    <s v="AD01-9362"/>
    <n v="4"/>
    <x v="3"/>
    <n v="2"/>
    <x v="25"/>
    <x v="0"/>
    <x v="8"/>
    <x v="2"/>
    <x v="2"/>
    <x v="11"/>
  </r>
  <r>
    <x v="0"/>
    <n v="27"/>
    <x v="3"/>
    <x v="2"/>
    <s v="AD01-9362"/>
    <n v="1"/>
    <x v="6"/>
    <n v="2"/>
    <x v="25"/>
    <x v="1"/>
    <x v="0"/>
    <x v="3"/>
    <x v="1"/>
    <x v="1"/>
  </r>
  <r>
    <x v="0"/>
    <n v="22"/>
    <x v="3"/>
    <x v="0"/>
    <s v="AD01-9361"/>
    <n v="2"/>
    <x v="7"/>
    <n v="1"/>
    <x v="25"/>
    <x v="1"/>
    <x v="7"/>
    <x v="7"/>
    <x v="3"/>
    <x v="13"/>
  </r>
  <r>
    <x v="0"/>
    <n v="31"/>
    <x v="3"/>
    <x v="2"/>
    <s v="AD01-9361"/>
    <n v="4"/>
    <x v="5"/>
    <n v="1"/>
    <x v="25"/>
    <x v="2"/>
    <x v="6"/>
    <x v="5"/>
    <x v="0"/>
    <x v="9"/>
  </r>
  <r>
    <x v="0"/>
    <n v="10"/>
    <x v="3"/>
    <x v="0"/>
    <s v="AD01-9361"/>
    <n v="5"/>
    <x v="4"/>
    <n v="3"/>
    <x v="25"/>
    <x v="0"/>
    <x v="2"/>
    <x v="2"/>
    <x v="1"/>
    <x v="1"/>
  </r>
  <r>
    <x v="0"/>
    <n v="29"/>
    <x v="3"/>
    <x v="0"/>
    <s v="AD01-9361"/>
    <n v="2"/>
    <x v="8"/>
    <n v="1"/>
    <x v="25"/>
    <x v="0"/>
    <x v="2"/>
    <x v="7"/>
    <x v="1"/>
    <x v="1"/>
  </r>
  <r>
    <x v="0"/>
    <n v="22"/>
    <x v="4"/>
    <x v="2"/>
    <s v="AD01-9361"/>
    <n v="3"/>
    <x v="3"/>
    <n v="5"/>
    <x v="25"/>
    <x v="0"/>
    <x v="0"/>
    <x v="6"/>
    <x v="0"/>
    <x v="0"/>
  </r>
  <r>
    <x v="0"/>
    <n v="17"/>
    <x v="10"/>
    <x v="5"/>
    <s v="AD01-9363"/>
    <n v="3"/>
    <x v="2"/>
    <n v="1"/>
    <x v="25"/>
    <x v="0"/>
    <x v="7"/>
    <x v="6"/>
    <x v="0"/>
    <x v="10"/>
  </r>
  <r>
    <x v="0"/>
    <n v="17"/>
    <x v="6"/>
    <x v="3"/>
    <s v="AD01-9362"/>
    <n v="4"/>
    <x v="3"/>
    <n v="2"/>
    <x v="25"/>
    <x v="0"/>
    <x v="8"/>
    <x v="2"/>
    <x v="2"/>
    <x v="11"/>
  </r>
  <r>
    <x v="1"/>
    <n v="13"/>
    <x v="2"/>
    <x v="2"/>
    <s v="AD01-9361"/>
    <n v="0"/>
    <x v="9"/>
    <n v="1"/>
    <x v="25"/>
    <x v="3"/>
    <x v="9"/>
    <x v="0"/>
    <x v="3"/>
    <x v="4"/>
  </r>
  <r>
    <x v="1"/>
    <n v="5"/>
    <x v="3"/>
    <x v="4"/>
    <s v="AD01-9362"/>
    <n v="0"/>
    <x v="9"/>
    <n v="5"/>
    <x v="25"/>
    <x v="3"/>
    <x v="9"/>
    <x v="4"/>
    <x v="1"/>
    <x v="1"/>
  </r>
  <r>
    <x v="1"/>
    <n v="19"/>
    <x v="4"/>
    <x v="2"/>
    <s v="AD01-9364"/>
    <n v="0"/>
    <x v="9"/>
    <n v="2"/>
    <x v="25"/>
    <x v="3"/>
    <x v="9"/>
    <x v="2"/>
    <x v="1"/>
    <x v="1"/>
  </r>
  <r>
    <x v="1"/>
    <n v="28"/>
    <x v="4"/>
    <x v="2"/>
    <s v="AD01-9361"/>
    <n v="0"/>
    <x v="9"/>
    <n v="4"/>
    <x v="25"/>
    <x v="3"/>
    <x v="9"/>
    <x v="5"/>
    <x v="3"/>
    <x v="4"/>
  </r>
  <r>
    <x v="1"/>
    <n v="10"/>
    <x v="10"/>
    <x v="4"/>
    <s v="AD01-9362"/>
    <n v="0"/>
    <x v="9"/>
    <n v="5"/>
    <x v="25"/>
    <x v="3"/>
    <x v="9"/>
    <x v="6"/>
    <x v="0"/>
    <x v="9"/>
  </r>
  <r>
    <x v="0"/>
    <n v="1"/>
    <x v="0"/>
    <x v="3"/>
    <s v="AD01-9365"/>
    <n v="2"/>
    <x v="2"/>
    <n v="1"/>
    <x v="26"/>
    <x v="0"/>
    <x v="5"/>
    <x v="1"/>
    <x v="3"/>
    <x v="4"/>
  </r>
  <r>
    <x v="0"/>
    <n v="1"/>
    <x v="0"/>
    <x v="1"/>
    <s v="AD01-9361"/>
    <n v="2"/>
    <x v="2"/>
    <n v="1"/>
    <x v="26"/>
    <x v="0"/>
    <x v="4"/>
    <x v="6"/>
    <x v="1"/>
    <x v="1"/>
  </r>
  <r>
    <x v="0"/>
    <n v="1"/>
    <x v="0"/>
    <x v="2"/>
    <s v="AD01-9362"/>
    <n v="5"/>
    <x v="4"/>
    <n v="2"/>
    <x v="26"/>
    <x v="0"/>
    <x v="5"/>
    <x v="6"/>
    <x v="0"/>
    <x v="7"/>
  </r>
  <r>
    <x v="0"/>
    <n v="12"/>
    <x v="9"/>
    <x v="5"/>
    <s v="AD01-9362"/>
    <n v="4"/>
    <x v="1"/>
    <n v="1"/>
    <x v="26"/>
    <x v="2"/>
    <x v="1"/>
    <x v="2"/>
    <x v="1"/>
    <x v="1"/>
  </r>
  <r>
    <x v="0"/>
    <n v="27"/>
    <x v="1"/>
    <x v="3"/>
    <s v="AD01-9361"/>
    <n v="3"/>
    <x v="3"/>
    <n v="4"/>
    <x v="26"/>
    <x v="0"/>
    <x v="4"/>
    <x v="5"/>
    <x v="0"/>
    <x v="10"/>
  </r>
  <r>
    <x v="0"/>
    <n v="16"/>
    <x v="1"/>
    <x v="5"/>
    <s v="AD01-9361"/>
    <n v="5"/>
    <x v="5"/>
    <n v="3"/>
    <x v="26"/>
    <x v="0"/>
    <x v="6"/>
    <x v="7"/>
    <x v="0"/>
    <x v="5"/>
  </r>
  <r>
    <x v="0"/>
    <n v="24"/>
    <x v="2"/>
    <x v="0"/>
    <s v="AD01-9364"/>
    <n v="3"/>
    <x v="3"/>
    <n v="5"/>
    <x v="26"/>
    <x v="0"/>
    <x v="0"/>
    <x v="2"/>
    <x v="1"/>
    <x v="6"/>
  </r>
  <r>
    <x v="0"/>
    <n v="30"/>
    <x v="2"/>
    <x v="4"/>
    <s v="AD01-9362"/>
    <n v="2"/>
    <x v="2"/>
    <n v="4"/>
    <x v="26"/>
    <x v="0"/>
    <x v="2"/>
    <x v="2"/>
    <x v="0"/>
    <x v="5"/>
  </r>
  <r>
    <x v="0"/>
    <n v="11"/>
    <x v="2"/>
    <x v="0"/>
    <s v="AD01-9361"/>
    <n v="5"/>
    <x v="10"/>
    <n v="1"/>
    <x v="26"/>
    <x v="0"/>
    <x v="2"/>
    <x v="7"/>
    <x v="2"/>
    <x v="11"/>
  </r>
  <r>
    <x v="0"/>
    <n v="8"/>
    <x v="3"/>
    <x v="1"/>
    <s v="AD01-9361"/>
    <n v="1"/>
    <x v="6"/>
    <n v="3"/>
    <x v="26"/>
    <x v="1"/>
    <x v="2"/>
    <x v="3"/>
    <x v="1"/>
    <x v="2"/>
  </r>
  <r>
    <x v="0"/>
    <n v="26"/>
    <x v="3"/>
    <x v="0"/>
    <s v="AD01-9364"/>
    <n v="2"/>
    <x v="7"/>
    <n v="4"/>
    <x v="26"/>
    <x v="1"/>
    <x v="0"/>
    <x v="3"/>
    <x v="3"/>
    <x v="13"/>
  </r>
  <r>
    <x v="0"/>
    <n v="10"/>
    <x v="3"/>
    <x v="0"/>
    <s v="AD01-9361"/>
    <n v="4"/>
    <x v="1"/>
    <n v="5"/>
    <x v="26"/>
    <x v="2"/>
    <x v="3"/>
    <x v="5"/>
    <x v="3"/>
    <x v="4"/>
  </r>
  <r>
    <x v="0"/>
    <n v="31"/>
    <x v="3"/>
    <x v="3"/>
    <s v="AD01-9362"/>
    <n v="5"/>
    <x v="10"/>
    <n v="5"/>
    <x v="26"/>
    <x v="0"/>
    <x v="4"/>
    <x v="0"/>
    <x v="1"/>
    <x v="1"/>
  </r>
  <r>
    <x v="0"/>
    <n v="11"/>
    <x v="3"/>
    <x v="2"/>
    <s v="AD01-9364"/>
    <n v="5"/>
    <x v="4"/>
    <n v="2"/>
    <x v="26"/>
    <x v="0"/>
    <x v="4"/>
    <x v="3"/>
    <x v="0"/>
    <x v="7"/>
  </r>
  <r>
    <x v="0"/>
    <n v="5"/>
    <x v="3"/>
    <x v="1"/>
    <s v="AD01-9361"/>
    <n v="4"/>
    <x v="5"/>
    <n v="4"/>
    <x v="26"/>
    <x v="0"/>
    <x v="8"/>
    <x v="0"/>
    <x v="0"/>
    <x v="10"/>
  </r>
  <r>
    <x v="0"/>
    <n v="28"/>
    <x v="3"/>
    <x v="4"/>
    <s v="AD01-9364"/>
    <n v="1"/>
    <x v="0"/>
    <n v="5"/>
    <x v="26"/>
    <x v="0"/>
    <x v="0"/>
    <x v="5"/>
    <x v="2"/>
    <x v="8"/>
  </r>
  <r>
    <x v="0"/>
    <n v="4"/>
    <x v="4"/>
    <x v="1"/>
    <s v="AD01-9361"/>
    <n v="2"/>
    <x v="7"/>
    <n v="4"/>
    <x v="26"/>
    <x v="1"/>
    <x v="8"/>
    <x v="0"/>
    <x v="1"/>
    <x v="2"/>
  </r>
  <r>
    <x v="0"/>
    <n v="15"/>
    <x v="4"/>
    <x v="1"/>
    <s v="AD01-9363"/>
    <n v="1"/>
    <x v="6"/>
    <n v="7"/>
    <x v="26"/>
    <x v="1"/>
    <x v="5"/>
    <x v="7"/>
    <x v="2"/>
    <x v="8"/>
  </r>
  <r>
    <x v="0"/>
    <n v="22"/>
    <x v="4"/>
    <x v="4"/>
    <s v="AD01-9362"/>
    <n v="4"/>
    <x v="5"/>
    <n v="3"/>
    <x v="26"/>
    <x v="2"/>
    <x v="7"/>
    <x v="6"/>
    <x v="1"/>
    <x v="6"/>
  </r>
  <r>
    <x v="0"/>
    <n v="3"/>
    <x v="4"/>
    <x v="1"/>
    <s v="AD01-9362"/>
    <n v="2"/>
    <x v="2"/>
    <n v="2"/>
    <x v="26"/>
    <x v="0"/>
    <x v="0"/>
    <x v="1"/>
    <x v="0"/>
    <x v="10"/>
  </r>
  <r>
    <x v="0"/>
    <n v="15"/>
    <x v="4"/>
    <x v="0"/>
    <s v="AD01-9361"/>
    <n v="2"/>
    <x v="2"/>
    <n v="3"/>
    <x v="26"/>
    <x v="0"/>
    <x v="3"/>
    <x v="2"/>
    <x v="0"/>
    <x v="7"/>
  </r>
  <r>
    <x v="0"/>
    <n v="3"/>
    <x v="4"/>
    <x v="0"/>
    <s v="AD01-9364"/>
    <n v="2"/>
    <x v="2"/>
    <n v="3"/>
    <x v="26"/>
    <x v="0"/>
    <x v="2"/>
    <x v="3"/>
    <x v="1"/>
    <x v="2"/>
  </r>
  <r>
    <x v="0"/>
    <n v="11"/>
    <x v="4"/>
    <x v="4"/>
    <s v="AD01-9363"/>
    <n v="3"/>
    <x v="3"/>
    <n v="3"/>
    <x v="26"/>
    <x v="0"/>
    <x v="8"/>
    <x v="3"/>
    <x v="2"/>
    <x v="8"/>
  </r>
  <r>
    <x v="0"/>
    <n v="22"/>
    <x v="4"/>
    <x v="5"/>
    <s v="AD01-9362"/>
    <n v="3"/>
    <x v="3"/>
    <n v="4"/>
    <x v="26"/>
    <x v="0"/>
    <x v="0"/>
    <x v="3"/>
    <x v="0"/>
    <x v="9"/>
  </r>
  <r>
    <x v="0"/>
    <n v="20"/>
    <x v="4"/>
    <x v="0"/>
    <s v="AD01-9362"/>
    <n v="3"/>
    <x v="3"/>
    <n v="6"/>
    <x v="26"/>
    <x v="0"/>
    <x v="3"/>
    <x v="0"/>
    <x v="3"/>
    <x v="13"/>
  </r>
  <r>
    <x v="0"/>
    <n v="30"/>
    <x v="4"/>
    <x v="5"/>
    <s v="AD01-9362"/>
    <n v="1"/>
    <x v="0"/>
    <n v="3"/>
    <x v="26"/>
    <x v="0"/>
    <x v="0"/>
    <x v="6"/>
    <x v="1"/>
    <x v="2"/>
  </r>
  <r>
    <x v="0"/>
    <n v="2"/>
    <x v="10"/>
    <x v="1"/>
    <s v="AD01-9362"/>
    <n v="3"/>
    <x v="2"/>
    <n v="3"/>
    <x v="26"/>
    <x v="0"/>
    <x v="4"/>
    <x v="2"/>
    <x v="1"/>
    <x v="2"/>
  </r>
  <r>
    <x v="0"/>
    <n v="17"/>
    <x v="10"/>
    <x v="0"/>
    <s v="AD01-9362"/>
    <n v="3"/>
    <x v="1"/>
    <n v="4"/>
    <x v="26"/>
    <x v="0"/>
    <x v="5"/>
    <x v="5"/>
    <x v="0"/>
    <x v="5"/>
  </r>
  <r>
    <x v="0"/>
    <n v="24"/>
    <x v="10"/>
    <x v="2"/>
    <s v="AD01-9364"/>
    <n v="5"/>
    <x v="4"/>
    <n v="6"/>
    <x v="26"/>
    <x v="0"/>
    <x v="3"/>
    <x v="7"/>
    <x v="0"/>
    <x v="9"/>
  </r>
  <r>
    <x v="0"/>
    <n v="28"/>
    <x v="10"/>
    <x v="5"/>
    <s v="AD01-9362"/>
    <n v="4"/>
    <x v="5"/>
    <n v="2"/>
    <x v="26"/>
    <x v="0"/>
    <x v="4"/>
    <x v="7"/>
    <x v="1"/>
    <x v="2"/>
  </r>
  <r>
    <x v="0"/>
    <n v="1"/>
    <x v="0"/>
    <x v="3"/>
    <s v="AD01-9365"/>
    <n v="2"/>
    <x v="2"/>
    <n v="1"/>
    <x v="26"/>
    <x v="0"/>
    <x v="5"/>
    <x v="1"/>
    <x v="3"/>
    <x v="4"/>
  </r>
  <r>
    <x v="0"/>
    <n v="1"/>
    <x v="0"/>
    <x v="1"/>
    <s v="AD01-9361"/>
    <n v="2"/>
    <x v="2"/>
    <n v="1"/>
    <x v="26"/>
    <x v="0"/>
    <x v="4"/>
    <x v="6"/>
    <x v="1"/>
    <x v="1"/>
  </r>
  <r>
    <x v="0"/>
    <n v="1"/>
    <x v="0"/>
    <x v="2"/>
    <s v="AD01-9362"/>
    <n v="5"/>
    <x v="4"/>
    <n v="2"/>
    <x v="26"/>
    <x v="0"/>
    <x v="5"/>
    <x v="6"/>
    <x v="0"/>
    <x v="7"/>
  </r>
  <r>
    <x v="0"/>
    <n v="12"/>
    <x v="9"/>
    <x v="5"/>
    <s v="AD01-9362"/>
    <n v="4"/>
    <x v="1"/>
    <n v="1"/>
    <x v="26"/>
    <x v="2"/>
    <x v="1"/>
    <x v="2"/>
    <x v="1"/>
    <x v="1"/>
  </r>
  <r>
    <x v="1"/>
    <n v="19"/>
    <x v="7"/>
    <x v="0"/>
    <s v="AD01-9361"/>
    <n v="0"/>
    <x v="9"/>
    <n v="3"/>
    <x v="26"/>
    <x v="3"/>
    <x v="9"/>
    <x v="1"/>
    <x v="3"/>
    <x v="4"/>
  </r>
  <r>
    <x v="1"/>
    <n v="3"/>
    <x v="11"/>
    <x v="0"/>
    <s v="AD01-9361"/>
    <n v="0"/>
    <x v="9"/>
    <n v="1"/>
    <x v="26"/>
    <x v="3"/>
    <x v="9"/>
    <x v="6"/>
    <x v="1"/>
    <x v="2"/>
  </r>
  <r>
    <x v="1"/>
    <n v="23"/>
    <x v="2"/>
    <x v="3"/>
    <s v="AD01-9361"/>
    <n v="0"/>
    <x v="9"/>
    <n v="3"/>
    <x v="26"/>
    <x v="3"/>
    <x v="9"/>
    <x v="7"/>
    <x v="0"/>
    <x v="5"/>
  </r>
  <r>
    <x v="1"/>
    <n v="5"/>
    <x v="3"/>
    <x v="0"/>
    <s v="AD01-9364"/>
    <n v="0"/>
    <x v="9"/>
    <n v="1"/>
    <x v="26"/>
    <x v="3"/>
    <x v="9"/>
    <x v="2"/>
    <x v="0"/>
    <x v="9"/>
  </r>
  <r>
    <x v="1"/>
    <n v="10"/>
    <x v="3"/>
    <x v="4"/>
    <s v="AD01-9361"/>
    <n v="0"/>
    <x v="9"/>
    <n v="6"/>
    <x v="26"/>
    <x v="3"/>
    <x v="9"/>
    <x v="5"/>
    <x v="2"/>
    <x v="11"/>
  </r>
  <r>
    <x v="1"/>
    <n v="24"/>
    <x v="3"/>
    <x v="4"/>
    <s v="AD01-9362"/>
    <n v="0"/>
    <x v="9"/>
    <n v="3"/>
    <x v="26"/>
    <x v="3"/>
    <x v="9"/>
    <x v="1"/>
    <x v="3"/>
    <x v="13"/>
  </r>
  <r>
    <x v="1"/>
    <n v="29"/>
    <x v="10"/>
    <x v="3"/>
    <s v="AD01-9362"/>
    <n v="0"/>
    <x v="9"/>
    <n v="3"/>
    <x v="26"/>
    <x v="3"/>
    <x v="9"/>
    <x v="5"/>
    <x v="1"/>
    <x v="1"/>
  </r>
  <r>
    <x v="1"/>
    <n v="30"/>
    <x v="10"/>
    <x v="1"/>
    <s v="AD01-9365"/>
    <n v="0"/>
    <x v="9"/>
    <n v="1"/>
    <x v="26"/>
    <x v="3"/>
    <x v="9"/>
    <x v="1"/>
    <x v="0"/>
    <x v="0"/>
  </r>
  <r>
    <x v="1"/>
    <n v="21"/>
    <x v="10"/>
    <x v="0"/>
    <s v="AD01-9361"/>
    <n v="0"/>
    <x v="9"/>
    <n v="2"/>
    <x v="26"/>
    <x v="3"/>
    <x v="9"/>
    <x v="6"/>
    <x v="1"/>
    <x v="1"/>
  </r>
  <r>
    <x v="1"/>
    <n v="19"/>
    <x v="7"/>
    <x v="0"/>
    <s v="AD01-9361"/>
    <n v="0"/>
    <x v="9"/>
    <n v="3"/>
    <x v="26"/>
    <x v="3"/>
    <x v="9"/>
    <x v="1"/>
    <x v="3"/>
    <x v="4"/>
  </r>
  <r>
    <x v="1"/>
    <n v="3"/>
    <x v="11"/>
    <x v="0"/>
    <s v="AD01-9361"/>
    <n v="0"/>
    <x v="9"/>
    <n v="1"/>
    <x v="26"/>
    <x v="3"/>
    <x v="9"/>
    <x v="6"/>
    <x v="1"/>
    <x v="2"/>
  </r>
  <r>
    <x v="0"/>
    <n v="19"/>
    <x v="6"/>
    <x v="1"/>
    <s v="AD01-9363"/>
    <n v="2"/>
    <x v="2"/>
    <n v="3"/>
    <x v="27"/>
    <x v="0"/>
    <x v="1"/>
    <x v="6"/>
    <x v="1"/>
    <x v="6"/>
  </r>
  <r>
    <x v="0"/>
    <n v="22"/>
    <x v="2"/>
    <x v="5"/>
    <s v="AD01-9364"/>
    <n v="4"/>
    <x v="3"/>
    <n v="2"/>
    <x v="27"/>
    <x v="0"/>
    <x v="3"/>
    <x v="5"/>
    <x v="2"/>
    <x v="8"/>
  </r>
  <r>
    <x v="0"/>
    <n v="25"/>
    <x v="3"/>
    <x v="0"/>
    <s v="AD01-9362"/>
    <n v="1"/>
    <x v="6"/>
    <n v="4"/>
    <x v="27"/>
    <x v="1"/>
    <x v="8"/>
    <x v="2"/>
    <x v="3"/>
    <x v="4"/>
  </r>
  <r>
    <x v="0"/>
    <n v="31"/>
    <x v="3"/>
    <x v="0"/>
    <s v="AD01-9364"/>
    <n v="3"/>
    <x v="1"/>
    <n v="1"/>
    <x v="27"/>
    <x v="0"/>
    <x v="4"/>
    <x v="3"/>
    <x v="1"/>
    <x v="1"/>
  </r>
  <r>
    <x v="0"/>
    <n v="29"/>
    <x v="3"/>
    <x v="4"/>
    <s v="AD01-9361"/>
    <n v="2"/>
    <x v="2"/>
    <n v="3"/>
    <x v="27"/>
    <x v="0"/>
    <x v="4"/>
    <x v="4"/>
    <x v="1"/>
    <x v="1"/>
  </r>
  <r>
    <x v="0"/>
    <n v="2"/>
    <x v="4"/>
    <x v="4"/>
    <s v="AD01-9365"/>
    <n v="2"/>
    <x v="7"/>
    <n v="1"/>
    <x v="27"/>
    <x v="1"/>
    <x v="0"/>
    <x v="2"/>
    <x v="2"/>
    <x v="8"/>
  </r>
  <r>
    <x v="0"/>
    <n v="22"/>
    <x v="4"/>
    <x v="5"/>
    <s v="AD01-9361"/>
    <n v="5"/>
    <x v="4"/>
    <n v="3"/>
    <x v="27"/>
    <x v="0"/>
    <x v="7"/>
    <x v="6"/>
    <x v="1"/>
    <x v="6"/>
  </r>
  <r>
    <x v="0"/>
    <n v="29"/>
    <x v="10"/>
    <x v="0"/>
    <s v="AD01-9361"/>
    <n v="1"/>
    <x v="0"/>
    <n v="1"/>
    <x v="27"/>
    <x v="0"/>
    <x v="3"/>
    <x v="2"/>
    <x v="0"/>
    <x v="9"/>
  </r>
  <r>
    <x v="0"/>
    <n v="19"/>
    <x v="6"/>
    <x v="1"/>
    <s v="AD01-9363"/>
    <n v="2"/>
    <x v="2"/>
    <n v="3"/>
    <x v="27"/>
    <x v="0"/>
    <x v="1"/>
    <x v="6"/>
    <x v="1"/>
    <x v="6"/>
  </r>
  <r>
    <x v="1"/>
    <n v="28"/>
    <x v="2"/>
    <x v="3"/>
    <s v="AD01-9362"/>
    <n v="0"/>
    <x v="9"/>
    <n v="1"/>
    <x v="27"/>
    <x v="3"/>
    <x v="9"/>
    <x v="7"/>
    <x v="0"/>
    <x v="12"/>
  </r>
  <r>
    <x v="1"/>
    <n v="5"/>
    <x v="3"/>
    <x v="3"/>
    <s v="AD01-9362"/>
    <n v="0"/>
    <x v="9"/>
    <n v="2"/>
    <x v="27"/>
    <x v="3"/>
    <x v="9"/>
    <x v="0"/>
    <x v="0"/>
    <x v="7"/>
  </r>
  <r>
    <x v="1"/>
    <n v="29"/>
    <x v="3"/>
    <x v="2"/>
    <s v="AD01-9363"/>
    <n v="0"/>
    <x v="9"/>
    <n v="5"/>
    <x v="27"/>
    <x v="3"/>
    <x v="9"/>
    <x v="1"/>
    <x v="3"/>
    <x v="4"/>
  </r>
  <r>
    <x v="1"/>
    <n v="30"/>
    <x v="4"/>
    <x v="2"/>
    <s v="AD01-9362"/>
    <n v="0"/>
    <x v="9"/>
    <n v="1"/>
    <x v="27"/>
    <x v="3"/>
    <x v="9"/>
    <x v="3"/>
    <x v="0"/>
    <x v="12"/>
  </r>
  <r>
    <x v="1"/>
    <n v="15"/>
    <x v="4"/>
    <x v="4"/>
    <s v="AD01-9362"/>
    <n v="0"/>
    <x v="9"/>
    <n v="4"/>
    <x v="27"/>
    <x v="3"/>
    <x v="9"/>
    <x v="7"/>
    <x v="0"/>
    <x v="12"/>
  </r>
  <r>
    <x v="0"/>
    <n v="14"/>
    <x v="5"/>
    <x v="2"/>
    <s v="AD01-9364"/>
    <n v="5"/>
    <x v="5"/>
    <n v="6"/>
    <x v="28"/>
    <x v="0"/>
    <x v="5"/>
    <x v="3"/>
    <x v="0"/>
    <x v="7"/>
  </r>
  <r>
    <x v="0"/>
    <n v="11"/>
    <x v="6"/>
    <x v="0"/>
    <s v="AD01-9361"/>
    <n v="1"/>
    <x v="6"/>
    <n v="3"/>
    <x v="28"/>
    <x v="1"/>
    <x v="4"/>
    <x v="6"/>
    <x v="1"/>
    <x v="1"/>
  </r>
  <r>
    <x v="0"/>
    <n v="13"/>
    <x v="8"/>
    <x v="2"/>
    <s v="AD01-9362"/>
    <n v="2"/>
    <x v="2"/>
    <n v="1"/>
    <x v="28"/>
    <x v="0"/>
    <x v="4"/>
    <x v="7"/>
    <x v="1"/>
    <x v="1"/>
  </r>
  <r>
    <x v="0"/>
    <n v="28"/>
    <x v="1"/>
    <x v="2"/>
    <s v="AD01-9362"/>
    <n v="2"/>
    <x v="7"/>
    <n v="5"/>
    <x v="28"/>
    <x v="1"/>
    <x v="7"/>
    <x v="7"/>
    <x v="0"/>
    <x v="5"/>
  </r>
  <r>
    <x v="0"/>
    <n v="30"/>
    <x v="2"/>
    <x v="2"/>
    <s v="AD01-9364"/>
    <n v="1"/>
    <x v="0"/>
    <n v="1"/>
    <x v="28"/>
    <x v="0"/>
    <x v="3"/>
    <x v="2"/>
    <x v="2"/>
    <x v="8"/>
  </r>
  <r>
    <x v="0"/>
    <n v="20"/>
    <x v="2"/>
    <x v="2"/>
    <s v="AD01-9364"/>
    <n v="2"/>
    <x v="2"/>
    <n v="2"/>
    <x v="28"/>
    <x v="0"/>
    <x v="0"/>
    <x v="5"/>
    <x v="0"/>
    <x v="5"/>
  </r>
  <r>
    <x v="0"/>
    <n v="22"/>
    <x v="3"/>
    <x v="0"/>
    <s v="AD01-9364"/>
    <n v="2"/>
    <x v="2"/>
    <n v="2"/>
    <x v="28"/>
    <x v="0"/>
    <x v="2"/>
    <x v="1"/>
    <x v="1"/>
    <x v="6"/>
  </r>
  <r>
    <x v="0"/>
    <n v="17"/>
    <x v="4"/>
    <x v="3"/>
    <s v="AD01-9363"/>
    <n v="3"/>
    <x v="3"/>
    <n v="2"/>
    <x v="28"/>
    <x v="0"/>
    <x v="1"/>
    <x v="1"/>
    <x v="0"/>
    <x v="12"/>
  </r>
  <r>
    <x v="0"/>
    <n v="20"/>
    <x v="4"/>
    <x v="3"/>
    <s v="AD01-9362"/>
    <n v="3"/>
    <x v="1"/>
    <n v="2"/>
    <x v="28"/>
    <x v="0"/>
    <x v="4"/>
    <x v="2"/>
    <x v="1"/>
    <x v="1"/>
  </r>
  <r>
    <x v="0"/>
    <n v="22"/>
    <x v="4"/>
    <x v="0"/>
    <s v="AD01-9365"/>
    <n v="5"/>
    <x v="4"/>
    <n v="4"/>
    <x v="28"/>
    <x v="0"/>
    <x v="1"/>
    <x v="0"/>
    <x v="1"/>
    <x v="6"/>
  </r>
  <r>
    <x v="0"/>
    <n v="3"/>
    <x v="4"/>
    <x v="2"/>
    <s v="AD01-9364"/>
    <n v="4"/>
    <x v="3"/>
    <n v="3"/>
    <x v="28"/>
    <x v="0"/>
    <x v="8"/>
    <x v="7"/>
    <x v="0"/>
    <x v="5"/>
  </r>
  <r>
    <x v="0"/>
    <n v="14"/>
    <x v="5"/>
    <x v="2"/>
    <s v="AD01-9364"/>
    <n v="5"/>
    <x v="5"/>
    <n v="6"/>
    <x v="28"/>
    <x v="0"/>
    <x v="5"/>
    <x v="3"/>
    <x v="0"/>
    <x v="7"/>
  </r>
  <r>
    <x v="0"/>
    <n v="11"/>
    <x v="6"/>
    <x v="0"/>
    <s v="AD01-9361"/>
    <n v="1"/>
    <x v="6"/>
    <n v="3"/>
    <x v="28"/>
    <x v="1"/>
    <x v="4"/>
    <x v="6"/>
    <x v="1"/>
    <x v="1"/>
  </r>
  <r>
    <x v="0"/>
    <n v="13"/>
    <x v="8"/>
    <x v="2"/>
    <s v="AD01-9362"/>
    <n v="2"/>
    <x v="2"/>
    <n v="1"/>
    <x v="28"/>
    <x v="0"/>
    <x v="4"/>
    <x v="7"/>
    <x v="1"/>
    <x v="1"/>
  </r>
  <r>
    <x v="0"/>
    <n v="28"/>
    <x v="1"/>
    <x v="2"/>
    <s v="AD01-9362"/>
    <n v="2"/>
    <x v="7"/>
    <n v="5"/>
    <x v="28"/>
    <x v="1"/>
    <x v="7"/>
    <x v="7"/>
    <x v="0"/>
    <x v="5"/>
  </r>
  <r>
    <x v="1"/>
    <n v="13"/>
    <x v="7"/>
    <x v="4"/>
    <s v="AD01-9362"/>
    <n v="0"/>
    <x v="9"/>
    <n v="2"/>
    <x v="28"/>
    <x v="3"/>
    <x v="9"/>
    <x v="6"/>
    <x v="2"/>
    <x v="11"/>
  </r>
  <r>
    <x v="1"/>
    <n v="11"/>
    <x v="4"/>
    <x v="2"/>
    <s v="AD01-9361"/>
    <n v="0"/>
    <x v="9"/>
    <n v="2"/>
    <x v="28"/>
    <x v="3"/>
    <x v="9"/>
    <x v="3"/>
    <x v="3"/>
    <x v="4"/>
  </r>
  <r>
    <x v="1"/>
    <n v="13"/>
    <x v="7"/>
    <x v="4"/>
    <s v="AD01-9362"/>
    <n v="0"/>
    <x v="9"/>
    <n v="2"/>
    <x v="28"/>
    <x v="3"/>
    <x v="9"/>
    <x v="6"/>
    <x v="2"/>
    <x v="11"/>
  </r>
  <r>
    <x v="0"/>
    <n v="11"/>
    <x v="5"/>
    <x v="0"/>
    <s v="AD01-9362"/>
    <n v="2"/>
    <x v="7"/>
    <n v="4"/>
    <x v="29"/>
    <x v="1"/>
    <x v="5"/>
    <x v="7"/>
    <x v="3"/>
    <x v="13"/>
  </r>
  <r>
    <x v="0"/>
    <n v="6"/>
    <x v="5"/>
    <x v="2"/>
    <s v="AD01-9362"/>
    <n v="5"/>
    <x v="5"/>
    <n v="3"/>
    <x v="29"/>
    <x v="0"/>
    <x v="2"/>
    <x v="1"/>
    <x v="1"/>
    <x v="1"/>
  </r>
  <r>
    <x v="0"/>
    <n v="1"/>
    <x v="0"/>
    <x v="0"/>
    <s v="AD01-9363"/>
    <n v="2"/>
    <x v="2"/>
    <n v="1"/>
    <x v="29"/>
    <x v="0"/>
    <x v="0"/>
    <x v="1"/>
    <x v="2"/>
    <x v="11"/>
  </r>
  <r>
    <x v="0"/>
    <n v="10"/>
    <x v="8"/>
    <x v="3"/>
    <s v="AD01-9364"/>
    <n v="2"/>
    <x v="7"/>
    <n v="2"/>
    <x v="29"/>
    <x v="4"/>
    <x v="5"/>
    <x v="5"/>
    <x v="1"/>
    <x v="6"/>
  </r>
  <r>
    <x v="0"/>
    <n v="1"/>
    <x v="8"/>
    <x v="5"/>
    <s v="AD01-9362"/>
    <n v="3"/>
    <x v="3"/>
    <n v="1"/>
    <x v="29"/>
    <x v="0"/>
    <x v="7"/>
    <x v="5"/>
    <x v="0"/>
    <x v="9"/>
  </r>
  <r>
    <x v="0"/>
    <n v="30"/>
    <x v="2"/>
    <x v="2"/>
    <s v="AD01-9362"/>
    <n v="1"/>
    <x v="0"/>
    <n v="2"/>
    <x v="29"/>
    <x v="0"/>
    <x v="2"/>
    <x v="5"/>
    <x v="0"/>
    <x v="10"/>
  </r>
  <r>
    <x v="0"/>
    <n v="27"/>
    <x v="2"/>
    <x v="0"/>
    <s v="AD01-9361"/>
    <n v="1"/>
    <x v="0"/>
    <n v="1"/>
    <x v="29"/>
    <x v="0"/>
    <x v="6"/>
    <x v="7"/>
    <x v="3"/>
    <x v="13"/>
  </r>
  <r>
    <x v="0"/>
    <n v="15"/>
    <x v="3"/>
    <x v="2"/>
    <s v="AD01-9364"/>
    <n v="1"/>
    <x v="6"/>
    <n v="2"/>
    <x v="29"/>
    <x v="1"/>
    <x v="0"/>
    <x v="2"/>
    <x v="2"/>
    <x v="11"/>
  </r>
  <r>
    <x v="0"/>
    <n v="5"/>
    <x v="3"/>
    <x v="0"/>
    <s v="AD01-9362"/>
    <n v="4"/>
    <x v="3"/>
    <n v="6"/>
    <x v="29"/>
    <x v="0"/>
    <x v="6"/>
    <x v="2"/>
    <x v="3"/>
    <x v="4"/>
  </r>
  <r>
    <x v="0"/>
    <n v="6"/>
    <x v="3"/>
    <x v="4"/>
    <s v="AD01-9361"/>
    <n v="5"/>
    <x v="5"/>
    <n v="6"/>
    <x v="29"/>
    <x v="0"/>
    <x v="2"/>
    <x v="2"/>
    <x v="0"/>
    <x v="9"/>
  </r>
  <r>
    <x v="0"/>
    <n v="12"/>
    <x v="3"/>
    <x v="5"/>
    <s v="AD01-9364"/>
    <n v="2"/>
    <x v="2"/>
    <n v="2"/>
    <x v="29"/>
    <x v="0"/>
    <x v="0"/>
    <x v="4"/>
    <x v="2"/>
    <x v="8"/>
  </r>
  <r>
    <x v="0"/>
    <n v="28"/>
    <x v="3"/>
    <x v="1"/>
    <s v="AD01-9361"/>
    <n v="2"/>
    <x v="2"/>
    <n v="2"/>
    <x v="29"/>
    <x v="0"/>
    <x v="0"/>
    <x v="0"/>
    <x v="0"/>
    <x v="0"/>
  </r>
  <r>
    <x v="0"/>
    <n v="8"/>
    <x v="3"/>
    <x v="0"/>
    <s v="AD01-9361"/>
    <n v="2"/>
    <x v="2"/>
    <n v="3"/>
    <x v="29"/>
    <x v="0"/>
    <x v="2"/>
    <x v="3"/>
    <x v="1"/>
    <x v="15"/>
  </r>
  <r>
    <x v="0"/>
    <n v="7"/>
    <x v="3"/>
    <x v="3"/>
    <s v="AD01-9362"/>
    <n v="2"/>
    <x v="2"/>
    <n v="3"/>
    <x v="29"/>
    <x v="0"/>
    <x v="7"/>
    <x v="4"/>
    <x v="0"/>
    <x v="10"/>
  </r>
  <r>
    <x v="0"/>
    <n v="9"/>
    <x v="3"/>
    <x v="4"/>
    <s v="AD01-9362"/>
    <n v="3"/>
    <x v="3"/>
    <n v="1"/>
    <x v="29"/>
    <x v="0"/>
    <x v="2"/>
    <x v="6"/>
    <x v="3"/>
    <x v="4"/>
  </r>
  <r>
    <x v="0"/>
    <n v="16"/>
    <x v="4"/>
    <x v="1"/>
    <s v="AD01-9361"/>
    <n v="1"/>
    <x v="6"/>
    <n v="1"/>
    <x v="29"/>
    <x v="1"/>
    <x v="0"/>
    <x v="3"/>
    <x v="1"/>
    <x v="2"/>
  </r>
  <r>
    <x v="0"/>
    <n v="22"/>
    <x v="4"/>
    <x v="1"/>
    <s v="AD01-9361"/>
    <n v="3"/>
    <x v="1"/>
    <n v="3"/>
    <x v="29"/>
    <x v="0"/>
    <x v="0"/>
    <x v="2"/>
    <x v="2"/>
    <x v="11"/>
  </r>
  <r>
    <x v="0"/>
    <n v="5"/>
    <x v="4"/>
    <x v="0"/>
    <s v="AD01-9362"/>
    <n v="3"/>
    <x v="3"/>
    <n v="2"/>
    <x v="29"/>
    <x v="0"/>
    <x v="8"/>
    <x v="4"/>
    <x v="3"/>
    <x v="13"/>
  </r>
  <r>
    <x v="0"/>
    <n v="29"/>
    <x v="4"/>
    <x v="3"/>
    <s v="AD01-9362"/>
    <n v="3"/>
    <x v="3"/>
    <n v="4"/>
    <x v="29"/>
    <x v="0"/>
    <x v="0"/>
    <x v="1"/>
    <x v="0"/>
    <x v="10"/>
  </r>
  <r>
    <x v="0"/>
    <n v="12"/>
    <x v="4"/>
    <x v="0"/>
    <s v="AD01-9363"/>
    <n v="4"/>
    <x v="3"/>
    <n v="2"/>
    <x v="29"/>
    <x v="0"/>
    <x v="0"/>
    <x v="6"/>
    <x v="0"/>
    <x v="5"/>
  </r>
  <r>
    <x v="0"/>
    <n v="11"/>
    <x v="5"/>
    <x v="0"/>
    <s v="AD01-9362"/>
    <n v="2"/>
    <x v="7"/>
    <n v="4"/>
    <x v="29"/>
    <x v="1"/>
    <x v="5"/>
    <x v="7"/>
    <x v="3"/>
    <x v="13"/>
  </r>
  <r>
    <x v="0"/>
    <n v="6"/>
    <x v="5"/>
    <x v="2"/>
    <s v="AD01-9362"/>
    <n v="5"/>
    <x v="5"/>
    <n v="3"/>
    <x v="29"/>
    <x v="0"/>
    <x v="2"/>
    <x v="1"/>
    <x v="1"/>
    <x v="1"/>
  </r>
  <r>
    <x v="0"/>
    <n v="1"/>
    <x v="0"/>
    <x v="0"/>
    <s v="AD01-9363"/>
    <n v="2"/>
    <x v="2"/>
    <n v="1"/>
    <x v="29"/>
    <x v="0"/>
    <x v="0"/>
    <x v="1"/>
    <x v="2"/>
    <x v="11"/>
  </r>
  <r>
    <x v="0"/>
    <n v="10"/>
    <x v="8"/>
    <x v="3"/>
    <s v="AD01-9364"/>
    <n v="2"/>
    <x v="7"/>
    <n v="2"/>
    <x v="29"/>
    <x v="4"/>
    <x v="5"/>
    <x v="5"/>
    <x v="1"/>
    <x v="6"/>
  </r>
  <r>
    <x v="0"/>
    <n v="1"/>
    <x v="8"/>
    <x v="5"/>
    <s v="AD01-9362"/>
    <n v="3"/>
    <x v="3"/>
    <n v="1"/>
    <x v="29"/>
    <x v="0"/>
    <x v="7"/>
    <x v="5"/>
    <x v="0"/>
    <x v="9"/>
  </r>
  <r>
    <x v="1"/>
    <n v="7"/>
    <x v="11"/>
    <x v="1"/>
    <s v="AD01-9364"/>
    <n v="0"/>
    <x v="9"/>
    <n v="3"/>
    <x v="29"/>
    <x v="3"/>
    <x v="9"/>
    <x v="7"/>
    <x v="2"/>
    <x v="11"/>
  </r>
  <r>
    <x v="1"/>
    <n v="12"/>
    <x v="1"/>
    <x v="4"/>
    <s v="AD01-9361"/>
    <n v="0"/>
    <x v="9"/>
    <n v="2"/>
    <x v="29"/>
    <x v="3"/>
    <x v="9"/>
    <x v="2"/>
    <x v="1"/>
    <x v="2"/>
  </r>
  <r>
    <x v="1"/>
    <n v="1"/>
    <x v="2"/>
    <x v="2"/>
    <s v="AD01-9362"/>
    <n v="0"/>
    <x v="9"/>
    <n v="4"/>
    <x v="29"/>
    <x v="3"/>
    <x v="9"/>
    <x v="2"/>
    <x v="0"/>
    <x v="10"/>
  </r>
  <r>
    <x v="1"/>
    <n v="29"/>
    <x v="2"/>
    <x v="3"/>
    <s v="AD01-9362"/>
    <n v="0"/>
    <x v="9"/>
    <n v="2"/>
    <x v="29"/>
    <x v="3"/>
    <x v="9"/>
    <x v="4"/>
    <x v="1"/>
    <x v="6"/>
  </r>
  <r>
    <x v="1"/>
    <n v="26"/>
    <x v="3"/>
    <x v="3"/>
    <s v="AD01-9364"/>
    <n v="0"/>
    <x v="9"/>
    <n v="3"/>
    <x v="29"/>
    <x v="3"/>
    <x v="9"/>
    <x v="2"/>
    <x v="0"/>
    <x v="5"/>
  </r>
  <r>
    <x v="1"/>
    <n v="30"/>
    <x v="10"/>
    <x v="4"/>
    <s v="AD01-9364"/>
    <n v="0"/>
    <x v="9"/>
    <n v="7"/>
    <x v="29"/>
    <x v="3"/>
    <x v="9"/>
    <x v="5"/>
    <x v="1"/>
    <x v="6"/>
  </r>
  <r>
    <x v="1"/>
    <n v="7"/>
    <x v="11"/>
    <x v="1"/>
    <s v="AD01-9364"/>
    <n v="0"/>
    <x v="9"/>
    <n v="3"/>
    <x v="29"/>
    <x v="3"/>
    <x v="9"/>
    <x v="7"/>
    <x v="2"/>
    <x v="11"/>
  </r>
  <r>
    <x v="0"/>
    <n v="16"/>
    <x v="6"/>
    <x v="3"/>
    <s v="AD01-9361"/>
    <n v="3"/>
    <x v="1"/>
    <n v="3"/>
    <x v="30"/>
    <x v="0"/>
    <x v="1"/>
    <x v="2"/>
    <x v="0"/>
    <x v="5"/>
  </r>
  <r>
    <x v="0"/>
    <n v="13"/>
    <x v="2"/>
    <x v="5"/>
    <s v="AD01-9361"/>
    <n v="2"/>
    <x v="8"/>
    <n v="2"/>
    <x v="30"/>
    <x v="0"/>
    <x v="0"/>
    <x v="3"/>
    <x v="0"/>
    <x v="5"/>
  </r>
  <r>
    <x v="0"/>
    <n v="16"/>
    <x v="2"/>
    <x v="0"/>
    <s v="AD01-9362"/>
    <n v="2"/>
    <x v="2"/>
    <n v="2"/>
    <x v="30"/>
    <x v="0"/>
    <x v="4"/>
    <x v="7"/>
    <x v="1"/>
    <x v="1"/>
  </r>
  <r>
    <x v="0"/>
    <n v="26"/>
    <x v="3"/>
    <x v="2"/>
    <s v="AD01-9362"/>
    <n v="2"/>
    <x v="7"/>
    <n v="5"/>
    <x v="30"/>
    <x v="1"/>
    <x v="2"/>
    <x v="6"/>
    <x v="1"/>
    <x v="2"/>
  </r>
  <r>
    <x v="0"/>
    <n v="9"/>
    <x v="3"/>
    <x v="1"/>
    <s v="AD01-9362"/>
    <n v="4"/>
    <x v="5"/>
    <n v="1"/>
    <x v="30"/>
    <x v="2"/>
    <x v="2"/>
    <x v="5"/>
    <x v="1"/>
    <x v="14"/>
  </r>
  <r>
    <x v="0"/>
    <n v="28"/>
    <x v="3"/>
    <x v="1"/>
    <s v="AD01-9362"/>
    <n v="1"/>
    <x v="0"/>
    <n v="2"/>
    <x v="30"/>
    <x v="0"/>
    <x v="2"/>
    <x v="6"/>
    <x v="1"/>
    <x v="6"/>
  </r>
  <r>
    <x v="0"/>
    <n v="30"/>
    <x v="3"/>
    <x v="2"/>
    <s v="AD01-9364"/>
    <n v="3"/>
    <x v="3"/>
    <n v="4"/>
    <x v="30"/>
    <x v="0"/>
    <x v="1"/>
    <x v="3"/>
    <x v="0"/>
    <x v="10"/>
  </r>
  <r>
    <x v="0"/>
    <n v="5"/>
    <x v="4"/>
    <x v="1"/>
    <s v="AD01-9364"/>
    <n v="5"/>
    <x v="4"/>
    <n v="2"/>
    <x v="30"/>
    <x v="0"/>
    <x v="0"/>
    <x v="1"/>
    <x v="3"/>
    <x v="4"/>
  </r>
  <r>
    <x v="0"/>
    <n v="16"/>
    <x v="6"/>
    <x v="3"/>
    <s v="AD01-9361"/>
    <n v="3"/>
    <x v="1"/>
    <n v="3"/>
    <x v="30"/>
    <x v="0"/>
    <x v="1"/>
    <x v="2"/>
    <x v="0"/>
    <x v="5"/>
  </r>
  <r>
    <x v="1"/>
    <n v="12"/>
    <x v="2"/>
    <x v="2"/>
    <s v="AD01-9362"/>
    <n v="0"/>
    <x v="9"/>
    <n v="3"/>
    <x v="30"/>
    <x v="3"/>
    <x v="9"/>
    <x v="2"/>
    <x v="3"/>
    <x v="13"/>
  </r>
  <r>
    <x v="1"/>
    <n v="1"/>
    <x v="3"/>
    <x v="4"/>
    <s v="AD01-9362"/>
    <n v="0"/>
    <x v="9"/>
    <n v="1"/>
    <x v="30"/>
    <x v="3"/>
    <x v="9"/>
    <x v="2"/>
    <x v="3"/>
    <x v="13"/>
  </r>
  <r>
    <x v="1"/>
    <n v="5"/>
    <x v="3"/>
    <x v="4"/>
    <s v="AD01-9363"/>
    <n v="0"/>
    <x v="9"/>
    <n v="4"/>
    <x v="30"/>
    <x v="3"/>
    <x v="9"/>
    <x v="5"/>
    <x v="2"/>
    <x v="11"/>
  </r>
  <r>
    <x v="1"/>
    <n v="27"/>
    <x v="4"/>
    <x v="0"/>
    <s v="AD01-9364"/>
    <n v="0"/>
    <x v="9"/>
    <n v="1"/>
    <x v="30"/>
    <x v="3"/>
    <x v="9"/>
    <x v="2"/>
    <x v="1"/>
    <x v="6"/>
  </r>
  <r>
    <x v="1"/>
    <n v="16"/>
    <x v="4"/>
    <x v="0"/>
    <s v="AD01-9364"/>
    <n v="0"/>
    <x v="9"/>
    <n v="1"/>
    <x v="30"/>
    <x v="3"/>
    <x v="9"/>
    <x v="4"/>
    <x v="0"/>
    <x v="0"/>
  </r>
  <r>
    <x v="0"/>
    <n v="11"/>
    <x v="6"/>
    <x v="2"/>
    <s v="AD01-9362"/>
    <n v="4"/>
    <x v="5"/>
    <n v="1"/>
    <x v="31"/>
    <x v="0"/>
    <x v="7"/>
    <x v="0"/>
    <x v="0"/>
    <x v="9"/>
  </r>
  <r>
    <x v="0"/>
    <n v="1"/>
    <x v="8"/>
    <x v="3"/>
    <s v="AD01-9361"/>
    <n v="2"/>
    <x v="2"/>
    <n v="5"/>
    <x v="31"/>
    <x v="0"/>
    <x v="3"/>
    <x v="4"/>
    <x v="3"/>
    <x v="4"/>
  </r>
  <r>
    <x v="0"/>
    <n v="10"/>
    <x v="2"/>
    <x v="3"/>
    <s v="AD01-9362"/>
    <n v="2"/>
    <x v="7"/>
    <n v="2"/>
    <x v="31"/>
    <x v="4"/>
    <x v="5"/>
    <x v="6"/>
    <x v="0"/>
    <x v="10"/>
  </r>
  <r>
    <x v="0"/>
    <n v="11"/>
    <x v="2"/>
    <x v="0"/>
    <s v="AD01-9361"/>
    <n v="2"/>
    <x v="2"/>
    <n v="4"/>
    <x v="31"/>
    <x v="0"/>
    <x v="4"/>
    <x v="2"/>
    <x v="1"/>
    <x v="2"/>
  </r>
  <r>
    <x v="0"/>
    <n v="12"/>
    <x v="2"/>
    <x v="3"/>
    <s v="AD01-9364"/>
    <n v="3"/>
    <x v="3"/>
    <n v="4"/>
    <x v="31"/>
    <x v="0"/>
    <x v="1"/>
    <x v="2"/>
    <x v="1"/>
    <x v="2"/>
  </r>
  <r>
    <x v="0"/>
    <n v="27"/>
    <x v="3"/>
    <x v="2"/>
    <s v="AD01-9363"/>
    <n v="1"/>
    <x v="6"/>
    <n v="1"/>
    <x v="31"/>
    <x v="1"/>
    <x v="0"/>
    <x v="3"/>
    <x v="0"/>
    <x v="5"/>
  </r>
  <r>
    <x v="0"/>
    <n v="30"/>
    <x v="3"/>
    <x v="3"/>
    <s v="AD01-9362"/>
    <n v="4"/>
    <x v="1"/>
    <n v="3"/>
    <x v="31"/>
    <x v="2"/>
    <x v="4"/>
    <x v="5"/>
    <x v="1"/>
    <x v="1"/>
  </r>
  <r>
    <x v="0"/>
    <n v="27"/>
    <x v="3"/>
    <x v="1"/>
    <s v="AD01-9364"/>
    <n v="5"/>
    <x v="4"/>
    <n v="2"/>
    <x v="31"/>
    <x v="0"/>
    <x v="4"/>
    <x v="4"/>
    <x v="1"/>
    <x v="6"/>
  </r>
  <r>
    <x v="0"/>
    <n v="9"/>
    <x v="3"/>
    <x v="0"/>
    <s v="AD01-9362"/>
    <n v="3"/>
    <x v="3"/>
    <n v="4"/>
    <x v="31"/>
    <x v="0"/>
    <x v="7"/>
    <x v="3"/>
    <x v="3"/>
    <x v="13"/>
  </r>
  <r>
    <x v="0"/>
    <n v="22"/>
    <x v="4"/>
    <x v="5"/>
    <s v="AD01-9362"/>
    <n v="3"/>
    <x v="3"/>
    <n v="1"/>
    <x v="31"/>
    <x v="0"/>
    <x v="2"/>
    <x v="6"/>
    <x v="3"/>
    <x v="4"/>
  </r>
  <r>
    <x v="0"/>
    <n v="23"/>
    <x v="10"/>
    <x v="3"/>
    <s v="AD01-9362"/>
    <n v="5"/>
    <x v="10"/>
    <n v="1"/>
    <x v="31"/>
    <x v="0"/>
    <x v="8"/>
    <x v="1"/>
    <x v="0"/>
    <x v="5"/>
  </r>
  <r>
    <x v="0"/>
    <n v="11"/>
    <x v="6"/>
    <x v="2"/>
    <s v="AD01-9362"/>
    <n v="4"/>
    <x v="5"/>
    <n v="1"/>
    <x v="31"/>
    <x v="0"/>
    <x v="7"/>
    <x v="0"/>
    <x v="0"/>
    <x v="9"/>
  </r>
  <r>
    <x v="0"/>
    <n v="1"/>
    <x v="8"/>
    <x v="3"/>
    <s v="AD01-9361"/>
    <n v="2"/>
    <x v="2"/>
    <n v="5"/>
    <x v="31"/>
    <x v="0"/>
    <x v="3"/>
    <x v="4"/>
    <x v="3"/>
    <x v="4"/>
  </r>
  <r>
    <x v="1"/>
    <n v="18"/>
    <x v="7"/>
    <x v="0"/>
    <s v="AD01-9362"/>
    <n v="0"/>
    <x v="9"/>
    <n v="1"/>
    <x v="31"/>
    <x v="3"/>
    <x v="9"/>
    <x v="0"/>
    <x v="1"/>
    <x v="2"/>
  </r>
  <r>
    <x v="1"/>
    <n v="2"/>
    <x v="11"/>
    <x v="0"/>
    <s v="AD01-9361"/>
    <n v="0"/>
    <x v="9"/>
    <n v="4"/>
    <x v="31"/>
    <x v="3"/>
    <x v="9"/>
    <x v="7"/>
    <x v="2"/>
    <x v="8"/>
  </r>
  <r>
    <x v="1"/>
    <n v="18"/>
    <x v="7"/>
    <x v="0"/>
    <s v="AD01-9362"/>
    <n v="0"/>
    <x v="9"/>
    <n v="1"/>
    <x v="31"/>
    <x v="3"/>
    <x v="9"/>
    <x v="0"/>
    <x v="1"/>
    <x v="2"/>
  </r>
  <r>
    <x v="1"/>
    <n v="2"/>
    <x v="11"/>
    <x v="0"/>
    <s v="AD01-9361"/>
    <n v="0"/>
    <x v="9"/>
    <n v="4"/>
    <x v="31"/>
    <x v="3"/>
    <x v="9"/>
    <x v="7"/>
    <x v="2"/>
    <x v="8"/>
  </r>
  <r>
    <x v="0"/>
    <n v="13"/>
    <x v="5"/>
    <x v="0"/>
    <s v="AD01-9362"/>
    <n v="4"/>
    <x v="3"/>
    <n v="5"/>
    <x v="32"/>
    <x v="0"/>
    <x v="3"/>
    <x v="6"/>
    <x v="1"/>
    <x v="6"/>
  </r>
  <r>
    <x v="0"/>
    <n v="11"/>
    <x v="6"/>
    <x v="1"/>
    <s v="AD01-9364"/>
    <n v="2"/>
    <x v="7"/>
    <n v="2"/>
    <x v="32"/>
    <x v="1"/>
    <x v="0"/>
    <x v="1"/>
    <x v="0"/>
    <x v="9"/>
  </r>
  <r>
    <x v="0"/>
    <n v="12"/>
    <x v="8"/>
    <x v="0"/>
    <s v="AD01-9362"/>
    <n v="1"/>
    <x v="0"/>
    <n v="1"/>
    <x v="32"/>
    <x v="0"/>
    <x v="4"/>
    <x v="0"/>
    <x v="2"/>
    <x v="11"/>
  </r>
  <r>
    <x v="0"/>
    <n v="27"/>
    <x v="1"/>
    <x v="2"/>
    <s v="AD01-9365"/>
    <n v="5"/>
    <x v="4"/>
    <n v="4"/>
    <x v="32"/>
    <x v="0"/>
    <x v="7"/>
    <x v="7"/>
    <x v="0"/>
    <x v="10"/>
  </r>
  <r>
    <x v="0"/>
    <n v="30"/>
    <x v="2"/>
    <x v="2"/>
    <s v="AD01-9362"/>
    <n v="1"/>
    <x v="6"/>
    <n v="5"/>
    <x v="32"/>
    <x v="1"/>
    <x v="7"/>
    <x v="4"/>
    <x v="0"/>
    <x v="10"/>
  </r>
  <r>
    <x v="0"/>
    <n v="19"/>
    <x v="2"/>
    <x v="2"/>
    <s v="AD01-9365"/>
    <n v="5"/>
    <x v="5"/>
    <n v="5"/>
    <x v="32"/>
    <x v="0"/>
    <x v="4"/>
    <x v="3"/>
    <x v="0"/>
    <x v="7"/>
  </r>
  <r>
    <x v="0"/>
    <n v="12"/>
    <x v="2"/>
    <x v="0"/>
    <s v="AD01-9362"/>
    <n v="3"/>
    <x v="1"/>
    <n v="5"/>
    <x v="32"/>
    <x v="0"/>
    <x v="8"/>
    <x v="1"/>
    <x v="3"/>
    <x v="13"/>
  </r>
  <r>
    <x v="0"/>
    <n v="21"/>
    <x v="3"/>
    <x v="0"/>
    <s v="AD01-9361"/>
    <n v="2"/>
    <x v="2"/>
    <n v="1"/>
    <x v="32"/>
    <x v="0"/>
    <x v="5"/>
    <x v="0"/>
    <x v="1"/>
    <x v="14"/>
  </r>
  <r>
    <x v="0"/>
    <n v="17"/>
    <x v="4"/>
    <x v="3"/>
    <s v="AD01-9362"/>
    <n v="2"/>
    <x v="2"/>
    <n v="4"/>
    <x v="32"/>
    <x v="0"/>
    <x v="8"/>
    <x v="0"/>
    <x v="3"/>
    <x v="4"/>
  </r>
  <r>
    <x v="0"/>
    <n v="15"/>
    <x v="10"/>
    <x v="1"/>
    <s v="AD01-9365"/>
    <n v="4"/>
    <x v="5"/>
    <n v="2"/>
    <x v="32"/>
    <x v="2"/>
    <x v="2"/>
    <x v="5"/>
    <x v="1"/>
    <x v="6"/>
  </r>
  <r>
    <x v="0"/>
    <n v="1"/>
    <x v="10"/>
    <x v="3"/>
    <s v="AD01-9362"/>
    <n v="3"/>
    <x v="2"/>
    <n v="4"/>
    <x v="32"/>
    <x v="0"/>
    <x v="0"/>
    <x v="5"/>
    <x v="2"/>
    <x v="8"/>
  </r>
  <r>
    <x v="0"/>
    <n v="13"/>
    <x v="5"/>
    <x v="0"/>
    <s v="AD01-9362"/>
    <n v="4"/>
    <x v="3"/>
    <n v="5"/>
    <x v="32"/>
    <x v="0"/>
    <x v="3"/>
    <x v="6"/>
    <x v="1"/>
    <x v="6"/>
  </r>
  <r>
    <x v="0"/>
    <n v="11"/>
    <x v="6"/>
    <x v="1"/>
    <s v="AD01-9364"/>
    <n v="2"/>
    <x v="7"/>
    <n v="2"/>
    <x v="32"/>
    <x v="1"/>
    <x v="0"/>
    <x v="1"/>
    <x v="0"/>
    <x v="9"/>
  </r>
  <r>
    <x v="0"/>
    <n v="12"/>
    <x v="8"/>
    <x v="0"/>
    <s v="AD01-9362"/>
    <n v="1"/>
    <x v="0"/>
    <n v="1"/>
    <x v="32"/>
    <x v="0"/>
    <x v="4"/>
    <x v="0"/>
    <x v="2"/>
    <x v="11"/>
  </r>
  <r>
    <x v="0"/>
    <n v="27"/>
    <x v="1"/>
    <x v="2"/>
    <s v="AD01-9365"/>
    <n v="5"/>
    <x v="4"/>
    <n v="4"/>
    <x v="32"/>
    <x v="0"/>
    <x v="7"/>
    <x v="7"/>
    <x v="0"/>
    <x v="10"/>
  </r>
  <r>
    <x v="1"/>
    <n v="12"/>
    <x v="7"/>
    <x v="4"/>
    <s v="AD01-9361"/>
    <n v="0"/>
    <x v="9"/>
    <n v="3"/>
    <x v="32"/>
    <x v="3"/>
    <x v="9"/>
    <x v="7"/>
    <x v="2"/>
    <x v="8"/>
  </r>
  <r>
    <x v="1"/>
    <n v="25"/>
    <x v="4"/>
    <x v="0"/>
    <s v="AD01-9362"/>
    <n v="0"/>
    <x v="9"/>
    <n v="1"/>
    <x v="32"/>
    <x v="3"/>
    <x v="9"/>
    <x v="6"/>
    <x v="3"/>
    <x v="13"/>
  </r>
  <r>
    <x v="1"/>
    <n v="12"/>
    <x v="7"/>
    <x v="4"/>
    <s v="AD01-9361"/>
    <n v="0"/>
    <x v="9"/>
    <n v="3"/>
    <x v="32"/>
    <x v="3"/>
    <x v="9"/>
    <x v="7"/>
    <x v="2"/>
    <x v="8"/>
  </r>
  <r>
    <x v="0"/>
    <n v="12"/>
    <x v="1"/>
    <x v="0"/>
    <s v="AD01-9362"/>
    <n v="3"/>
    <x v="3"/>
    <n v="1"/>
    <x v="33"/>
    <x v="0"/>
    <x v="3"/>
    <x v="4"/>
    <x v="1"/>
    <x v="1"/>
  </r>
  <r>
    <x v="0"/>
    <n v="30"/>
    <x v="2"/>
    <x v="1"/>
    <s v="AD01-9362"/>
    <n v="2"/>
    <x v="2"/>
    <n v="2"/>
    <x v="33"/>
    <x v="0"/>
    <x v="8"/>
    <x v="2"/>
    <x v="2"/>
    <x v="8"/>
  </r>
  <r>
    <x v="0"/>
    <n v="6"/>
    <x v="2"/>
    <x v="2"/>
    <s v="AD01-9362"/>
    <n v="5"/>
    <x v="5"/>
    <n v="2"/>
    <x v="33"/>
    <x v="0"/>
    <x v="4"/>
    <x v="5"/>
    <x v="0"/>
    <x v="7"/>
  </r>
  <r>
    <x v="0"/>
    <n v="21"/>
    <x v="3"/>
    <x v="1"/>
    <s v="AD01-9361"/>
    <n v="1"/>
    <x v="0"/>
    <n v="2"/>
    <x v="33"/>
    <x v="0"/>
    <x v="0"/>
    <x v="2"/>
    <x v="1"/>
    <x v="15"/>
  </r>
  <r>
    <x v="0"/>
    <n v="22"/>
    <x v="3"/>
    <x v="4"/>
    <s v="AD01-9361"/>
    <n v="3"/>
    <x v="3"/>
    <n v="5"/>
    <x v="33"/>
    <x v="0"/>
    <x v="4"/>
    <x v="6"/>
    <x v="0"/>
    <x v="12"/>
  </r>
  <r>
    <x v="0"/>
    <n v="12"/>
    <x v="3"/>
    <x v="1"/>
    <s v="AD01-9362"/>
    <n v="4"/>
    <x v="3"/>
    <n v="4"/>
    <x v="33"/>
    <x v="0"/>
    <x v="7"/>
    <x v="3"/>
    <x v="1"/>
    <x v="6"/>
  </r>
  <r>
    <x v="0"/>
    <n v="23"/>
    <x v="4"/>
    <x v="1"/>
    <s v="AD01-9361"/>
    <n v="2"/>
    <x v="2"/>
    <n v="1"/>
    <x v="33"/>
    <x v="0"/>
    <x v="3"/>
    <x v="1"/>
    <x v="0"/>
    <x v="5"/>
  </r>
  <r>
    <x v="0"/>
    <n v="29"/>
    <x v="4"/>
    <x v="3"/>
    <s v="AD01-9364"/>
    <n v="2"/>
    <x v="2"/>
    <n v="2"/>
    <x v="33"/>
    <x v="0"/>
    <x v="4"/>
    <x v="6"/>
    <x v="0"/>
    <x v="7"/>
  </r>
  <r>
    <x v="0"/>
    <n v="21"/>
    <x v="10"/>
    <x v="0"/>
    <s v="AD01-9362"/>
    <n v="1"/>
    <x v="6"/>
    <n v="2"/>
    <x v="33"/>
    <x v="1"/>
    <x v="7"/>
    <x v="2"/>
    <x v="0"/>
    <x v="12"/>
  </r>
  <r>
    <x v="0"/>
    <n v="24"/>
    <x v="10"/>
    <x v="0"/>
    <s v="AD01-9361"/>
    <n v="3"/>
    <x v="3"/>
    <n v="1"/>
    <x v="33"/>
    <x v="0"/>
    <x v="1"/>
    <x v="3"/>
    <x v="1"/>
    <x v="1"/>
  </r>
  <r>
    <x v="1"/>
    <n v="20"/>
    <x v="2"/>
    <x v="0"/>
    <s v="AD01-9362"/>
    <n v="0"/>
    <x v="9"/>
    <n v="1"/>
    <x v="33"/>
    <x v="3"/>
    <x v="9"/>
    <x v="6"/>
    <x v="1"/>
    <x v="6"/>
  </r>
  <r>
    <x v="1"/>
    <n v="8"/>
    <x v="3"/>
    <x v="3"/>
    <s v="AD01-9362"/>
    <n v="0"/>
    <x v="9"/>
    <n v="5"/>
    <x v="33"/>
    <x v="3"/>
    <x v="9"/>
    <x v="0"/>
    <x v="2"/>
    <x v="8"/>
  </r>
  <r>
    <x v="1"/>
    <n v="31"/>
    <x v="10"/>
    <x v="0"/>
    <s v="AD01-9362"/>
    <n v="0"/>
    <x v="9"/>
    <n v="1"/>
    <x v="33"/>
    <x v="3"/>
    <x v="9"/>
    <x v="7"/>
    <x v="3"/>
    <x v="4"/>
  </r>
  <r>
    <x v="0"/>
    <n v="30"/>
    <x v="1"/>
    <x v="1"/>
    <s v="AD01-9364"/>
    <n v="2"/>
    <x v="7"/>
    <n v="2"/>
    <x v="34"/>
    <x v="1"/>
    <x v="7"/>
    <x v="0"/>
    <x v="1"/>
    <x v="2"/>
  </r>
  <r>
    <x v="0"/>
    <n v="28"/>
    <x v="2"/>
    <x v="0"/>
    <s v="AD01-9362"/>
    <n v="2"/>
    <x v="2"/>
    <n v="2"/>
    <x v="34"/>
    <x v="0"/>
    <x v="2"/>
    <x v="2"/>
    <x v="3"/>
    <x v="13"/>
  </r>
  <r>
    <x v="0"/>
    <n v="28"/>
    <x v="2"/>
    <x v="3"/>
    <s v="AD01-9361"/>
    <n v="3"/>
    <x v="3"/>
    <n v="2"/>
    <x v="34"/>
    <x v="0"/>
    <x v="0"/>
    <x v="2"/>
    <x v="3"/>
    <x v="13"/>
  </r>
  <r>
    <x v="0"/>
    <n v="30"/>
    <x v="2"/>
    <x v="5"/>
    <s v="AD01-9361"/>
    <n v="3"/>
    <x v="3"/>
    <n v="4"/>
    <x v="34"/>
    <x v="0"/>
    <x v="7"/>
    <x v="3"/>
    <x v="1"/>
    <x v="1"/>
  </r>
  <r>
    <x v="0"/>
    <n v="30"/>
    <x v="2"/>
    <x v="2"/>
    <s v="AD01-9364"/>
    <n v="2"/>
    <x v="2"/>
    <n v="2"/>
    <x v="34"/>
    <x v="0"/>
    <x v="7"/>
    <x v="5"/>
    <x v="1"/>
    <x v="1"/>
  </r>
  <r>
    <x v="0"/>
    <n v="6"/>
    <x v="2"/>
    <x v="5"/>
    <s v="AD01-9361"/>
    <n v="3"/>
    <x v="3"/>
    <n v="4"/>
    <x v="34"/>
    <x v="0"/>
    <x v="4"/>
    <x v="6"/>
    <x v="1"/>
    <x v="1"/>
  </r>
  <r>
    <x v="0"/>
    <n v="27"/>
    <x v="3"/>
    <x v="0"/>
    <s v="AD01-9361"/>
    <n v="4"/>
    <x v="5"/>
    <n v="5"/>
    <x v="34"/>
    <x v="2"/>
    <x v="7"/>
    <x v="7"/>
    <x v="1"/>
    <x v="6"/>
  </r>
  <r>
    <x v="0"/>
    <n v="11"/>
    <x v="3"/>
    <x v="4"/>
    <s v="AD01-9364"/>
    <n v="1"/>
    <x v="0"/>
    <n v="1"/>
    <x v="34"/>
    <x v="0"/>
    <x v="0"/>
    <x v="2"/>
    <x v="2"/>
    <x v="8"/>
  </r>
  <r>
    <x v="0"/>
    <n v="29"/>
    <x v="3"/>
    <x v="3"/>
    <s v="AD01-9362"/>
    <n v="2"/>
    <x v="2"/>
    <n v="2"/>
    <x v="34"/>
    <x v="0"/>
    <x v="3"/>
    <x v="2"/>
    <x v="0"/>
    <x v="5"/>
  </r>
  <r>
    <x v="0"/>
    <n v="7"/>
    <x v="3"/>
    <x v="3"/>
    <s v="AD01-9364"/>
    <n v="2"/>
    <x v="2"/>
    <n v="7"/>
    <x v="34"/>
    <x v="0"/>
    <x v="0"/>
    <x v="0"/>
    <x v="2"/>
    <x v="11"/>
  </r>
  <r>
    <x v="0"/>
    <n v="8"/>
    <x v="3"/>
    <x v="0"/>
    <s v="AD01-9362"/>
    <n v="3"/>
    <x v="3"/>
    <n v="2"/>
    <x v="34"/>
    <x v="0"/>
    <x v="1"/>
    <x v="5"/>
    <x v="1"/>
    <x v="14"/>
  </r>
  <r>
    <x v="0"/>
    <n v="11"/>
    <x v="3"/>
    <x v="1"/>
    <s v="AD01-9365"/>
    <n v="4"/>
    <x v="5"/>
    <n v="5"/>
    <x v="34"/>
    <x v="0"/>
    <x v="4"/>
    <x v="7"/>
    <x v="2"/>
    <x v="8"/>
  </r>
  <r>
    <x v="0"/>
    <n v="22"/>
    <x v="4"/>
    <x v="1"/>
    <s v="AD01-9364"/>
    <n v="1"/>
    <x v="6"/>
    <n v="1"/>
    <x v="34"/>
    <x v="1"/>
    <x v="2"/>
    <x v="4"/>
    <x v="1"/>
    <x v="1"/>
  </r>
  <r>
    <x v="0"/>
    <n v="6"/>
    <x v="4"/>
    <x v="0"/>
    <s v="AD01-9362"/>
    <n v="4"/>
    <x v="5"/>
    <n v="1"/>
    <x v="34"/>
    <x v="2"/>
    <x v="8"/>
    <x v="2"/>
    <x v="0"/>
    <x v="12"/>
  </r>
  <r>
    <x v="0"/>
    <n v="1"/>
    <x v="4"/>
    <x v="2"/>
    <s v="AD01-9364"/>
    <n v="2"/>
    <x v="2"/>
    <n v="1"/>
    <x v="34"/>
    <x v="0"/>
    <x v="2"/>
    <x v="2"/>
    <x v="0"/>
    <x v="7"/>
  </r>
  <r>
    <x v="0"/>
    <n v="14"/>
    <x v="4"/>
    <x v="3"/>
    <s v="AD01-9362"/>
    <n v="5"/>
    <x v="4"/>
    <n v="1"/>
    <x v="34"/>
    <x v="0"/>
    <x v="6"/>
    <x v="2"/>
    <x v="1"/>
    <x v="2"/>
  </r>
  <r>
    <x v="0"/>
    <n v="10"/>
    <x v="4"/>
    <x v="0"/>
    <s v="AD01-9361"/>
    <n v="1"/>
    <x v="0"/>
    <n v="2"/>
    <x v="34"/>
    <x v="0"/>
    <x v="8"/>
    <x v="6"/>
    <x v="0"/>
    <x v="12"/>
  </r>
  <r>
    <x v="0"/>
    <n v="13"/>
    <x v="10"/>
    <x v="2"/>
    <s v="AD01-9362"/>
    <n v="1"/>
    <x v="6"/>
    <n v="2"/>
    <x v="34"/>
    <x v="1"/>
    <x v="0"/>
    <x v="7"/>
    <x v="0"/>
    <x v="5"/>
  </r>
  <r>
    <x v="0"/>
    <n v="16"/>
    <x v="10"/>
    <x v="0"/>
    <s v="AD01-9364"/>
    <n v="5"/>
    <x v="5"/>
    <n v="4"/>
    <x v="34"/>
    <x v="0"/>
    <x v="7"/>
    <x v="3"/>
    <x v="1"/>
    <x v="6"/>
  </r>
  <r>
    <x v="0"/>
    <n v="17"/>
    <x v="10"/>
    <x v="2"/>
    <s v="AD01-9362"/>
    <n v="5"/>
    <x v="10"/>
    <n v="6"/>
    <x v="34"/>
    <x v="0"/>
    <x v="2"/>
    <x v="3"/>
    <x v="3"/>
    <x v="4"/>
  </r>
  <r>
    <x v="0"/>
    <n v="30"/>
    <x v="1"/>
    <x v="1"/>
    <s v="AD01-9364"/>
    <n v="2"/>
    <x v="7"/>
    <n v="2"/>
    <x v="34"/>
    <x v="1"/>
    <x v="7"/>
    <x v="0"/>
    <x v="1"/>
    <x v="2"/>
  </r>
  <r>
    <x v="1"/>
    <n v="5"/>
    <x v="5"/>
    <x v="0"/>
    <s v="AD01-9363"/>
    <n v="0"/>
    <x v="9"/>
    <n v="4"/>
    <x v="34"/>
    <x v="3"/>
    <x v="9"/>
    <x v="6"/>
    <x v="1"/>
    <x v="1"/>
  </r>
  <r>
    <x v="1"/>
    <n v="10"/>
    <x v="11"/>
    <x v="3"/>
    <s v="AD01-9361"/>
    <n v="0"/>
    <x v="9"/>
    <n v="3"/>
    <x v="34"/>
    <x v="3"/>
    <x v="9"/>
    <x v="7"/>
    <x v="3"/>
    <x v="4"/>
  </r>
  <r>
    <x v="1"/>
    <n v="12"/>
    <x v="1"/>
    <x v="3"/>
    <s v="AD01-9363"/>
    <n v="0"/>
    <x v="9"/>
    <n v="1"/>
    <x v="34"/>
    <x v="3"/>
    <x v="9"/>
    <x v="2"/>
    <x v="0"/>
    <x v="12"/>
  </r>
  <r>
    <x v="1"/>
    <n v="30"/>
    <x v="2"/>
    <x v="3"/>
    <s v="AD01-9361"/>
    <n v="0"/>
    <x v="9"/>
    <n v="2"/>
    <x v="34"/>
    <x v="3"/>
    <x v="9"/>
    <x v="7"/>
    <x v="0"/>
    <x v="5"/>
  </r>
  <r>
    <x v="1"/>
    <n v="30"/>
    <x v="10"/>
    <x v="0"/>
    <s v="AD01-9362"/>
    <n v="0"/>
    <x v="9"/>
    <n v="5"/>
    <x v="34"/>
    <x v="3"/>
    <x v="9"/>
    <x v="2"/>
    <x v="2"/>
    <x v="8"/>
  </r>
  <r>
    <x v="1"/>
    <n v="30"/>
    <x v="10"/>
    <x v="4"/>
    <s v="AD01-9364"/>
    <n v="0"/>
    <x v="9"/>
    <n v="3"/>
    <x v="34"/>
    <x v="3"/>
    <x v="9"/>
    <x v="4"/>
    <x v="3"/>
    <x v="13"/>
  </r>
  <r>
    <x v="1"/>
    <n v="5"/>
    <x v="5"/>
    <x v="0"/>
    <s v="AD01-9363"/>
    <n v="0"/>
    <x v="9"/>
    <n v="4"/>
    <x v="34"/>
    <x v="3"/>
    <x v="9"/>
    <x v="6"/>
    <x v="1"/>
    <x v="1"/>
  </r>
  <r>
    <x v="1"/>
    <n v="10"/>
    <x v="11"/>
    <x v="3"/>
    <s v="AD01-9361"/>
    <n v="0"/>
    <x v="9"/>
    <n v="3"/>
    <x v="34"/>
    <x v="3"/>
    <x v="9"/>
    <x v="7"/>
    <x v="3"/>
    <x v="4"/>
  </r>
  <r>
    <x v="0"/>
    <n v="26"/>
    <x v="1"/>
    <x v="1"/>
    <s v="AD01-9362"/>
    <n v="3"/>
    <x v="3"/>
    <n v="2"/>
    <x v="35"/>
    <x v="0"/>
    <x v="3"/>
    <x v="0"/>
    <x v="0"/>
    <x v="10"/>
  </r>
  <r>
    <x v="0"/>
    <n v="27"/>
    <x v="2"/>
    <x v="2"/>
    <s v="AD01-9361"/>
    <n v="3"/>
    <x v="3"/>
    <n v="4"/>
    <x v="35"/>
    <x v="0"/>
    <x v="7"/>
    <x v="4"/>
    <x v="1"/>
    <x v="2"/>
  </r>
  <r>
    <x v="0"/>
    <n v="30"/>
    <x v="2"/>
    <x v="5"/>
    <s v="AD01-9363"/>
    <n v="3"/>
    <x v="3"/>
    <n v="2"/>
    <x v="35"/>
    <x v="0"/>
    <x v="0"/>
    <x v="5"/>
    <x v="2"/>
    <x v="11"/>
  </r>
  <r>
    <x v="0"/>
    <n v="5"/>
    <x v="3"/>
    <x v="2"/>
    <s v="AD01-9362"/>
    <n v="1"/>
    <x v="0"/>
    <n v="4"/>
    <x v="35"/>
    <x v="0"/>
    <x v="2"/>
    <x v="2"/>
    <x v="0"/>
    <x v="12"/>
  </r>
  <r>
    <x v="0"/>
    <n v="28"/>
    <x v="3"/>
    <x v="0"/>
    <s v="AD01-9362"/>
    <n v="5"/>
    <x v="5"/>
    <n v="2"/>
    <x v="35"/>
    <x v="0"/>
    <x v="7"/>
    <x v="1"/>
    <x v="1"/>
    <x v="6"/>
  </r>
  <r>
    <x v="0"/>
    <n v="7"/>
    <x v="3"/>
    <x v="0"/>
    <s v="AD01-9362"/>
    <n v="2"/>
    <x v="2"/>
    <n v="2"/>
    <x v="35"/>
    <x v="0"/>
    <x v="0"/>
    <x v="6"/>
    <x v="0"/>
    <x v="10"/>
  </r>
  <r>
    <x v="0"/>
    <n v="20"/>
    <x v="4"/>
    <x v="0"/>
    <s v="AD01-9362"/>
    <n v="4"/>
    <x v="5"/>
    <n v="2"/>
    <x v="35"/>
    <x v="2"/>
    <x v="4"/>
    <x v="7"/>
    <x v="1"/>
    <x v="2"/>
  </r>
  <r>
    <x v="0"/>
    <n v="15"/>
    <x v="4"/>
    <x v="5"/>
    <s v="AD01-9361"/>
    <n v="2"/>
    <x v="2"/>
    <n v="3"/>
    <x v="35"/>
    <x v="0"/>
    <x v="8"/>
    <x v="3"/>
    <x v="0"/>
    <x v="12"/>
  </r>
  <r>
    <x v="0"/>
    <n v="18"/>
    <x v="4"/>
    <x v="0"/>
    <s v="AD01-9361"/>
    <n v="2"/>
    <x v="2"/>
    <n v="1"/>
    <x v="35"/>
    <x v="0"/>
    <x v="7"/>
    <x v="4"/>
    <x v="1"/>
    <x v="6"/>
  </r>
  <r>
    <x v="0"/>
    <n v="3"/>
    <x v="4"/>
    <x v="3"/>
    <s v="AD01-9364"/>
    <n v="4"/>
    <x v="5"/>
    <n v="1"/>
    <x v="35"/>
    <x v="0"/>
    <x v="4"/>
    <x v="5"/>
    <x v="0"/>
    <x v="7"/>
  </r>
  <r>
    <x v="1"/>
    <n v="11"/>
    <x v="7"/>
    <x v="0"/>
    <s v="AD01-9364"/>
    <n v="0"/>
    <x v="9"/>
    <n v="1"/>
    <x v="35"/>
    <x v="3"/>
    <x v="9"/>
    <x v="2"/>
    <x v="1"/>
    <x v="6"/>
  </r>
  <r>
    <x v="1"/>
    <n v="30"/>
    <x v="10"/>
    <x v="3"/>
    <s v="AD01-9364"/>
    <n v="0"/>
    <x v="9"/>
    <n v="3"/>
    <x v="35"/>
    <x v="3"/>
    <x v="9"/>
    <x v="2"/>
    <x v="3"/>
    <x v="13"/>
  </r>
  <r>
    <x v="1"/>
    <n v="27"/>
    <x v="10"/>
    <x v="4"/>
    <s v="AD01-9362"/>
    <n v="0"/>
    <x v="9"/>
    <n v="1"/>
    <x v="35"/>
    <x v="3"/>
    <x v="9"/>
    <x v="6"/>
    <x v="2"/>
    <x v="3"/>
  </r>
  <r>
    <x v="1"/>
    <n v="11"/>
    <x v="7"/>
    <x v="0"/>
    <s v="AD01-9364"/>
    <n v="0"/>
    <x v="9"/>
    <n v="1"/>
    <x v="35"/>
    <x v="3"/>
    <x v="9"/>
    <x v="2"/>
    <x v="1"/>
    <x v="6"/>
  </r>
  <r>
    <x v="0"/>
    <n v="31"/>
    <x v="8"/>
    <x v="4"/>
    <s v="AD01-9362"/>
    <n v="2"/>
    <x v="2"/>
    <n v="4"/>
    <x v="36"/>
    <x v="0"/>
    <x v="7"/>
    <x v="2"/>
    <x v="1"/>
    <x v="1"/>
  </r>
  <r>
    <x v="0"/>
    <n v="7"/>
    <x v="2"/>
    <x v="0"/>
    <s v="AD01-9363"/>
    <n v="4"/>
    <x v="1"/>
    <n v="5"/>
    <x v="36"/>
    <x v="2"/>
    <x v="4"/>
    <x v="3"/>
    <x v="1"/>
    <x v="6"/>
  </r>
  <r>
    <x v="0"/>
    <n v="21"/>
    <x v="3"/>
    <x v="0"/>
    <s v="AD01-9365"/>
    <n v="4"/>
    <x v="5"/>
    <n v="2"/>
    <x v="36"/>
    <x v="0"/>
    <x v="3"/>
    <x v="2"/>
    <x v="1"/>
    <x v="6"/>
  </r>
  <r>
    <x v="0"/>
    <n v="8"/>
    <x v="3"/>
    <x v="0"/>
    <s v="AD01-9365"/>
    <n v="3"/>
    <x v="3"/>
    <n v="1"/>
    <x v="36"/>
    <x v="0"/>
    <x v="8"/>
    <x v="4"/>
    <x v="0"/>
    <x v="7"/>
  </r>
  <r>
    <x v="0"/>
    <n v="8"/>
    <x v="3"/>
    <x v="3"/>
    <s v="AD01-9362"/>
    <n v="2"/>
    <x v="2"/>
    <n v="4"/>
    <x v="36"/>
    <x v="0"/>
    <x v="4"/>
    <x v="1"/>
    <x v="2"/>
    <x v="8"/>
  </r>
  <r>
    <x v="0"/>
    <n v="22"/>
    <x v="4"/>
    <x v="1"/>
    <s v="AD01-9364"/>
    <n v="1"/>
    <x v="0"/>
    <n v="1"/>
    <x v="36"/>
    <x v="0"/>
    <x v="2"/>
    <x v="7"/>
    <x v="3"/>
    <x v="13"/>
  </r>
  <r>
    <x v="0"/>
    <n v="25"/>
    <x v="4"/>
    <x v="0"/>
    <s v="AD01-9362"/>
    <n v="3"/>
    <x v="3"/>
    <n v="3"/>
    <x v="36"/>
    <x v="0"/>
    <x v="0"/>
    <x v="2"/>
    <x v="0"/>
    <x v="5"/>
  </r>
  <r>
    <x v="0"/>
    <n v="7"/>
    <x v="4"/>
    <x v="0"/>
    <s v="AD01-9362"/>
    <n v="5"/>
    <x v="4"/>
    <n v="3"/>
    <x v="36"/>
    <x v="0"/>
    <x v="1"/>
    <x v="0"/>
    <x v="0"/>
    <x v="9"/>
  </r>
  <r>
    <x v="0"/>
    <n v="1"/>
    <x v="10"/>
    <x v="1"/>
    <s v="AD01-9363"/>
    <n v="5"/>
    <x v="4"/>
    <n v="3"/>
    <x v="36"/>
    <x v="0"/>
    <x v="4"/>
    <x v="2"/>
    <x v="2"/>
    <x v="11"/>
  </r>
  <r>
    <x v="0"/>
    <n v="17"/>
    <x v="10"/>
    <x v="0"/>
    <s v="AD01-9362"/>
    <n v="2"/>
    <x v="2"/>
    <n v="2"/>
    <x v="36"/>
    <x v="0"/>
    <x v="7"/>
    <x v="5"/>
    <x v="1"/>
    <x v="6"/>
  </r>
  <r>
    <x v="0"/>
    <n v="31"/>
    <x v="8"/>
    <x v="4"/>
    <s v="AD01-9362"/>
    <n v="2"/>
    <x v="2"/>
    <n v="4"/>
    <x v="36"/>
    <x v="0"/>
    <x v="7"/>
    <x v="2"/>
    <x v="1"/>
    <x v="1"/>
  </r>
  <r>
    <x v="1"/>
    <n v="12"/>
    <x v="1"/>
    <x v="3"/>
    <s v="AD01-9361"/>
    <n v="0"/>
    <x v="9"/>
    <n v="3"/>
    <x v="36"/>
    <x v="3"/>
    <x v="9"/>
    <x v="6"/>
    <x v="3"/>
    <x v="13"/>
  </r>
  <r>
    <x v="1"/>
    <n v="17"/>
    <x v="4"/>
    <x v="1"/>
    <s v="AD01-9361"/>
    <n v="0"/>
    <x v="9"/>
    <n v="1"/>
    <x v="36"/>
    <x v="3"/>
    <x v="9"/>
    <x v="6"/>
    <x v="2"/>
    <x v="8"/>
  </r>
  <r>
    <x v="1"/>
    <n v="14"/>
    <x v="10"/>
    <x v="1"/>
    <s v="AD01-9362"/>
    <n v="0"/>
    <x v="9"/>
    <n v="4"/>
    <x v="36"/>
    <x v="3"/>
    <x v="9"/>
    <x v="7"/>
    <x v="1"/>
    <x v="2"/>
  </r>
  <r>
    <x v="0"/>
    <n v="11"/>
    <x v="5"/>
    <x v="2"/>
    <s v="AD01-9361"/>
    <n v="2"/>
    <x v="7"/>
    <n v="1"/>
    <x v="37"/>
    <x v="1"/>
    <x v="2"/>
    <x v="7"/>
    <x v="3"/>
    <x v="13"/>
  </r>
  <r>
    <x v="0"/>
    <n v="11"/>
    <x v="6"/>
    <x v="0"/>
    <s v="AD01-9362"/>
    <n v="5"/>
    <x v="4"/>
    <n v="1"/>
    <x v="37"/>
    <x v="0"/>
    <x v="2"/>
    <x v="7"/>
    <x v="0"/>
    <x v="5"/>
  </r>
  <r>
    <x v="0"/>
    <n v="1"/>
    <x v="9"/>
    <x v="4"/>
    <s v="AD01-9361"/>
    <n v="2"/>
    <x v="2"/>
    <n v="1"/>
    <x v="37"/>
    <x v="0"/>
    <x v="2"/>
    <x v="5"/>
    <x v="1"/>
    <x v="6"/>
  </r>
  <r>
    <x v="0"/>
    <n v="29"/>
    <x v="1"/>
    <x v="1"/>
    <s v="AD01-9364"/>
    <n v="5"/>
    <x v="10"/>
    <n v="5"/>
    <x v="37"/>
    <x v="0"/>
    <x v="0"/>
    <x v="2"/>
    <x v="2"/>
    <x v="8"/>
  </r>
  <r>
    <x v="0"/>
    <n v="30"/>
    <x v="2"/>
    <x v="2"/>
    <s v="AD01-9361"/>
    <n v="2"/>
    <x v="2"/>
    <n v="4"/>
    <x v="37"/>
    <x v="0"/>
    <x v="0"/>
    <x v="3"/>
    <x v="0"/>
    <x v="12"/>
  </r>
  <r>
    <x v="0"/>
    <n v="25"/>
    <x v="3"/>
    <x v="0"/>
    <s v="AD01-9364"/>
    <n v="1"/>
    <x v="6"/>
    <n v="3"/>
    <x v="37"/>
    <x v="1"/>
    <x v="1"/>
    <x v="2"/>
    <x v="1"/>
    <x v="1"/>
  </r>
  <r>
    <x v="0"/>
    <n v="10"/>
    <x v="3"/>
    <x v="0"/>
    <s v="AD01-9364"/>
    <n v="4"/>
    <x v="1"/>
    <n v="5"/>
    <x v="37"/>
    <x v="2"/>
    <x v="2"/>
    <x v="6"/>
    <x v="1"/>
    <x v="1"/>
  </r>
  <r>
    <x v="0"/>
    <n v="28"/>
    <x v="3"/>
    <x v="4"/>
    <s v="AD01-9362"/>
    <n v="1"/>
    <x v="0"/>
    <n v="1"/>
    <x v="37"/>
    <x v="0"/>
    <x v="7"/>
    <x v="4"/>
    <x v="0"/>
    <x v="12"/>
  </r>
  <r>
    <x v="0"/>
    <n v="13"/>
    <x v="4"/>
    <x v="3"/>
    <s v="AD01-9361"/>
    <n v="4"/>
    <x v="5"/>
    <n v="5"/>
    <x v="37"/>
    <x v="0"/>
    <x v="1"/>
    <x v="2"/>
    <x v="1"/>
    <x v="2"/>
  </r>
  <r>
    <x v="0"/>
    <n v="3"/>
    <x v="4"/>
    <x v="0"/>
    <s v="AD01-9362"/>
    <n v="3"/>
    <x v="3"/>
    <n v="2"/>
    <x v="37"/>
    <x v="0"/>
    <x v="7"/>
    <x v="1"/>
    <x v="2"/>
    <x v="8"/>
  </r>
  <r>
    <x v="0"/>
    <n v="11"/>
    <x v="5"/>
    <x v="2"/>
    <s v="AD01-9361"/>
    <n v="2"/>
    <x v="7"/>
    <n v="1"/>
    <x v="37"/>
    <x v="1"/>
    <x v="2"/>
    <x v="7"/>
    <x v="3"/>
    <x v="13"/>
  </r>
  <r>
    <x v="0"/>
    <n v="11"/>
    <x v="6"/>
    <x v="0"/>
    <s v="AD01-9362"/>
    <n v="5"/>
    <x v="4"/>
    <n v="1"/>
    <x v="37"/>
    <x v="0"/>
    <x v="2"/>
    <x v="7"/>
    <x v="0"/>
    <x v="5"/>
  </r>
  <r>
    <x v="0"/>
    <n v="1"/>
    <x v="9"/>
    <x v="4"/>
    <s v="AD01-9361"/>
    <n v="2"/>
    <x v="2"/>
    <n v="1"/>
    <x v="37"/>
    <x v="0"/>
    <x v="2"/>
    <x v="5"/>
    <x v="1"/>
    <x v="6"/>
  </r>
  <r>
    <x v="0"/>
    <n v="29"/>
    <x v="1"/>
    <x v="1"/>
    <s v="AD01-9364"/>
    <n v="5"/>
    <x v="10"/>
    <n v="5"/>
    <x v="37"/>
    <x v="0"/>
    <x v="0"/>
    <x v="2"/>
    <x v="2"/>
    <x v="8"/>
  </r>
  <r>
    <x v="1"/>
    <n v="13"/>
    <x v="5"/>
    <x v="0"/>
    <s v="AD01-9363"/>
    <n v="0"/>
    <x v="9"/>
    <n v="2"/>
    <x v="37"/>
    <x v="3"/>
    <x v="9"/>
    <x v="5"/>
    <x v="3"/>
    <x v="13"/>
  </r>
  <r>
    <x v="1"/>
    <n v="29"/>
    <x v="2"/>
    <x v="1"/>
    <s v="AD01-9361"/>
    <n v="0"/>
    <x v="9"/>
    <n v="2"/>
    <x v="37"/>
    <x v="3"/>
    <x v="9"/>
    <x v="5"/>
    <x v="1"/>
    <x v="1"/>
  </r>
  <r>
    <x v="1"/>
    <n v="30"/>
    <x v="10"/>
    <x v="1"/>
    <s v="AD01-9362"/>
    <n v="0"/>
    <x v="9"/>
    <n v="4"/>
    <x v="37"/>
    <x v="3"/>
    <x v="9"/>
    <x v="2"/>
    <x v="2"/>
    <x v="11"/>
  </r>
  <r>
    <x v="1"/>
    <n v="13"/>
    <x v="5"/>
    <x v="0"/>
    <s v="AD01-9363"/>
    <n v="0"/>
    <x v="9"/>
    <n v="2"/>
    <x v="37"/>
    <x v="3"/>
    <x v="9"/>
    <x v="5"/>
    <x v="3"/>
    <x v="13"/>
  </r>
  <r>
    <x v="0"/>
    <n v="12"/>
    <x v="5"/>
    <x v="2"/>
    <s v="AD01-9362"/>
    <n v="2"/>
    <x v="2"/>
    <n v="3"/>
    <x v="38"/>
    <x v="0"/>
    <x v="0"/>
    <x v="2"/>
    <x v="2"/>
    <x v="8"/>
  </r>
  <r>
    <x v="0"/>
    <n v="1"/>
    <x v="11"/>
    <x v="1"/>
    <s v="AD01-9362"/>
    <n v="5"/>
    <x v="4"/>
    <n v="1"/>
    <x v="38"/>
    <x v="0"/>
    <x v="2"/>
    <x v="5"/>
    <x v="1"/>
    <x v="2"/>
  </r>
  <r>
    <x v="0"/>
    <n v="11"/>
    <x v="2"/>
    <x v="4"/>
    <s v="AD01-9365"/>
    <n v="1"/>
    <x v="0"/>
    <n v="2"/>
    <x v="38"/>
    <x v="0"/>
    <x v="7"/>
    <x v="7"/>
    <x v="3"/>
    <x v="13"/>
  </r>
  <r>
    <x v="0"/>
    <n v="12"/>
    <x v="3"/>
    <x v="0"/>
    <s v="AD01-9362"/>
    <n v="2"/>
    <x v="7"/>
    <n v="3"/>
    <x v="38"/>
    <x v="1"/>
    <x v="7"/>
    <x v="6"/>
    <x v="1"/>
    <x v="6"/>
  </r>
  <r>
    <x v="0"/>
    <n v="28"/>
    <x v="3"/>
    <x v="4"/>
    <s v="AD01-9364"/>
    <n v="3"/>
    <x v="3"/>
    <n v="1"/>
    <x v="38"/>
    <x v="0"/>
    <x v="1"/>
    <x v="3"/>
    <x v="0"/>
    <x v="5"/>
  </r>
  <r>
    <x v="0"/>
    <n v="8"/>
    <x v="3"/>
    <x v="2"/>
    <s v="AD01-9363"/>
    <n v="2"/>
    <x v="2"/>
    <n v="4"/>
    <x v="38"/>
    <x v="0"/>
    <x v="2"/>
    <x v="7"/>
    <x v="1"/>
    <x v="2"/>
  </r>
  <r>
    <x v="0"/>
    <n v="11"/>
    <x v="4"/>
    <x v="1"/>
    <s v="AD01-9364"/>
    <n v="2"/>
    <x v="2"/>
    <n v="1"/>
    <x v="38"/>
    <x v="0"/>
    <x v="4"/>
    <x v="5"/>
    <x v="1"/>
    <x v="1"/>
  </r>
  <r>
    <x v="0"/>
    <n v="22"/>
    <x v="4"/>
    <x v="2"/>
    <s v="AD01-9364"/>
    <n v="4"/>
    <x v="5"/>
    <n v="4"/>
    <x v="38"/>
    <x v="0"/>
    <x v="0"/>
    <x v="4"/>
    <x v="0"/>
    <x v="5"/>
  </r>
  <r>
    <x v="0"/>
    <n v="12"/>
    <x v="5"/>
    <x v="2"/>
    <s v="AD01-9362"/>
    <n v="2"/>
    <x v="2"/>
    <n v="3"/>
    <x v="38"/>
    <x v="0"/>
    <x v="0"/>
    <x v="2"/>
    <x v="2"/>
    <x v="8"/>
  </r>
  <r>
    <x v="0"/>
    <n v="1"/>
    <x v="11"/>
    <x v="1"/>
    <s v="AD01-9362"/>
    <n v="5"/>
    <x v="4"/>
    <n v="1"/>
    <x v="38"/>
    <x v="0"/>
    <x v="2"/>
    <x v="5"/>
    <x v="1"/>
    <x v="2"/>
  </r>
  <r>
    <x v="1"/>
    <n v="27"/>
    <x v="2"/>
    <x v="0"/>
    <s v="AD01-9364"/>
    <n v="0"/>
    <x v="9"/>
    <n v="1"/>
    <x v="38"/>
    <x v="3"/>
    <x v="9"/>
    <x v="3"/>
    <x v="2"/>
    <x v="11"/>
  </r>
  <r>
    <x v="1"/>
    <n v="3"/>
    <x v="3"/>
    <x v="0"/>
    <s v="AD01-9362"/>
    <n v="0"/>
    <x v="9"/>
    <n v="1"/>
    <x v="38"/>
    <x v="3"/>
    <x v="9"/>
    <x v="2"/>
    <x v="0"/>
    <x v="9"/>
  </r>
  <r>
    <x v="1"/>
    <n v="11"/>
    <x v="4"/>
    <x v="0"/>
    <s v="AD01-9364"/>
    <n v="0"/>
    <x v="9"/>
    <n v="3"/>
    <x v="38"/>
    <x v="3"/>
    <x v="9"/>
    <x v="4"/>
    <x v="0"/>
    <x v="5"/>
  </r>
  <r>
    <x v="1"/>
    <n v="10"/>
    <x v="4"/>
    <x v="2"/>
    <s v="AD01-9361"/>
    <n v="0"/>
    <x v="9"/>
    <n v="5"/>
    <x v="38"/>
    <x v="3"/>
    <x v="9"/>
    <x v="7"/>
    <x v="0"/>
    <x v="10"/>
  </r>
  <r>
    <x v="0"/>
    <n v="12"/>
    <x v="9"/>
    <x v="1"/>
    <s v="AD01-9362"/>
    <n v="3"/>
    <x v="3"/>
    <n v="3"/>
    <x v="39"/>
    <x v="0"/>
    <x v="8"/>
    <x v="6"/>
    <x v="2"/>
    <x v="11"/>
  </r>
  <r>
    <x v="0"/>
    <n v="13"/>
    <x v="1"/>
    <x v="0"/>
    <s v="AD01-9362"/>
    <n v="3"/>
    <x v="3"/>
    <n v="1"/>
    <x v="39"/>
    <x v="0"/>
    <x v="5"/>
    <x v="3"/>
    <x v="1"/>
    <x v="2"/>
  </r>
  <r>
    <x v="0"/>
    <n v="11"/>
    <x v="1"/>
    <x v="4"/>
    <s v="AD01-9364"/>
    <n v="1"/>
    <x v="0"/>
    <n v="3"/>
    <x v="39"/>
    <x v="0"/>
    <x v="7"/>
    <x v="0"/>
    <x v="0"/>
    <x v="5"/>
  </r>
  <r>
    <x v="0"/>
    <n v="7"/>
    <x v="2"/>
    <x v="2"/>
    <s v="AD01-9362"/>
    <n v="2"/>
    <x v="2"/>
    <n v="4"/>
    <x v="39"/>
    <x v="0"/>
    <x v="4"/>
    <x v="4"/>
    <x v="0"/>
    <x v="9"/>
  </r>
  <r>
    <x v="0"/>
    <n v="9"/>
    <x v="2"/>
    <x v="1"/>
    <s v="AD01-9361"/>
    <n v="3"/>
    <x v="3"/>
    <n v="4"/>
    <x v="39"/>
    <x v="0"/>
    <x v="0"/>
    <x v="3"/>
    <x v="2"/>
    <x v="8"/>
  </r>
  <r>
    <x v="0"/>
    <n v="24"/>
    <x v="2"/>
    <x v="1"/>
    <s v="AD01-9363"/>
    <n v="2"/>
    <x v="2"/>
    <n v="2"/>
    <x v="39"/>
    <x v="0"/>
    <x v="4"/>
    <x v="7"/>
    <x v="1"/>
    <x v="6"/>
  </r>
  <r>
    <x v="0"/>
    <n v="28"/>
    <x v="3"/>
    <x v="3"/>
    <s v="AD01-9362"/>
    <n v="4"/>
    <x v="5"/>
    <n v="1"/>
    <x v="39"/>
    <x v="0"/>
    <x v="0"/>
    <x v="2"/>
    <x v="0"/>
    <x v="9"/>
  </r>
  <r>
    <x v="0"/>
    <n v="25"/>
    <x v="3"/>
    <x v="1"/>
    <s v="AD01-9365"/>
    <n v="5"/>
    <x v="5"/>
    <n v="5"/>
    <x v="39"/>
    <x v="0"/>
    <x v="3"/>
    <x v="5"/>
    <x v="1"/>
    <x v="2"/>
  </r>
  <r>
    <x v="0"/>
    <n v="29"/>
    <x v="3"/>
    <x v="1"/>
    <s v="AD01-9361"/>
    <n v="2"/>
    <x v="2"/>
    <n v="2"/>
    <x v="39"/>
    <x v="0"/>
    <x v="5"/>
    <x v="7"/>
    <x v="1"/>
    <x v="1"/>
  </r>
  <r>
    <x v="0"/>
    <n v="25"/>
    <x v="10"/>
    <x v="0"/>
    <s v="AD01-9361"/>
    <n v="4"/>
    <x v="5"/>
    <n v="1"/>
    <x v="39"/>
    <x v="2"/>
    <x v="6"/>
    <x v="5"/>
    <x v="3"/>
    <x v="13"/>
  </r>
  <r>
    <x v="0"/>
    <n v="12"/>
    <x v="9"/>
    <x v="1"/>
    <s v="AD01-9362"/>
    <n v="3"/>
    <x v="3"/>
    <n v="3"/>
    <x v="39"/>
    <x v="0"/>
    <x v="8"/>
    <x v="6"/>
    <x v="2"/>
    <x v="11"/>
  </r>
  <r>
    <x v="0"/>
    <n v="13"/>
    <x v="1"/>
    <x v="0"/>
    <s v="AD01-9362"/>
    <n v="3"/>
    <x v="3"/>
    <n v="1"/>
    <x v="39"/>
    <x v="0"/>
    <x v="5"/>
    <x v="3"/>
    <x v="1"/>
    <x v="2"/>
  </r>
  <r>
    <x v="1"/>
    <n v="21"/>
    <x v="2"/>
    <x v="0"/>
    <s v="AD01-9362"/>
    <n v="0"/>
    <x v="9"/>
    <n v="2"/>
    <x v="39"/>
    <x v="3"/>
    <x v="9"/>
    <x v="3"/>
    <x v="0"/>
    <x v="12"/>
  </r>
  <r>
    <x v="1"/>
    <n v="25"/>
    <x v="4"/>
    <x v="1"/>
    <s v="AD01-9362"/>
    <n v="0"/>
    <x v="9"/>
    <n v="2"/>
    <x v="39"/>
    <x v="3"/>
    <x v="9"/>
    <x v="1"/>
    <x v="1"/>
    <x v="6"/>
  </r>
  <r>
    <x v="1"/>
    <n v="11"/>
    <x v="4"/>
    <x v="2"/>
    <s v="AD01-9365"/>
    <n v="0"/>
    <x v="9"/>
    <n v="2"/>
    <x v="39"/>
    <x v="3"/>
    <x v="9"/>
    <x v="6"/>
    <x v="0"/>
    <x v="5"/>
  </r>
  <r>
    <x v="0"/>
    <n v="1"/>
    <x v="0"/>
    <x v="1"/>
    <s v="AD01-9361"/>
    <n v="5"/>
    <x v="4"/>
    <n v="1"/>
    <x v="40"/>
    <x v="0"/>
    <x v="0"/>
    <x v="5"/>
    <x v="3"/>
    <x v="4"/>
  </r>
  <r>
    <x v="0"/>
    <n v="11"/>
    <x v="0"/>
    <x v="4"/>
    <s v="AD01-9361"/>
    <n v="3"/>
    <x v="3"/>
    <n v="2"/>
    <x v="40"/>
    <x v="0"/>
    <x v="3"/>
    <x v="6"/>
    <x v="2"/>
    <x v="11"/>
  </r>
  <r>
    <x v="0"/>
    <n v="4"/>
    <x v="8"/>
    <x v="1"/>
    <s v="AD01-9362"/>
    <n v="4"/>
    <x v="5"/>
    <n v="1"/>
    <x v="40"/>
    <x v="2"/>
    <x v="7"/>
    <x v="2"/>
    <x v="1"/>
    <x v="14"/>
  </r>
  <r>
    <x v="0"/>
    <n v="30"/>
    <x v="2"/>
    <x v="1"/>
    <s v="AD01-9362"/>
    <n v="2"/>
    <x v="8"/>
    <n v="1"/>
    <x v="40"/>
    <x v="0"/>
    <x v="7"/>
    <x v="0"/>
    <x v="0"/>
    <x v="0"/>
  </r>
  <r>
    <x v="0"/>
    <n v="14"/>
    <x v="3"/>
    <x v="0"/>
    <s v="AD01-9361"/>
    <n v="1"/>
    <x v="6"/>
    <n v="2"/>
    <x v="40"/>
    <x v="1"/>
    <x v="2"/>
    <x v="6"/>
    <x v="3"/>
    <x v="4"/>
  </r>
  <r>
    <x v="0"/>
    <n v="19"/>
    <x v="3"/>
    <x v="1"/>
    <s v="AD01-9361"/>
    <n v="1"/>
    <x v="0"/>
    <n v="4"/>
    <x v="40"/>
    <x v="0"/>
    <x v="1"/>
    <x v="3"/>
    <x v="1"/>
    <x v="14"/>
  </r>
  <r>
    <x v="0"/>
    <n v="3"/>
    <x v="3"/>
    <x v="0"/>
    <s v="AD01-9363"/>
    <n v="3"/>
    <x v="2"/>
    <n v="2"/>
    <x v="40"/>
    <x v="0"/>
    <x v="4"/>
    <x v="7"/>
    <x v="1"/>
    <x v="1"/>
  </r>
  <r>
    <x v="0"/>
    <n v="3"/>
    <x v="4"/>
    <x v="2"/>
    <s v="AD01-9361"/>
    <n v="2"/>
    <x v="7"/>
    <n v="2"/>
    <x v="40"/>
    <x v="1"/>
    <x v="8"/>
    <x v="3"/>
    <x v="1"/>
    <x v="2"/>
  </r>
  <r>
    <x v="0"/>
    <n v="12"/>
    <x v="4"/>
    <x v="4"/>
    <s v="AD01-9362"/>
    <n v="3"/>
    <x v="3"/>
    <n v="1"/>
    <x v="40"/>
    <x v="0"/>
    <x v="2"/>
    <x v="7"/>
    <x v="0"/>
    <x v="7"/>
  </r>
  <r>
    <x v="0"/>
    <n v="22"/>
    <x v="4"/>
    <x v="0"/>
    <s v="AD01-9365"/>
    <n v="2"/>
    <x v="2"/>
    <n v="3"/>
    <x v="40"/>
    <x v="0"/>
    <x v="0"/>
    <x v="4"/>
    <x v="0"/>
    <x v="10"/>
  </r>
  <r>
    <x v="0"/>
    <n v="1"/>
    <x v="0"/>
    <x v="1"/>
    <s v="AD01-9361"/>
    <n v="5"/>
    <x v="4"/>
    <n v="1"/>
    <x v="40"/>
    <x v="0"/>
    <x v="0"/>
    <x v="5"/>
    <x v="3"/>
    <x v="4"/>
  </r>
  <r>
    <x v="0"/>
    <n v="11"/>
    <x v="0"/>
    <x v="4"/>
    <s v="AD01-9361"/>
    <n v="3"/>
    <x v="3"/>
    <n v="2"/>
    <x v="40"/>
    <x v="0"/>
    <x v="3"/>
    <x v="6"/>
    <x v="2"/>
    <x v="11"/>
  </r>
  <r>
    <x v="0"/>
    <n v="4"/>
    <x v="8"/>
    <x v="1"/>
    <s v="AD01-9362"/>
    <n v="4"/>
    <x v="5"/>
    <n v="1"/>
    <x v="40"/>
    <x v="2"/>
    <x v="7"/>
    <x v="2"/>
    <x v="1"/>
    <x v="14"/>
  </r>
  <r>
    <x v="1"/>
    <n v="5"/>
    <x v="3"/>
    <x v="0"/>
    <s v="AD01-9362"/>
    <n v="0"/>
    <x v="9"/>
    <n v="3"/>
    <x v="40"/>
    <x v="3"/>
    <x v="9"/>
    <x v="2"/>
    <x v="1"/>
    <x v="2"/>
  </r>
  <r>
    <x v="1"/>
    <n v="10"/>
    <x v="10"/>
    <x v="0"/>
    <s v="AD01-9361"/>
    <n v="0"/>
    <x v="9"/>
    <n v="2"/>
    <x v="40"/>
    <x v="3"/>
    <x v="9"/>
    <x v="4"/>
    <x v="3"/>
    <x v="4"/>
  </r>
  <r>
    <x v="1"/>
    <n v="10"/>
    <x v="10"/>
    <x v="4"/>
    <s v="AD01-9362"/>
    <n v="0"/>
    <x v="9"/>
    <n v="2"/>
    <x v="40"/>
    <x v="3"/>
    <x v="9"/>
    <x v="0"/>
    <x v="0"/>
    <x v="7"/>
  </r>
  <r>
    <x v="0"/>
    <n v="17"/>
    <x v="5"/>
    <x v="1"/>
    <s v="AD01-9362"/>
    <n v="2"/>
    <x v="7"/>
    <n v="4"/>
    <x v="41"/>
    <x v="1"/>
    <x v="2"/>
    <x v="3"/>
    <x v="1"/>
    <x v="2"/>
  </r>
  <r>
    <x v="0"/>
    <n v="2"/>
    <x v="8"/>
    <x v="0"/>
    <s v="AD01-9362"/>
    <n v="5"/>
    <x v="4"/>
    <n v="1"/>
    <x v="41"/>
    <x v="0"/>
    <x v="0"/>
    <x v="7"/>
    <x v="0"/>
    <x v="0"/>
  </r>
  <r>
    <x v="0"/>
    <n v="5"/>
    <x v="1"/>
    <x v="0"/>
    <s v="AD01-9364"/>
    <n v="4"/>
    <x v="5"/>
    <n v="3"/>
    <x v="41"/>
    <x v="2"/>
    <x v="5"/>
    <x v="3"/>
    <x v="0"/>
    <x v="12"/>
  </r>
  <r>
    <x v="0"/>
    <n v="11"/>
    <x v="1"/>
    <x v="1"/>
    <s v="AD01-9361"/>
    <n v="1"/>
    <x v="0"/>
    <n v="6"/>
    <x v="41"/>
    <x v="0"/>
    <x v="2"/>
    <x v="1"/>
    <x v="1"/>
    <x v="14"/>
  </r>
  <r>
    <x v="0"/>
    <n v="28"/>
    <x v="2"/>
    <x v="2"/>
    <s v="AD01-9362"/>
    <n v="3"/>
    <x v="1"/>
    <n v="2"/>
    <x v="41"/>
    <x v="0"/>
    <x v="2"/>
    <x v="1"/>
    <x v="0"/>
    <x v="0"/>
  </r>
  <r>
    <x v="0"/>
    <n v="16"/>
    <x v="2"/>
    <x v="1"/>
    <s v="AD01-9361"/>
    <n v="5"/>
    <x v="5"/>
    <n v="5"/>
    <x v="41"/>
    <x v="0"/>
    <x v="0"/>
    <x v="4"/>
    <x v="2"/>
    <x v="11"/>
  </r>
  <r>
    <x v="0"/>
    <n v="30"/>
    <x v="2"/>
    <x v="4"/>
    <s v="AD01-9364"/>
    <n v="2"/>
    <x v="8"/>
    <n v="1"/>
    <x v="41"/>
    <x v="0"/>
    <x v="0"/>
    <x v="6"/>
    <x v="3"/>
    <x v="13"/>
  </r>
  <r>
    <x v="0"/>
    <n v="8"/>
    <x v="3"/>
    <x v="1"/>
    <s v="AD01-9362"/>
    <n v="1"/>
    <x v="6"/>
    <n v="4"/>
    <x v="41"/>
    <x v="1"/>
    <x v="0"/>
    <x v="5"/>
    <x v="3"/>
    <x v="13"/>
  </r>
  <r>
    <x v="0"/>
    <n v="17"/>
    <x v="5"/>
    <x v="1"/>
    <s v="AD01-9362"/>
    <n v="2"/>
    <x v="7"/>
    <n v="4"/>
    <x v="41"/>
    <x v="1"/>
    <x v="2"/>
    <x v="3"/>
    <x v="1"/>
    <x v="2"/>
  </r>
  <r>
    <x v="0"/>
    <n v="2"/>
    <x v="8"/>
    <x v="0"/>
    <s v="AD01-9362"/>
    <n v="5"/>
    <x v="4"/>
    <n v="1"/>
    <x v="41"/>
    <x v="0"/>
    <x v="0"/>
    <x v="7"/>
    <x v="0"/>
    <x v="0"/>
  </r>
  <r>
    <x v="0"/>
    <n v="5"/>
    <x v="1"/>
    <x v="0"/>
    <s v="AD01-9364"/>
    <n v="4"/>
    <x v="5"/>
    <n v="3"/>
    <x v="41"/>
    <x v="2"/>
    <x v="5"/>
    <x v="3"/>
    <x v="0"/>
    <x v="12"/>
  </r>
  <r>
    <x v="1"/>
    <n v="22"/>
    <x v="2"/>
    <x v="3"/>
    <s v="AD01-9361"/>
    <n v="0"/>
    <x v="9"/>
    <n v="3"/>
    <x v="41"/>
    <x v="3"/>
    <x v="9"/>
    <x v="2"/>
    <x v="1"/>
    <x v="2"/>
  </r>
  <r>
    <x v="1"/>
    <n v="25"/>
    <x v="3"/>
    <x v="3"/>
    <s v="AD01-9361"/>
    <n v="0"/>
    <x v="9"/>
    <n v="5"/>
    <x v="41"/>
    <x v="3"/>
    <x v="9"/>
    <x v="5"/>
    <x v="0"/>
    <x v="0"/>
  </r>
  <r>
    <x v="1"/>
    <n v="16"/>
    <x v="4"/>
    <x v="0"/>
    <s v="AD01-9362"/>
    <n v="0"/>
    <x v="9"/>
    <n v="3"/>
    <x v="41"/>
    <x v="3"/>
    <x v="9"/>
    <x v="3"/>
    <x v="3"/>
    <x v="13"/>
  </r>
  <r>
    <x v="1"/>
    <n v="30"/>
    <x v="4"/>
    <x v="2"/>
    <s v="AD01-9362"/>
    <n v="0"/>
    <x v="9"/>
    <n v="5"/>
    <x v="41"/>
    <x v="3"/>
    <x v="9"/>
    <x v="6"/>
    <x v="1"/>
    <x v="6"/>
  </r>
  <r>
    <x v="1"/>
    <n v="1"/>
    <x v="10"/>
    <x v="1"/>
    <s v="AD01-9364"/>
    <n v="0"/>
    <x v="9"/>
    <n v="2"/>
    <x v="41"/>
    <x v="3"/>
    <x v="9"/>
    <x v="1"/>
    <x v="1"/>
    <x v="1"/>
  </r>
  <r>
    <x v="0"/>
    <n v="13"/>
    <x v="6"/>
    <x v="2"/>
    <s v="AD01-9364"/>
    <n v="1"/>
    <x v="0"/>
    <n v="6"/>
    <x v="42"/>
    <x v="0"/>
    <x v="5"/>
    <x v="3"/>
    <x v="3"/>
    <x v="4"/>
  </r>
  <r>
    <x v="0"/>
    <n v="10"/>
    <x v="0"/>
    <x v="4"/>
    <s v="AD01-9364"/>
    <n v="3"/>
    <x v="3"/>
    <n v="1"/>
    <x v="42"/>
    <x v="0"/>
    <x v="7"/>
    <x v="2"/>
    <x v="0"/>
    <x v="9"/>
  </r>
  <r>
    <x v="0"/>
    <n v="9"/>
    <x v="11"/>
    <x v="0"/>
    <s v="AD01-9362"/>
    <n v="4"/>
    <x v="1"/>
    <n v="1"/>
    <x v="42"/>
    <x v="2"/>
    <x v="0"/>
    <x v="3"/>
    <x v="0"/>
    <x v="10"/>
  </r>
  <r>
    <x v="0"/>
    <n v="21"/>
    <x v="2"/>
    <x v="0"/>
    <s v="AD01-9361"/>
    <n v="2"/>
    <x v="7"/>
    <n v="3"/>
    <x v="42"/>
    <x v="1"/>
    <x v="4"/>
    <x v="1"/>
    <x v="1"/>
    <x v="6"/>
  </r>
  <r>
    <x v="0"/>
    <n v="30"/>
    <x v="2"/>
    <x v="3"/>
    <s v="AD01-9362"/>
    <n v="3"/>
    <x v="3"/>
    <n v="5"/>
    <x v="42"/>
    <x v="0"/>
    <x v="0"/>
    <x v="7"/>
    <x v="1"/>
    <x v="15"/>
  </r>
  <r>
    <x v="0"/>
    <n v="13"/>
    <x v="3"/>
    <x v="0"/>
    <s v="AD01-9362"/>
    <n v="2"/>
    <x v="7"/>
    <n v="1"/>
    <x v="42"/>
    <x v="1"/>
    <x v="6"/>
    <x v="7"/>
    <x v="3"/>
    <x v="13"/>
  </r>
  <r>
    <x v="0"/>
    <n v="2"/>
    <x v="3"/>
    <x v="0"/>
    <s v="AD01-9361"/>
    <n v="2"/>
    <x v="8"/>
    <n v="5"/>
    <x v="42"/>
    <x v="0"/>
    <x v="0"/>
    <x v="2"/>
    <x v="0"/>
    <x v="7"/>
  </r>
  <r>
    <x v="0"/>
    <n v="4"/>
    <x v="3"/>
    <x v="1"/>
    <s v="AD01-9361"/>
    <n v="4"/>
    <x v="5"/>
    <n v="2"/>
    <x v="42"/>
    <x v="0"/>
    <x v="2"/>
    <x v="2"/>
    <x v="2"/>
    <x v="8"/>
  </r>
  <r>
    <x v="0"/>
    <n v="6"/>
    <x v="3"/>
    <x v="3"/>
    <s v="AD01-9363"/>
    <n v="2"/>
    <x v="2"/>
    <n v="2"/>
    <x v="42"/>
    <x v="0"/>
    <x v="7"/>
    <x v="2"/>
    <x v="1"/>
    <x v="1"/>
  </r>
  <r>
    <x v="0"/>
    <n v="23"/>
    <x v="3"/>
    <x v="5"/>
    <s v="AD01-9364"/>
    <n v="3"/>
    <x v="3"/>
    <n v="1"/>
    <x v="42"/>
    <x v="0"/>
    <x v="3"/>
    <x v="7"/>
    <x v="0"/>
    <x v="12"/>
  </r>
  <r>
    <x v="0"/>
    <n v="8"/>
    <x v="3"/>
    <x v="3"/>
    <s v="AD01-9362"/>
    <n v="2"/>
    <x v="2"/>
    <n v="2"/>
    <x v="42"/>
    <x v="0"/>
    <x v="4"/>
    <x v="4"/>
    <x v="0"/>
    <x v="0"/>
  </r>
  <r>
    <x v="0"/>
    <n v="1"/>
    <x v="3"/>
    <x v="1"/>
    <s v="AD01-9361"/>
    <n v="2"/>
    <x v="2"/>
    <n v="2"/>
    <x v="42"/>
    <x v="0"/>
    <x v="0"/>
    <x v="5"/>
    <x v="1"/>
    <x v="1"/>
  </r>
  <r>
    <x v="0"/>
    <n v="20"/>
    <x v="3"/>
    <x v="3"/>
    <s v="AD01-9361"/>
    <n v="5"/>
    <x v="10"/>
    <n v="2"/>
    <x v="42"/>
    <x v="0"/>
    <x v="7"/>
    <x v="5"/>
    <x v="0"/>
    <x v="7"/>
  </r>
  <r>
    <x v="0"/>
    <n v="11"/>
    <x v="4"/>
    <x v="2"/>
    <s v="AD01-9362"/>
    <n v="2"/>
    <x v="2"/>
    <n v="1"/>
    <x v="42"/>
    <x v="0"/>
    <x v="2"/>
    <x v="0"/>
    <x v="0"/>
    <x v="0"/>
  </r>
  <r>
    <x v="0"/>
    <n v="3"/>
    <x v="4"/>
    <x v="5"/>
    <s v="AD01-9362"/>
    <n v="5"/>
    <x v="4"/>
    <n v="1"/>
    <x v="42"/>
    <x v="0"/>
    <x v="1"/>
    <x v="5"/>
    <x v="1"/>
    <x v="6"/>
  </r>
  <r>
    <x v="0"/>
    <n v="30"/>
    <x v="10"/>
    <x v="3"/>
    <s v="AD01-9361"/>
    <n v="1"/>
    <x v="6"/>
    <n v="2"/>
    <x v="42"/>
    <x v="1"/>
    <x v="2"/>
    <x v="6"/>
    <x v="1"/>
    <x v="15"/>
  </r>
  <r>
    <x v="0"/>
    <n v="28"/>
    <x v="10"/>
    <x v="3"/>
    <s v="AD01-9364"/>
    <n v="4"/>
    <x v="5"/>
    <n v="1"/>
    <x v="42"/>
    <x v="2"/>
    <x v="2"/>
    <x v="3"/>
    <x v="3"/>
    <x v="4"/>
  </r>
  <r>
    <x v="0"/>
    <n v="1"/>
    <x v="10"/>
    <x v="0"/>
    <s v="AD01-9362"/>
    <n v="5"/>
    <x v="4"/>
    <n v="3"/>
    <x v="42"/>
    <x v="0"/>
    <x v="1"/>
    <x v="2"/>
    <x v="3"/>
    <x v="4"/>
  </r>
  <r>
    <x v="0"/>
    <n v="30"/>
    <x v="10"/>
    <x v="1"/>
    <s v="AD01-9362"/>
    <n v="1"/>
    <x v="0"/>
    <n v="1"/>
    <x v="42"/>
    <x v="0"/>
    <x v="7"/>
    <x v="2"/>
    <x v="0"/>
    <x v="9"/>
  </r>
  <r>
    <x v="0"/>
    <n v="13"/>
    <x v="6"/>
    <x v="2"/>
    <s v="AD01-9364"/>
    <n v="1"/>
    <x v="0"/>
    <n v="6"/>
    <x v="42"/>
    <x v="0"/>
    <x v="5"/>
    <x v="3"/>
    <x v="3"/>
    <x v="4"/>
  </r>
  <r>
    <x v="0"/>
    <n v="10"/>
    <x v="0"/>
    <x v="4"/>
    <s v="AD01-9364"/>
    <n v="3"/>
    <x v="3"/>
    <n v="1"/>
    <x v="42"/>
    <x v="0"/>
    <x v="7"/>
    <x v="2"/>
    <x v="0"/>
    <x v="9"/>
  </r>
  <r>
    <x v="0"/>
    <n v="9"/>
    <x v="11"/>
    <x v="0"/>
    <s v="AD01-9362"/>
    <n v="4"/>
    <x v="1"/>
    <n v="1"/>
    <x v="42"/>
    <x v="2"/>
    <x v="0"/>
    <x v="3"/>
    <x v="0"/>
    <x v="10"/>
  </r>
  <r>
    <x v="1"/>
    <n v="11"/>
    <x v="6"/>
    <x v="2"/>
    <s v="AD01-9361"/>
    <n v="0"/>
    <x v="9"/>
    <n v="2"/>
    <x v="42"/>
    <x v="3"/>
    <x v="9"/>
    <x v="6"/>
    <x v="1"/>
    <x v="6"/>
  </r>
  <r>
    <x v="1"/>
    <n v="12"/>
    <x v="7"/>
    <x v="0"/>
    <s v="AD01-9361"/>
    <n v="0"/>
    <x v="9"/>
    <n v="2"/>
    <x v="42"/>
    <x v="3"/>
    <x v="9"/>
    <x v="6"/>
    <x v="2"/>
    <x v="8"/>
  </r>
  <r>
    <x v="1"/>
    <n v="30"/>
    <x v="2"/>
    <x v="2"/>
    <s v="AD01-9365"/>
    <n v="0"/>
    <x v="9"/>
    <n v="2"/>
    <x v="42"/>
    <x v="3"/>
    <x v="9"/>
    <x v="7"/>
    <x v="0"/>
    <x v="0"/>
  </r>
  <r>
    <x v="1"/>
    <n v="14"/>
    <x v="3"/>
    <x v="5"/>
    <s v="AD01-9363"/>
    <n v="0"/>
    <x v="9"/>
    <n v="2"/>
    <x v="42"/>
    <x v="3"/>
    <x v="9"/>
    <x v="0"/>
    <x v="2"/>
    <x v="8"/>
  </r>
  <r>
    <x v="1"/>
    <n v="18"/>
    <x v="4"/>
    <x v="2"/>
    <s v="AD01-9361"/>
    <n v="0"/>
    <x v="9"/>
    <n v="2"/>
    <x v="42"/>
    <x v="3"/>
    <x v="9"/>
    <x v="2"/>
    <x v="3"/>
    <x v="4"/>
  </r>
  <r>
    <x v="1"/>
    <n v="24"/>
    <x v="4"/>
    <x v="3"/>
    <s v="AD01-9362"/>
    <n v="0"/>
    <x v="9"/>
    <n v="2"/>
    <x v="42"/>
    <x v="3"/>
    <x v="9"/>
    <x v="0"/>
    <x v="1"/>
    <x v="1"/>
  </r>
  <r>
    <x v="1"/>
    <n v="9"/>
    <x v="10"/>
    <x v="0"/>
    <s v="AD01-9361"/>
    <n v="0"/>
    <x v="9"/>
    <n v="1"/>
    <x v="42"/>
    <x v="3"/>
    <x v="9"/>
    <x v="4"/>
    <x v="1"/>
    <x v="6"/>
  </r>
  <r>
    <x v="1"/>
    <n v="11"/>
    <x v="6"/>
    <x v="2"/>
    <s v="AD01-9361"/>
    <n v="0"/>
    <x v="9"/>
    <n v="2"/>
    <x v="42"/>
    <x v="3"/>
    <x v="9"/>
    <x v="6"/>
    <x v="1"/>
    <x v="6"/>
  </r>
  <r>
    <x v="1"/>
    <n v="12"/>
    <x v="7"/>
    <x v="0"/>
    <s v="AD01-9361"/>
    <n v="0"/>
    <x v="9"/>
    <n v="2"/>
    <x v="42"/>
    <x v="3"/>
    <x v="9"/>
    <x v="6"/>
    <x v="2"/>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392914-A563-4B08-BC89-D820AA697B97}"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1">
  <location ref="BC7:BD24" firstHeaderRow="1" firstDataRow="1" firstDataCol="1" rowPageCount="1" colPageCount="1"/>
  <pivotFields count="17">
    <pivotField axis="axisPage" showAll="0">
      <items count="3">
        <item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items count="12">
        <item x="9"/>
        <item x="0"/>
        <item x="8"/>
        <item x="1"/>
        <item x="2"/>
        <item x="3"/>
        <item x="6"/>
        <item x="5"/>
        <item x="10"/>
        <item x="4"/>
        <item x="7"/>
        <item t="default"/>
      </items>
    </pivotField>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6">
        <item x="1"/>
        <item x="2"/>
        <item x="4"/>
        <item x="0"/>
        <item h="1" x="3"/>
        <item t="default"/>
      </items>
    </pivotField>
    <pivotField showAll="0">
      <items count="11">
        <item x="4"/>
        <item x="3"/>
        <item x="2"/>
        <item x="6"/>
        <item x="0"/>
        <item x="5"/>
        <item x="7"/>
        <item x="8"/>
        <item x="1"/>
        <item x="9"/>
        <item t="default"/>
      </items>
    </pivotField>
    <pivotField showAll="0">
      <items count="9">
        <item x="2"/>
        <item x="3"/>
        <item x="4"/>
        <item x="0"/>
        <item x="5"/>
        <item x="1"/>
        <item x="6"/>
        <item x="7"/>
        <item t="default"/>
      </items>
    </pivotField>
    <pivotField showAll="0" sortType="descending">
      <items count="5">
        <item x="0"/>
        <item x="1"/>
        <item x="3"/>
        <item x="2"/>
        <item t="default"/>
      </items>
      <autoSortScope>
        <pivotArea dataOnly="0" outline="0" fieldPosition="0">
          <references count="1">
            <reference field="4294967294" count="1" selected="0">
              <x v="0"/>
            </reference>
          </references>
        </pivotArea>
      </autoSortScope>
    </pivotField>
    <pivotField axis="axisRow" showAll="0">
      <items count="17">
        <item x="3"/>
        <item x="12"/>
        <item x="7"/>
        <item x="9"/>
        <item x="15"/>
        <item x="13"/>
        <item x="11"/>
        <item x="10"/>
        <item x="0"/>
        <item x="14"/>
        <item x="4"/>
        <item x="1"/>
        <item x="6"/>
        <item x="8"/>
        <item x="2"/>
        <item x="5"/>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13"/>
  </rowFields>
  <rowItems count="17">
    <i>
      <x/>
    </i>
    <i>
      <x v="1"/>
    </i>
    <i>
      <x v="2"/>
    </i>
    <i>
      <x v="3"/>
    </i>
    <i>
      <x v="4"/>
    </i>
    <i>
      <x v="5"/>
    </i>
    <i>
      <x v="6"/>
    </i>
    <i>
      <x v="7"/>
    </i>
    <i>
      <x v="8"/>
    </i>
    <i>
      <x v="9"/>
    </i>
    <i>
      <x v="10"/>
    </i>
    <i>
      <x v="11"/>
    </i>
    <i>
      <x v="12"/>
    </i>
    <i>
      <x v="13"/>
    </i>
    <i>
      <x v="14"/>
    </i>
    <i>
      <x v="15"/>
    </i>
    <i t="grand">
      <x/>
    </i>
  </rowItems>
  <colItems count="1">
    <i/>
  </colItems>
  <pageFields count="1">
    <pageField fld="0" item="1" hier="-1"/>
  </pageFields>
  <dataFields count="1">
    <dataField name="Sum of Paid Fees" fld="6" baseField="0" baseItem="0" numFmtId="168"/>
  </dataFields>
  <formats count="1">
    <format dxfId="0">
      <pivotArea outline="0" collapsedLevelsAreSubtotals="1" fieldPosition="0"/>
    </format>
  </formats>
  <chartFormats count="2">
    <chartFormat chart="100" format="0" series="1">
      <pivotArea type="data" outline="0" fieldPosition="0">
        <references count="1">
          <reference field="4294967294" count="1" selected="0">
            <x v="0"/>
          </reference>
        </references>
      </pivotArea>
    </chartFormat>
    <chartFormat chart="1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F024F9-B4F3-45AC-A9A8-B101B174297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9">
  <location ref="S9:T18" firstHeaderRow="1" firstDataRow="1" firstDataCol="1"/>
  <pivotFields count="17">
    <pivotField showAll="0">
      <items count="3">
        <item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axis="axisRow" dataField="1" showAll="0">
      <items count="9">
        <item x="2"/>
        <item x="3"/>
        <item x="4"/>
        <item x="0"/>
        <item x="5"/>
        <item x="1"/>
        <item x="6"/>
        <item x="7"/>
        <item t="default"/>
      </items>
    </pivotField>
    <pivotField showAll="0"/>
    <pivotField showAll="0">
      <items count="17">
        <item x="3"/>
        <item x="12"/>
        <item x="7"/>
        <item x="9"/>
        <item x="15"/>
        <item x="13"/>
        <item x="11"/>
        <item x="10"/>
        <item x="0"/>
        <item x="14"/>
        <item x="4"/>
        <item x="1"/>
        <item x="6"/>
        <item x="8"/>
        <item x="2"/>
        <item x="5"/>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1"/>
  </rowFields>
  <rowItems count="9">
    <i>
      <x/>
    </i>
    <i>
      <x v="1"/>
    </i>
    <i>
      <x v="2"/>
    </i>
    <i>
      <x v="3"/>
    </i>
    <i>
      <x v="4"/>
    </i>
    <i>
      <x v="5"/>
    </i>
    <i>
      <x v="6"/>
    </i>
    <i>
      <x v="7"/>
    </i>
    <i t="grand">
      <x/>
    </i>
  </rowItems>
  <colItems count="1">
    <i/>
  </colItems>
  <dataFields count="1">
    <dataField name="Count of Area Code" fld="11" subtotal="count" baseField="0" baseItem="0"/>
  </dataFields>
  <formats count="1">
    <format dxfId="1">
      <pivotArea dataOnly="0" labelOnly="1" outline="0" axis="axisValues" fieldPosition="0"/>
    </format>
  </formats>
  <chartFormats count="2">
    <chartFormat chart="70" format="0" series="1">
      <pivotArea type="data" outline="0" fieldPosition="0">
        <references count="1">
          <reference field="4294967294" count="1" selected="0">
            <x v="0"/>
          </reference>
        </references>
      </pivotArea>
    </chartFormat>
    <chartFormat chart="7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CA28DE-3054-40B5-904E-9E7D6747974E}"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8">
  <location ref="P6:P7" firstHeaderRow="1" firstDataRow="1" firstDataCol="0"/>
  <pivotFields count="17">
    <pivotField showAll="0">
      <items count="3">
        <item x="1"/>
        <item x="0"/>
        <item t="default"/>
      </items>
    </pivotField>
    <pivotField numFmtId="1" showAll="0"/>
    <pivotField showAll="0">
      <items count="13">
        <item x="5"/>
        <item x="6"/>
        <item h="1" x="7"/>
        <item h="1" x="0"/>
        <item h="1" x="8"/>
        <item h="1" x="9"/>
        <item h="1" x="11"/>
        <item h="1" x="1"/>
        <item h="1" x="2"/>
        <item x="3"/>
        <item h="1" x="4"/>
        <item h="1" x="10"/>
        <item t="default"/>
      </items>
    </pivotField>
    <pivotField showAll="0"/>
    <pivotField showAll="0"/>
    <pivotField dataField="1" numFmtId="3" showAll="0"/>
    <pivotField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pivotField showAll="0">
      <items count="17">
        <item x="3"/>
        <item x="12"/>
        <item x="7"/>
        <item x="9"/>
        <item x="15"/>
        <item x="13"/>
        <item x="11"/>
        <item x="10"/>
        <item x="0"/>
        <item x="14"/>
        <item x="4"/>
        <item x="1"/>
        <item x="6"/>
        <item x="8"/>
        <item x="2"/>
        <item x="5"/>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Items count="1">
    <i/>
  </colItems>
  <dataFields count="1">
    <dataField name="Sum of Enrolled Courses" fld="5" baseField="0" baseItem="0"/>
  </dataFields>
  <formats count="1">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851520-1B21-4AEE-A5D6-51BF44264015}"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3">
  <location ref="AK4:AL17" firstHeaderRow="1" firstDataRow="1" firstDataCol="1"/>
  <pivotFields count="17">
    <pivotField showAll="0">
      <items count="3">
        <item x="1"/>
        <item x="0"/>
        <item t="default"/>
      </items>
    </pivotField>
    <pivotField numFmtId="1" showAll="0"/>
    <pivotField axis="axisRow" showAll="0">
      <items count="13">
        <item x="5"/>
        <item x="6"/>
        <item x="7"/>
        <item x="0"/>
        <item x="8"/>
        <item x="9"/>
        <item x="11"/>
        <item x="1"/>
        <item x="2"/>
        <item x="3"/>
        <item x="4"/>
        <item x="10"/>
        <item t="default"/>
      </items>
    </pivotField>
    <pivotField showAll="0"/>
    <pivotField showAll="0"/>
    <pivotField numFmtId="3" showAll="0"/>
    <pivotField numFmtId="165" showAll="0"/>
    <pivotField showAll="0"/>
    <pivotField dataField="1"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6">
        <item x="1"/>
        <item x="2"/>
        <item x="4"/>
        <item x="0"/>
        <item h="1" x="3"/>
        <item t="default"/>
      </items>
    </pivotField>
    <pivotField showAll="0">
      <items count="11">
        <item x="4"/>
        <item x="3"/>
        <item x="2"/>
        <item x="6"/>
        <item x="0"/>
        <item x="5"/>
        <item x="7"/>
        <item x="8"/>
        <item x="1"/>
        <item x="9"/>
        <item t="default"/>
      </items>
    </pivotField>
    <pivotField showAll="0">
      <items count="9">
        <item x="2"/>
        <item x="3"/>
        <item x="4"/>
        <item x="0"/>
        <item x="5"/>
        <item x="1"/>
        <item x="6"/>
        <item x="7"/>
        <item t="default"/>
      </items>
    </pivotField>
    <pivotField showAll="0"/>
    <pivotField showAll="0">
      <items count="17">
        <item x="3"/>
        <item x="12"/>
        <item x="7"/>
        <item x="9"/>
        <item x="15"/>
        <item x="13"/>
        <item x="11"/>
        <item x="10"/>
        <item x="0"/>
        <item x="14"/>
        <item x="4"/>
        <item x="1"/>
        <item x="6"/>
        <item x="8"/>
        <item x="2"/>
        <item x="5"/>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Average of Average call duration" fld="8" subtotal="average" baseField="2" baseItem="0" numFmtId="4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2210044-F6AD-4129-AC78-CE023E38DAB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8">
  <location ref="L10:M13" firstHeaderRow="1" firstDataRow="1" firstDataCol="1"/>
  <pivotFields count="17">
    <pivotField axis="axisRow" dataField="1" showAll="0">
      <items count="3">
        <item x="1"/>
        <item x="0"/>
        <item t="default"/>
      </items>
    </pivotField>
    <pivotField numFmtId="1" showAll="0"/>
    <pivotField showAll="0">
      <items count="13">
        <item x="5"/>
        <item x="6"/>
        <item h="1" x="7"/>
        <item h="1" x="0"/>
        <item h="1" x="8"/>
        <item h="1" x="9"/>
        <item h="1" x="11"/>
        <item h="1" x="1"/>
        <item h="1" x="2"/>
        <item x="3"/>
        <item h="1" x="4"/>
        <item h="1" x="10"/>
        <item t="default"/>
      </items>
    </pivotField>
    <pivotField showAll="0"/>
    <pivotField showAll="0"/>
    <pivotField numFmtId="3" showAll="0"/>
    <pivotField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pivotField showAll="0">
      <items count="17">
        <item x="3"/>
        <item x="12"/>
        <item x="7"/>
        <item x="9"/>
        <item x="15"/>
        <item x="13"/>
        <item x="11"/>
        <item x="10"/>
        <item x="0"/>
        <item x="14"/>
        <item x="4"/>
        <item x="1"/>
        <item x="6"/>
        <item x="8"/>
        <item x="2"/>
        <item x="5"/>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3">
    <i>
      <x/>
    </i>
    <i>
      <x v="1"/>
    </i>
    <i t="grand">
      <x/>
    </i>
  </rowItems>
  <colItems count="1">
    <i/>
  </colItems>
  <dataFields count="1">
    <dataField name="Count of Fees Status" fld="0" subtotal="count" baseField="0" baseItem="0"/>
  </dataFields>
  <formats count="1">
    <format dxfId="3">
      <pivotArea dataOnly="0" labelOnly="1" outline="0" axis="axisValues" fieldPosition="0"/>
    </format>
  </formats>
  <chartFormats count="12">
    <chartFormat chart="53" format="18" series="1">
      <pivotArea type="data" outline="0" fieldPosition="0">
        <references count="1">
          <reference field="4294967294" count="1" selected="0">
            <x v="0"/>
          </reference>
        </references>
      </pivotArea>
    </chartFormat>
    <chartFormat chart="53" format="19">
      <pivotArea type="data" outline="0" fieldPosition="0">
        <references count="2">
          <reference field="4294967294" count="1" selected="0">
            <x v="0"/>
          </reference>
          <reference field="0" count="1" selected="0">
            <x v="0"/>
          </reference>
        </references>
      </pivotArea>
    </chartFormat>
    <chartFormat chart="53" format="20">
      <pivotArea type="data" outline="0" fieldPosition="0">
        <references count="2">
          <reference field="4294967294" count="1" selected="0">
            <x v="0"/>
          </reference>
          <reference field="0" count="1" selected="0">
            <x v="1"/>
          </reference>
        </references>
      </pivotArea>
    </chartFormat>
    <chartFormat chart="63" format="24" series="1">
      <pivotArea type="data" outline="0" fieldPosition="0">
        <references count="1">
          <reference field="4294967294" count="1" selected="0">
            <x v="0"/>
          </reference>
        </references>
      </pivotArea>
    </chartFormat>
    <chartFormat chart="63" format="25">
      <pivotArea type="data" outline="0" fieldPosition="0">
        <references count="2">
          <reference field="4294967294" count="1" selected="0">
            <x v="0"/>
          </reference>
          <reference field="0" count="1" selected="0">
            <x v="0"/>
          </reference>
        </references>
      </pivotArea>
    </chartFormat>
    <chartFormat chart="63" format="26">
      <pivotArea type="data" outline="0" fieldPosition="0">
        <references count="2">
          <reference field="4294967294" count="1" selected="0">
            <x v="0"/>
          </reference>
          <reference field="0" count="1" selected="0">
            <x v="1"/>
          </reference>
        </references>
      </pivotArea>
    </chartFormat>
    <chartFormat chart="72" format="30" series="1">
      <pivotArea type="data" outline="0" fieldPosition="0">
        <references count="1">
          <reference field="4294967294" count="1" selected="0">
            <x v="0"/>
          </reference>
        </references>
      </pivotArea>
    </chartFormat>
    <chartFormat chart="72" format="31">
      <pivotArea type="data" outline="0" fieldPosition="0">
        <references count="2">
          <reference field="4294967294" count="1" selected="0">
            <x v="0"/>
          </reference>
          <reference field="0" count="1" selected="0">
            <x v="0"/>
          </reference>
        </references>
      </pivotArea>
    </chartFormat>
    <chartFormat chart="72" format="32">
      <pivotArea type="data" outline="0" fieldPosition="0">
        <references count="2">
          <reference field="4294967294" count="1" selected="0">
            <x v="0"/>
          </reference>
          <reference field="0" count="1" selected="0">
            <x v="1"/>
          </reference>
        </references>
      </pivotArea>
    </chartFormat>
    <chartFormat chart="71" format="27" series="1">
      <pivotArea type="data" outline="0" fieldPosition="0">
        <references count="1">
          <reference field="4294967294" count="1" selected="0">
            <x v="0"/>
          </reference>
        </references>
      </pivotArea>
    </chartFormat>
    <chartFormat chart="71" format="28">
      <pivotArea type="data" outline="0" fieldPosition="0">
        <references count="2">
          <reference field="4294967294" count="1" selected="0">
            <x v="0"/>
          </reference>
          <reference field="0" count="1" selected="0">
            <x v="0"/>
          </reference>
        </references>
      </pivotArea>
    </chartFormat>
    <chartFormat chart="71" format="29">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9E61E51-49E9-4025-8FEB-E4B301180218}"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3">
  <location ref="AF3:AG14" firstHeaderRow="1" firstDataRow="1" firstDataCol="1"/>
  <pivotFields count="17">
    <pivotField showAll="0">
      <items count="3">
        <item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6">
        <item x="1"/>
        <item x="2"/>
        <item x="4"/>
        <item x="0"/>
        <item h="1" x="3"/>
        <item t="default"/>
      </items>
    </pivotField>
    <pivotField axis="axisRow" showAll="0">
      <items count="11">
        <item x="4"/>
        <item x="3"/>
        <item x="2"/>
        <item x="6"/>
        <item x="0"/>
        <item x="5"/>
        <item x="7"/>
        <item x="8"/>
        <item x="1"/>
        <item x="9"/>
        <item t="default"/>
      </items>
    </pivotField>
    <pivotField showAll="0">
      <items count="9">
        <item x="2"/>
        <item x="3"/>
        <item x="4"/>
        <item x="0"/>
        <item x="5"/>
        <item x="1"/>
        <item x="6"/>
        <item x="7"/>
        <item t="default"/>
      </items>
    </pivotField>
    <pivotField showAll="0"/>
    <pivotField showAll="0">
      <items count="17">
        <item x="3"/>
        <item x="12"/>
        <item x="7"/>
        <item x="9"/>
        <item x="15"/>
        <item x="13"/>
        <item x="11"/>
        <item x="10"/>
        <item x="0"/>
        <item x="14"/>
        <item x="4"/>
        <item x="1"/>
        <item x="6"/>
        <item x="8"/>
        <item x="2"/>
        <item x="5"/>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0"/>
  </rowFields>
  <rowItems count="11">
    <i>
      <x/>
    </i>
    <i>
      <x v="1"/>
    </i>
    <i>
      <x v="2"/>
    </i>
    <i>
      <x v="3"/>
    </i>
    <i>
      <x v="4"/>
    </i>
    <i>
      <x v="5"/>
    </i>
    <i>
      <x v="6"/>
    </i>
    <i>
      <x v="7"/>
    </i>
    <i>
      <x v="8"/>
    </i>
    <i>
      <x v="9"/>
    </i>
    <i t="grand">
      <x/>
    </i>
  </rowItems>
  <colItems count="1">
    <i/>
  </colItems>
  <dataFields count="1">
    <dataField name="Sum of Paid Fees" fld="6" baseField="0" baseItem="0" numFmtId="168"/>
  </dataFields>
  <chartFormats count="2">
    <chartFormat chart="79" format="0" series="1">
      <pivotArea type="data" outline="0" fieldPosition="0">
        <references count="1">
          <reference field="4294967294" count="1" selected="0">
            <x v="0"/>
          </reference>
        </references>
      </pivotArea>
    </chartFormat>
    <chartFormat chart="8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7BF3617-EA25-4EB5-BDBF-2F27DD5FE257}"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0">
  <location ref="AX5:AY10" firstHeaderRow="1" firstDataRow="1" firstDataCol="1" rowPageCount="1" colPageCount="1"/>
  <pivotFields count="17">
    <pivotField axis="axisPage" showAll="0">
      <items count="3">
        <item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items count="12">
        <item x="9"/>
        <item x="0"/>
        <item x="8"/>
        <item x="1"/>
        <item x="2"/>
        <item x="3"/>
        <item x="6"/>
        <item x="5"/>
        <item x="10"/>
        <item x="4"/>
        <item x="7"/>
        <item t="default"/>
      </items>
    </pivotField>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6">
        <item x="1"/>
        <item x="2"/>
        <item x="4"/>
        <item x="0"/>
        <item h="1" x="3"/>
        <item t="default"/>
      </items>
    </pivotField>
    <pivotField showAll="0">
      <items count="11">
        <item x="4"/>
        <item x="3"/>
        <item x="2"/>
        <item x="6"/>
        <item x="0"/>
        <item x="5"/>
        <item x="7"/>
        <item x="8"/>
        <item x="1"/>
        <item x="9"/>
        <item t="default"/>
      </items>
    </pivotField>
    <pivotField showAll="0">
      <items count="9">
        <item x="2"/>
        <item x="3"/>
        <item x="4"/>
        <item x="0"/>
        <item x="5"/>
        <item x="1"/>
        <item x="6"/>
        <item x="7"/>
        <item t="default"/>
      </items>
    </pivotField>
    <pivotField axis="axisRow" showAll="0" sortType="descending">
      <items count="5">
        <item x="0"/>
        <item x="1"/>
        <item x="3"/>
        <item x="2"/>
        <item t="default"/>
      </items>
      <autoSortScope>
        <pivotArea dataOnly="0" outline="0" fieldPosition="0">
          <references count="1">
            <reference field="4294967294" count="1" selected="0">
              <x v="0"/>
            </reference>
          </references>
        </pivotArea>
      </autoSortScope>
    </pivotField>
    <pivotField showAll="0">
      <items count="17">
        <item x="3"/>
        <item x="12"/>
        <item x="7"/>
        <item x="9"/>
        <item x="15"/>
        <item x="13"/>
        <item x="11"/>
        <item x="10"/>
        <item x="0"/>
        <item x="14"/>
        <item x="4"/>
        <item x="1"/>
        <item x="6"/>
        <item x="8"/>
        <item x="2"/>
        <item x="5"/>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12"/>
  </rowFields>
  <rowItems count="5">
    <i>
      <x v="1"/>
    </i>
    <i>
      <x/>
    </i>
    <i>
      <x v="2"/>
    </i>
    <i>
      <x v="3"/>
    </i>
    <i t="grand">
      <x/>
    </i>
  </rowItems>
  <colItems count="1">
    <i/>
  </colItems>
  <pageFields count="1">
    <pageField fld="0" item="1" hier="-1"/>
  </pageFields>
  <dataFields count="1">
    <dataField name="Sum of Paid Fe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17ED0ED-D4FD-469E-9D8D-4C1C098E6A6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D6" firstHeaderRow="1" firstDataRow="1" firstDataCol="1"/>
  <pivotFields count="17">
    <pivotField axis="axisRow" dataField="1" showAll="0">
      <items count="3">
        <item x="1"/>
        <item x="0"/>
        <item t="default"/>
      </items>
    </pivotField>
    <pivotField numFmtId="1" showAll="0"/>
    <pivotField showAll="0"/>
    <pivotField showAll="0"/>
    <pivotField showAll="0"/>
    <pivotField numFmtId="3" showAll="0"/>
    <pivotField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3">
    <i>
      <x/>
    </i>
    <i>
      <x v="1"/>
    </i>
    <i t="grand">
      <x/>
    </i>
  </rowItems>
  <colItems count="1">
    <i/>
  </colItems>
  <dataFields count="1">
    <dataField name="Count of Fees Statu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ED4BB96-DE7C-46A9-885C-DC9CFE0261E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3">
  <location ref="F10:G23" firstHeaderRow="1" firstDataRow="1" firstDataCol="1"/>
  <pivotFields count="17">
    <pivotField showAll="0">
      <items count="3">
        <item x="1"/>
        <item x="0"/>
        <item t="default"/>
      </items>
    </pivotField>
    <pivotField numFmtId="1" showAll="0"/>
    <pivotField axis="axisRow"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pivotField showAll="0" sortType="descending">
      <items count="17">
        <item x="3"/>
        <item x="12"/>
        <item x="7"/>
        <item x="9"/>
        <item x="15"/>
        <item x="13"/>
        <item x="11"/>
        <item x="10"/>
        <item x="0"/>
        <item x="14"/>
        <item x="4"/>
        <item x="1"/>
        <item x="6"/>
        <item x="8"/>
        <item x="2"/>
        <item x="5"/>
        <item t="default"/>
      </items>
      <autoSortScope>
        <pivotArea dataOnly="0" outline="0" fieldPosition="0">
          <references count="1">
            <reference field="4294967294" count="1" selected="0">
              <x v="0"/>
            </reference>
          </references>
        </pivotArea>
      </autoSortScope>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Sum of Paid Fees" fld="6" baseField="13" baseItem="12" numFmtId="3"/>
  </dataFields>
  <formats count="2">
    <format dxfId="5">
      <pivotArea dataOnly="0" labelOnly="1" outline="0" axis="axisValues" fieldPosition="0"/>
    </format>
    <format dxfId="4">
      <pivotArea outline="0" fieldPosition="0">
        <references count="1">
          <reference field="4294967294" count="1">
            <x v="0"/>
          </reference>
        </references>
      </pivotArea>
    </format>
  </formats>
  <chartFormats count="22">
    <chartFormat chart="0" format="0"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0" format="4">
      <pivotArea type="data" outline="0" fieldPosition="0">
        <references count="2">
          <reference field="4294967294" count="1" selected="0">
            <x v="0"/>
          </reference>
          <reference field="2" count="1" selected="0">
            <x v="0"/>
          </reference>
        </references>
      </pivotArea>
    </chartFormat>
    <chartFormat chart="10" format="5">
      <pivotArea type="data" outline="0" fieldPosition="0">
        <references count="2">
          <reference field="4294967294" count="1" selected="0">
            <x v="0"/>
          </reference>
          <reference field="2" count="1" selected="0">
            <x v="1"/>
          </reference>
        </references>
      </pivotArea>
    </chartFormat>
    <chartFormat chart="11" format="6"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5"/>
          </reference>
        </references>
      </pivotArea>
    </chartFormat>
    <chartFormat chart="0" format="3">
      <pivotArea type="data" outline="0" fieldPosition="0">
        <references count="2">
          <reference field="4294967294" count="1" selected="0">
            <x v="0"/>
          </reference>
          <reference field="2" count="1" selected="0">
            <x v="9"/>
          </reference>
        </references>
      </pivotArea>
    </chartFormat>
    <chartFormat chart="0" format="4">
      <pivotArea type="data" outline="0" fieldPosition="0">
        <references count="2">
          <reference field="4294967294" count="1" selected="0">
            <x v="0"/>
          </reference>
          <reference field="2" count="1" selected="0">
            <x v="10"/>
          </reference>
        </references>
      </pivotArea>
    </chartFormat>
    <chartFormat chart="0" format="5">
      <pivotArea type="data" outline="0" fieldPosition="0">
        <references count="2">
          <reference field="4294967294" count="1" selected="0">
            <x v="0"/>
          </reference>
          <reference field="2" count="1" selected="0">
            <x v="11"/>
          </reference>
        </references>
      </pivotArea>
    </chartFormat>
    <chartFormat chart="0" format="6">
      <pivotArea type="data" outline="0" fieldPosition="0">
        <references count="2">
          <reference field="4294967294" count="1" selected="0">
            <x v="0"/>
          </reference>
          <reference field="2" count="1" selected="0">
            <x v="8"/>
          </reference>
        </references>
      </pivotArea>
    </chartFormat>
    <chartFormat chart="0" format="7">
      <pivotArea type="data" outline="0" fieldPosition="0">
        <references count="2">
          <reference field="4294967294" count="1" selected="0">
            <x v="0"/>
          </reference>
          <reference field="2" count="1" selected="0">
            <x v="7"/>
          </reference>
        </references>
      </pivotArea>
    </chartFormat>
    <chartFormat chart="0" format="8">
      <pivotArea type="data" outline="0" fieldPosition="0">
        <references count="2">
          <reference field="4294967294" count="1" selected="0">
            <x v="0"/>
          </reference>
          <reference field="2" count="1" selected="0">
            <x v="3"/>
          </reference>
        </references>
      </pivotArea>
    </chartFormat>
    <chartFormat chart="50" format="18" series="1">
      <pivotArea type="data" outline="0" fieldPosition="0">
        <references count="1">
          <reference field="4294967294" count="1" selected="0">
            <x v="0"/>
          </reference>
        </references>
      </pivotArea>
    </chartFormat>
    <chartFormat chart="50" format="19">
      <pivotArea type="data" outline="0" fieldPosition="0">
        <references count="2">
          <reference field="4294967294" count="1" selected="0">
            <x v="0"/>
          </reference>
          <reference field="2" count="1" selected="0">
            <x v="0"/>
          </reference>
        </references>
      </pivotArea>
    </chartFormat>
    <chartFormat chart="50" format="20">
      <pivotArea type="data" outline="0" fieldPosition="0">
        <references count="2">
          <reference field="4294967294" count="1" selected="0">
            <x v="0"/>
          </reference>
          <reference field="2" count="1" selected="0">
            <x v="3"/>
          </reference>
        </references>
      </pivotArea>
    </chartFormat>
    <chartFormat chart="50" format="21">
      <pivotArea type="data" outline="0" fieldPosition="0">
        <references count="2">
          <reference field="4294967294" count="1" selected="0">
            <x v="0"/>
          </reference>
          <reference field="2" count="1" selected="0">
            <x v="5"/>
          </reference>
        </references>
      </pivotArea>
    </chartFormat>
    <chartFormat chart="50" format="22">
      <pivotArea type="data" outline="0" fieldPosition="0">
        <references count="2">
          <reference field="4294967294" count="1" selected="0">
            <x v="0"/>
          </reference>
          <reference field="2" count="1" selected="0">
            <x v="7"/>
          </reference>
        </references>
      </pivotArea>
    </chartFormat>
    <chartFormat chart="50" format="23">
      <pivotArea type="data" outline="0" fieldPosition="0">
        <references count="2">
          <reference field="4294967294" count="1" selected="0">
            <x v="0"/>
          </reference>
          <reference field="2" count="1" selected="0">
            <x v="8"/>
          </reference>
        </references>
      </pivotArea>
    </chartFormat>
    <chartFormat chart="50" format="24">
      <pivotArea type="data" outline="0" fieldPosition="0">
        <references count="2">
          <reference field="4294967294" count="1" selected="0">
            <x v="0"/>
          </reference>
          <reference field="2" count="1" selected="0">
            <x v="9"/>
          </reference>
        </references>
      </pivotArea>
    </chartFormat>
    <chartFormat chart="50" format="25">
      <pivotArea type="data" outline="0" fieldPosition="0">
        <references count="2">
          <reference field="4294967294" count="1" selected="0">
            <x v="0"/>
          </reference>
          <reference field="2" count="1" selected="0">
            <x v="10"/>
          </reference>
        </references>
      </pivotArea>
    </chartFormat>
    <chartFormat chart="50" format="26">
      <pivotArea type="data" outline="0" fieldPosition="0">
        <references count="2">
          <reference field="4294967294" count="1" selected="0">
            <x v="0"/>
          </reference>
          <reference field="2"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FD65C63-BB6F-463A-9DBC-AE6CF512C60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B26" firstHeaderRow="1" firstDataRow="1" firstDataCol="1"/>
  <pivotFields count="17">
    <pivotField showAll="0">
      <items count="3">
        <item x="1"/>
        <item x="0"/>
        <item t="default"/>
      </items>
    </pivotField>
    <pivotField numFmtId="1" showAll="0"/>
    <pivotField showAll="0"/>
    <pivotField showAll="0"/>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pivotField axis="axisRow" showAll="0" sortType="descending">
      <items count="17">
        <item x="3"/>
        <item x="12"/>
        <item x="7"/>
        <item x="9"/>
        <item x="15"/>
        <item x="13"/>
        <item x="11"/>
        <item x="10"/>
        <item x="0"/>
        <item x="14"/>
        <item x="4"/>
        <item x="1"/>
        <item x="6"/>
        <item x="8"/>
        <item x="2"/>
        <item x="5"/>
        <item t="default"/>
      </items>
      <autoSortScope>
        <pivotArea dataOnly="0" outline="0" fieldPosition="0">
          <references count="1">
            <reference field="4294967294" count="1" selected="0">
              <x v="0"/>
            </reference>
          </references>
        </pivotArea>
      </autoSortScope>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3"/>
  </rowFields>
  <rowItems count="17">
    <i>
      <x v="12"/>
    </i>
    <i>
      <x v="14"/>
    </i>
    <i>
      <x v="5"/>
    </i>
    <i>
      <x v="2"/>
    </i>
    <i>
      <x v="11"/>
    </i>
    <i>
      <x v="13"/>
    </i>
    <i>
      <x v="10"/>
    </i>
    <i>
      <x v="15"/>
    </i>
    <i>
      <x v="7"/>
    </i>
    <i>
      <x v="6"/>
    </i>
    <i>
      <x v="3"/>
    </i>
    <i>
      <x v="1"/>
    </i>
    <i>
      <x v="9"/>
    </i>
    <i>
      <x/>
    </i>
    <i>
      <x v="4"/>
    </i>
    <i>
      <x v="8"/>
    </i>
    <i t="grand">
      <x/>
    </i>
  </rowItems>
  <colItems count="1">
    <i/>
  </colItems>
  <dataFields count="1">
    <dataField name="Sum of Paid Fees" fld="6" baseField="13" baseItem="12" numFmtId="3"/>
  </dataFields>
  <formats count="2">
    <format dxfId="7">
      <pivotArea dataOnly="0" labelOnly="1" outline="0" axis="axisValues" fieldPosition="0"/>
    </format>
    <format dxfId="6">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2F09692-BCB7-4198-9830-369A514C5710}"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0">
  <location ref="AT5:AV10" firstHeaderRow="0" firstDataRow="1" firstDataCol="1" rowPageCount="1" colPageCount="1"/>
  <pivotFields count="17">
    <pivotField axis="axisPage" showAll="0">
      <items count="3">
        <item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items count="12">
        <item x="9"/>
        <item x="0"/>
        <item x="8"/>
        <item x="1"/>
        <item x="2"/>
        <item x="3"/>
        <item x="6"/>
        <item x="5"/>
        <item x="10"/>
        <item x="4"/>
        <item x="7"/>
        <item t="default"/>
      </items>
    </pivotField>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6">
        <item x="1"/>
        <item x="2"/>
        <item x="4"/>
        <item x="0"/>
        <item h="1" x="3"/>
        <item t="default"/>
      </items>
    </pivotField>
    <pivotField showAll="0">
      <items count="11">
        <item x="4"/>
        <item x="3"/>
        <item x="2"/>
        <item x="6"/>
        <item x="0"/>
        <item x="5"/>
        <item x="7"/>
        <item x="8"/>
        <item x="1"/>
        <item x="9"/>
        <item t="default"/>
      </items>
    </pivotField>
    <pivotField showAll="0">
      <items count="9">
        <item x="2"/>
        <item x="3"/>
        <item x="4"/>
        <item x="0"/>
        <item x="5"/>
        <item x="1"/>
        <item x="6"/>
        <item x="7"/>
        <item t="default"/>
      </items>
    </pivotField>
    <pivotField axis="axisRow" showAll="0">
      <items count="5">
        <item x="2"/>
        <item x="3"/>
        <item x="1"/>
        <item x="0"/>
        <item t="default"/>
      </items>
    </pivotField>
    <pivotField showAll="0">
      <items count="17">
        <item x="3"/>
        <item x="12"/>
        <item x="7"/>
        <item x="9"/>
        <item x="15"/>
        <item x="13"/>
        <item x="11"/>
        <item x="10"/>
        <item x="0"/>
        <item x="14"/>
        <item x="4"/>
        <item x="1"/>
        <item x="6"/>
        <item x="8"/>
        <item x="2"/>
        <item x="5"/>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12"/>
  </rowFields>
  <rowItems count="5">
    <i>
      <x/>
    </i>
    <i>
      <x v="1"/>
    </i>
    <i>
      <x v="2"/>
    </i>
    <i>
      <x v="3"/>
    </i>
    <i t="grand">
      <x/>
    </i>
  </rowItems>
  <colFields count="1">
    <field x="-2"/>
  </colFields>
  <colItems count="2">
    <i>
      <x/>
    </i>
    <i i="1">
      <x v="1"/>
    </i>
  </colItems>
  <pageFields count="1">
    <pageField fld="0" item="1" hier="-1"/>
  </pageFields>
  <dataFields count="2">
    <dataField name="Sum of Paid Fees" fld="6" baseField="0" baseItem="0" numFmtId="168"/>
    <dataField name="Sum of Paid Fees2" fld="6" baseField="0" baseItem="0"/>
  </dataFields>
  <chartFormats count="12">
    <chartFormat chart="93" format="0" series="1">
      <pivotArea type="data" outline="0" fieldPosition="0">
        <references count="1">
          <reference field="4294967294" count="1" selected="0">
            <x v="0"/>
          </reference>
        </references>
      </pivotArea>
    </chartFormat>
    <chartFormat chart="93" format="1" series="1">
      <pivotArea type="data" outline="0" fieldPosition="0">
        <references count="1">
          <reference field="4294967294" count="1" selected="0">
            <x v="1"/>
          </reference>
        </references>
      </pivotArea>
    </chartFormat>
    <chartFormat chart="93" format="2">
      <pivotArea type="data" outline="0" fieldPosition="0">
        <references count="2">
          <reference field="4294967294" count="1" selected="0">
            <x v="0"/>
          </reference>
          <reference field="12" count="1" selected="0">
            <x v="2"/>
          </reference>
        </references>
      </pivotArea>
    </chartFormat>
    <chartFormat chart="93" format="3">
      <pivotArea type="data" outline="0" fieldPosition="0">
        <references count="2">
          <reference field="4294967294" count="1" selected="0">
            <x v="0"/>
          </reference>
          <reference field="12" count="1" selected="0">
            <x v="1"/>
          </reference>
        </references>
      </pivotArea>
    </chartFormat>
    <chartFormat chart="93" format="4">
      <pivotArea type="data" outline="0" fieldPosition="0">
        <references count="2">
          <reference field="4294967294" count="1" selected="0">
            <x v="0"/>
          </reference>
          <reference field="12" count="1" selected="0">
            <x v="0"/>
          </reference>
        </references>
      </pivotArea>
    </chartFormat>
    <chartFormat chart="93" format="5">
      <pivotArea type="data" outline="0" fieldPosition="0">
        <references count="2">
          <reference field="4294967294" count="1" selected="0">
            <x v="0"/>
          </reference>
          <reference field="12" count="1" selected="0">
            <x v="3"/>
          </reference>
        </references>
      </pivotArea>
    </chartFormat>
    <chartFormat chart="97" format="12" series="1">
      <pivotArea type="data" outline="0" fieldPosition="0">
        <references count="1">
          <reference field="4294967294" count="1" selected="0">
            <x v="0"/>
          </reference>
        </references>
      </pivotArea>
    </chartFormat>
    <chartFormat chart="97" format="13">
      <pivotArea type="data" outline="0" fieldPosition="0">
        <references count="2">
          <reference field="4294967294" count="1" selected="0">
            <x v="0"/>
          </reference>
          <reference field="12" count="1" selected="0">
            <x v="0"/>
          </reference>
        </references>
      </pivotArea>
    </chartFormat>
    <chartFormat chart="97" format="14">
      <pivotArea type="data" outline="0" fieldPosition="0">
        <references count="2">
          <reference field="4294967294" count="1" selected="0">
            <x v="0"/>
          </reference>
          <reference field="12" count="1" selected="0">
            <x v="1"/>
          </reference>
        </references>
      </pivotArea>
    </chartFormat>
    <chartFormat chart="97" format="15">
      <pivotArea type="data" outline="0" fieldPosition="0">
        <references count="2">
          <reference field="4294967294" count="1" selected="0">
            <x v="0"/>
          </reference>
          <reference field="12" count="1" selected="0">
            <x v="2"/>
          </reference>
        </references>
      </pivotArea>
    </chartFormat>
    <chartFormat chart="97" format="16">
      <pivotArea type="data" outline="0" fieldPosition="0">
        <references count="2">
          <reference field="4294967294" count="1" selected="0">
            <x v="0"/>
          </reference>
          <reference field="12" count="1" selected="0">
            <x v="3"/>
          </reference>
        </references>
      </pivotArea>
    </chartFormat>
    <chartFormat chart="97" format="1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2C76CD0-CFB8-4D35-ACEB-94993F9D8AA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7">
    <pivotField showAll="0"/>
    <pivotField numFmtId="1" showAll="0"/>
    <pivotField showAll="0"/>
    <pivotField showAll="0"/>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Items count="1">
    <i/>
  </colItems>
  <dataFields count="1">
    <dataField name="Sum of Paid Fees" fld="6" baseField="0" baseItem="393334224" numFmtId="16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EBE26FB-B8C3-4E18-852D-4B8371329B31}"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8">
  <location ref="Q6:Q7" firstHeaderRow="1" firstDataRow="1" firstDataCol="0"/>
  <pivotFields count="17">
    <pivotField showAll="0">
      <items count="3">
        <item x="1"/>
        <item x="0"/>
        <item t="default"/>
      </items>
    </pivotField>
    <pivotField numFmtId="1" showAll="0"/>
    <pivotField showAll="0">
      <items count="13">
        <item x="5"/>
        <item x="6"/>
        <item h="1" x="7"/>
        <item h="1" x="0"/>
        <item h="1" x="8"/>
        <item h="1" x="9"/>
        <item h="1" x="11"/>
        <item h="1" x="1"/>
        <item h="1" x="2"/>
        <item x="3"/>
        <item h="1" x="4"/>
        <item h="1" x="10"/>
        <item t="default"/>
      </items>
    </pivotField>
    <pivotField showAll="0"/>
    <pivotField showAll="0"/>
    <pivotField dataField="1" numFmtId="3" showAll="0"/>
    <pivotField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pivotField showAll="0">
      <items count="17">
        <item x="3"/>
        <item x="12"/>
        <item x="7"/>
        <item x="9"/>
        <item x="15"/>
        <item x="13"/>
        <item x="11"/>
        <item x="10"/>
        <item x="0"/>
        <item x="14"/>
        <item x="4"/>
        <item x="1"/>
        <item x="6"/>
        <item x="8"/>
        <item x="2"/>
        <item x="5"/>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Items count="1">
    <i/>
  </colItems>
  <dataFields count="1">
    <dataField name="Average of Enrolled Courses" fld="5" subtotal="average" baseField="0" baseItem="0" numFmtId="167"/>
  </dataFields>
  <formats count="2">
    <format dxfId="9">
      <pivotArea dataOnly="0" labelOnly="1" outline="0" axis="axisValues" fieldPosition="0"/>
    </format>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1043B53-A7A4-4710-B91E-D259BD0ABCB3}"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5">
  <location ref="BU7:BW20" firstHeaderRow="0" firstDataRow="1" firstDataCol="1"/>
  <pivotFields count="17">
    <pivotField showAll="0">
      <items count="3">
        <item x="1"/>
        <item x="0"/>
        <item t="default"/>
      </items>
    </pivotField>
    <pivotField numFmtId="1" showAll="0"/>
    <pivotField axis="axisRow" dataField="1" showAll="0">
      <items count="13">
        <item x="5"/>
        <item x="6"/>
        <item x="7"/>
        <item x="0"/>
        <item x="8"/>
        <item x="9"/>
        <item x="11"/>
        <item x="1"/>
        <item x="2"/>
        <item x="3"/>
        <item x="4"/>
        <item x="10"/>
        <item t="default"/>
      </items>
    </pivotField>
    <pivotField showAll="0"/>
    <pivotField showAll="0"/>
    <pivotField numFmtId="3" showAll="0"/>
    <pivotField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pivotField showAll="0">
      <items count="17">
        <item x="3"/>
        <item x="12"/>
        <item x="7"/>
        <item x="9"/>
        <item x="15"/>
        <item x="13"/>
        <item x="11"/>
        <item x="10"/>
        <item x="0"/>
        <item x="14"/>
        <item x="4"/>
        <item x="1"/>
        <item x="6"/>
        <item x="8"/>
        <item x="2"/>
        <item x="5"/>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2"/>
  </rowFields>
  <rowItems count="13">
    <i>
      <x/>
    </i>
    <i>
      <x v="1"/>
    </i>
    <i>
      <x v="2"/>
    </i>
    <i>
      <x v="3"/>
    </i>
    <i>
      <x v="4"/>
    </i>
    <i>
      <x v="5"/>
    </i>
    <i>
      <x v="6"/>
    </i>
    <i>
      <x v="7"/>
    </i>
    <i>
      <x v="8"/>
    </i>
    <i>
      <x v="9"/>
    </i>
    <i>
      <x v="10"/>
    </i>
    <i>
      <x v="11"/>
    </i>
    <i t="grand">
      <x/>
    </i>
  </rowItems>
  <colFields count="1">
    <field x="-2"/>
  </colFields>
  <colItems count="2">
    <i>
      <x/>
    </i>
    <i i="1">
      <x v="1"/>
    </i>
  </colItems>
  <dataFields count="2">
    <dataField name="Count of Month" fld="2" subtotal="count" baseField="0" baseItem="0"/>
    <dataField name="Count of Month2" fld="2" subtotal="count" baseField="0" baseItem="0"/>
  </dataFields>
  <formats count="1">
    <format dxfId="10">
      <pivotArea dataOnly="0" labelOnly="1" outline="0" axis="axisValues" fieldPosition="0"/>
    </format>
  </formats>
  <chartFormats count="4">
    <chartFormat chart="70" format="0" series="1">
      <pivotArea type="data" outline="0" fieldPosition="0">
        <references count="1">
          <reference field="4294967294" count="1" selected="0">
            <x v="0"/>
          </reference>
        </references>
      </pivotArea>
    </chartFormat>
    <chartFormat chart="70" format="1" series="1">
      <pivotArea type="data" outline="0" fieldPosition="0">
        <references count="1">
          <reference field="4294967294" count="1" selected="0">
            <x v="1"/>
          </reference>
        </references>
      </pivotArea>
    </chartFormat>
    <chartFormat chart="74" format="4" series="1">
      <pivotArea type="data" outline="0" fieldPosition="0">
        <references count="1">
          <reference field="4294967294" count="1" selected="0">
            <x v="0"/>
          </reference>
        </references>
      </pivotArea>
    </chartFormat>
    <chartFormat chart="7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09130E4-DAE2-465F-BF58-3BA2FE79A8D9}"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3">
  <location ref="V9:W14" firstHeaderRow="1" firstDataRow="1" firstDataCol="1"/>
  <pivotFields count="17">
    <pivotField showAll="0">
      <items count="3">
        <item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Row" showAll="0">
      <items count="6">
        <item x="1"/>
        <item x="2"/>
        <item x="4"/>
        <item x="0"/>
        <item h="1" x="3"/>
        <item t="default"/>
      </items>
    </pivotField>
    <pivotField showAll="0"/>
    <pivotField showAll="0">
      <items count="9">
        <item x="2"/>
        <item x="3"/>
        <item x="4"/>
        <item x="0"/>
        <item x="5"/>
        <item x="1"/>
        <item x="6"/>
        <item x="7"/>
        <item t="default"/>
      </items>
    </pivotField>
    <pivotField showAll="0"/>
    <pivotField showAll="0">
      <items count="17">
        <item x="3"/>
        <item x="12"/>
        <item x="7"/>
        <item x="9"/>
        <item x="15"/>
        <item x="13"/>
        <item x="11"/>
        <item x="10"/>
        <item x="0"/>
        <item x="14"/>
        <item x="4"/>
        <item x="1"/>
        <item x="6"/>
        <item x="8"/>
        <item x="2"/>
        <item x="5"/>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9"/>
  </rowFields>
  <rowItems count="5">
    <i>
      <x/>
    </i>
    <i>
      <x v="1"/>
    </i>
    <i>
      <x v="2"/>
    </i>
    <i>
      <x v="3"/>
    </i>
    <i t="grand">
      <x/>
    </i>
  </rowItems>
  <colItems count="1">
    <i/>
  </colItems>
  <dataFields count="1">
    <dataField name="Sum of Paid Fees" fld="6" baseField="0" baseItem="0" numFmtId="168"/>
  </dataFields>
  <chartFormats count="10">
    <chartFormat chart="79" format="0" series="1">
      <pivotArea type="data" outline="0" fieldPosition="0">
        <references count="1">
          <reference field="4294967294" count="1" selected="0">
            <x v="0"/>
          </reference>
        </references>
      </pivotArea>
    </chartFormat>
    <chartFormat chart="87" format="6" series="1">
      <pivotArea type="data" outline="0" fieldPosition="0">
        <references count="1">
          <reference field="4294967294" count="1" selected="0">
            <x v="0"/>
          </reference>
        </references>
      </pivotArea>
    </chartFormat>
    <chartFormat chart="87" format="7">
      <pivotArea type="data" outline="0" fieldPosition="0">
        <references count="2">
          <reference field="4294967294" count="1" selected="0">
            <x v="0"/>
          </reference>
          <reference field="9" count="1" selected="0">
            <x v="0"/>
          </reference>
        </references>
      </pivotArea>
    </chartFormat>
    <chartFormat chart="87" format="8">
      <pivotArea type="data" outline="0" fieldPosition="0">
        <references count="2">
          <reference field="4294967294" count="1" selected="0">
            <x v="0"/>
          </reference>
          <reference field="9" count="1" selected="0">
            <x v="1"/>
          </reference>
        </references>
      </pivotArea>
    </chartFormat>
    <chartFormat chart="87" format="9">
      <pivotArea type="data" outline="0" fieldPosition="0">
        <references count="2">
          <reference field="4294967294" count="1" selected="0">
            <x v="0"/>
          </reference>
          <reference field="9" count="1" selected="0">
            <x v="2"/>
          </reference>
        </references>
      </pivotArea>
    </chartFormat>
    <chartFormat chart="87" format="10">
      <pivotArea type="data" outline="0" fieldPosition="0">
        <references count="2">
          <reference field="4294967294" count="1" selected="0">
            <x v="0"/>
          </reference>
          <reference field="9" count="1" selected="0">
            <x v="3"/>
          </reference>
        </references>
      </pivotArea>
    </chartFormat>
    <chartFormat chart="79" format="1">
      <pivotArea type="data" outline="0" fieldPosition="0">
        <references count="2">
          <reference field="4294967294" count="1" selected="0">
            <x v="0"/>
          </reference>
          <reference field="9" count="1" selected="0">
            <x v="0"/>
          </reference>
        </references>
      </pivotArea>
    </chartFormat>
    <chartFormat chart="79" format="2">
      <pivotArea type="data" outline="0" fieldPosition="0">
        <references count="2">
          <reference field="4294967294" count="1" selected="0">
            <x v="0"/>
          </reference>
          <reference field="9" count="1" selected="0">
            <x v="1"/>
          </reference>
        </references>
      </pivotArea>
    </chartFormat>
    <chartFormat chart="79" format="3">
      <pivotArea type="data" outline="0" fieldPosition="0">
        <references count="2">
          <reference field="4294967294" count="1" selected="0">
            <x v="0"/>
          </reference>
          <reference field="9" count="1" selected="0">
            <x v="2"/>
          </reference>
        </references>
      </pivotArea>
    </chartFormat>
    <chartFormat chart="79" format="4">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1E0F5BD-E3D9-48DF-8E45-E76111983A8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3">
  <location ref="I10:J23" firstHeaderRow="1" firstDataRow="1" firstDataCol="1"/>
  <pivotFields count="17">
    <pivotField showAll="0">
      <items count="3">
        <item x="1"/>
        <item x="0"/>
        <item t="default"/>
      </items>
    </pivotField>
    <pivotField numFmtId="1" showAll="0"/>
    <pivotField axis="axisRow"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pivotField showAll="0" sortType="descending">
      <items count="17">
        <item x="3"/>
        <item x="12"/>
        <item x="7"/>
        <item x="9"/>
        <item x="15"/>
        <item x="13"/>
        <item x="11"/>
        <item x="10"/>
        <item x="0"/>
        <item x="14"/>
        <item x="4"/>
        <item x="1"/>
        <item x="6"/>
        <item x="8"/>
        <item x="2"/>
        <item x="5"/>
        <item t="default"/>
      </items>
      <autoSortScope>
        <pivotArea dataOnly="0" outline="0" fieldPosition="0">
          <references count="1">
            <reference field="4294967294" count="1" selected="0">
              <x v="0"/>
            </reference>
          </references>
        </pivotArea>
      </autoSortScope>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Sum of Paid Fees" fld="6" baseField="13" baseItem="12" numFmtId="3"/>
  </dataFields>
  <formats count="2">
    <format dxfId="12">
      <pivotArea dataOnly="0" labelOnly="1" outline="0" axis="axisValues" fieldPosition="0"/>
    </format>
    <format dxfId="11">
      <pivotArea outline="0" fieldPosition="0">
        <references count="1">
          <reference field="4294967294" count="1">
            <x v="0"/>
          </reference>
        </references>
      </pivotArea>
    </format>
  </formats>
  <chartFormats count="31">
    <chartFormat chart="0" format="0"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0" format="4">
      <pivotArea type="data" outline="0" fieldPosition="0">
        <references count="2">
          <reference field="4294967294" count="1" selected="0">
            <x v="0"/>
          </reference>
          <reference field="2" count="1" selected="0">
            <x v="0"/>
          </reference>
        </references>
      </pivotArea>
    </chartFormat>
    <chartFormat chart="10" format="5">
      <pivotArea type="data" outline="0" fieldPosition="0">
        <references count="2">
          <reference field="4294967294" count="1" selected="0">
            <x v="0"/>
          </reference>
          <reference field="2" count="1" selected="0">
            <x v="1"/>
          </reference>
        </references>
      </pivotArea>
    </chartFormat>
    <chartFormat chart="11" format="6"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5"/>
          </reference>
        </references>
      </pivotArea>
    </chartFormat>
    <chartFormat chart="0" format="3">
      <pivotArea type="data" outline="0" fieldPosition="0">
        <references count="2">
          <reference field="4294967294" count="1" selected="0">
            <x v="0"/>
          </reference>
          <reference field="2" count="1" selected="0">
            <x v="9"/>
          </reference>
        </references>
      </pivotArea>
    </chartFormat>
    <chartFormat chart="0" format="4">
      <pivotArea type="data" outline="0" fieldPosition="0">
        <references count="2">
          <reference field="4294967294" count="1" selected="0">
            <x v="0"/>
          </reference>
          <reference field="2" count="1" selected="0">
            <x v="10"/>
          </reference>
        </references>
      </pivotArea>
    </chartFormat>
    <chartFormat chart="0" format="5">
      <pivotArea type="data" outline="0" fieldPosition="0">
        <references count="2">
          <reference field="4294967294" count="1" selected="0">
            <x v="0"/>
          </reference>
          <reference field="2" count="1" selected="0">
            <x v="11"/>
          </reference>
        </references>
      </pivotArea>
    </chartFormat>
    <chartFormat chart="0" format="6">
      <pivotArea type="data" outline="0" fieldPosition="0">
        <references count="2">
          <reference field="4294967294" count="1" selected="0">
            <x v="0"/>
          </reference>
          <reference field="2" count="1" selected="0">
            <x v="8"/>
          </reference>
        </references>
      </pivotArea>
    </chartFormat>
    <chartFormat chart="0" format="7">
      <pivotArea type="data" outline="0" fieldPosition="0">
        <references count="2">
          <reference field="4294967294" count="1" selected="0">
            <x v="0"/>
          </reference>
          <reference field="2" count="1" selected="0">
            <x v="7"/>
          </reference>
        </references>
      </pivotArea>
    </chartFormat>
    <chartFormat chart="0" format="8">
      <pivotArea type="data" outline="0" fieldPosition="0">
        <references count="2">
          <reference field="4294967294" count="1" selected="0">
            <x v="0"/>
          </reference>
          <reference field="2" count="1" selected="0">
            <x v="3"/>
          </reference>
        </references>
      </pivotArea>
    </chartFormat>
    <chartFormat chart="39" format="18" series="1">
      <pivotArea type="data" outline="0" fieldPosition="0">
        <references count="1">
          <reference field="4294967294" count="1" selected="0">
            <x v="0"/>
          </reference>
        </references>
      </pivotArea>
    </chartFormat>
    <chartFormat chart="39" format="19">
      <pivotArea type="data" outline="0" fieldPosition="0">
        <references count="2">
          <reference field="4294967294" count="1" selected="0">
            <x v="0"/>
          </reference>
          <reference field="2" count="1" selected="0">
            <x v="0"/>
          </reference>
        </references>
      </pivotArea>
    </chartFormat>
    <chartFormat chart="39" format="20">
      <pivotArea type="data" outline="0" fieldPosition="0">
        <references count="2">
          <reference field="4294967294" count="1" selected="0">
            <x v="0"/>
          </reference>
          <reference field="2" count="1" selected="0">
            <x v="3"/>
          </reference>
        </references>
      </pivotArea>
    </chartFormat>
    <chartFormat chart="39" format="21">
      <pivotArea type="data" outline="0" fieldPosition="0">
        <references count="2">
          <reference field="4294967294" count="1" selected="0">
            <x v="0"/>
          </reference>
          <reference field="2" count="1" selected="0">
            <x v="5"/>
          </reference>
        </references>
      </pivotArea>
    </chartFormat>
    <chartFormat chart="39" format="22">
      <pivotArea type="data" outline="0" fieldPosition="0">
        <references count="2">
          <reference field="4294967294" count="1" selected="0">
            <x v="0"/>
          </reference>
          <reference field="2" count="1" selected="0">
            <x v="7"/>
          </reference>
        </references>
      </pivotArea>
    </chartFormat>
    <chartFormat chart="39" format="23">
      <pivotArea type="data" outline="0" fieldPosition="0">
        <references count="2">
          <reference field="4294967294" count="1" selected="0">
            <x v="0"/>
          </reference>
          <reference field="2" count="1" selected="0">
            <x v="8"/>
          </reference>
        </references>
      </pivotArea>
    </chartFormat>
    <chartFormat chart="39" format="24">
      <pivotArea type="data" outline="0" fieldPosition="0">
        <references count="2">
          <reference field="4294967294" count="1" selected="0">
            <x v="0"/>
          </reference>
          <reference field="2" count="1" selected="0">
            <x v="9"/>
          </reference>
        </references>
      </pivotArea>
    </chartFormat>
    <chartFormat chart="39" format="25">
      <pivotArea type="data" outline="0" fieldPosition="0">
        <references count="2">
          <reference field="4294967294" count="1" selected="0">
            <x v="0"/>
          </reference>
          <reference field="2" count="1" selected="0">
            <x v="10"/>
          </reference>
        </references>
      </pivotArea>
    </chartFormat>
    <chartFormat chart="39" format="26">
      <pivotArea type="data" outline="0" fieldPosition="0">
        <references count="2">
          <reference field="4294967294" count="1" selected="0">
            <x v="0"/>
          </reference>
          <reference field="2" count="1" selected="0">
            <x v="11"/>
          </reference>
        </references>
      </pivotArea>
    </chartFormat>
    <chartFormat chart="50" format="18" series="1">
      <pivotArea type="data" outline="0" fieldPosition="0">
        <references count="1">
          <reference field="4294967294" count="1" selected="0">
            <x v="0"/>
          </reference>
        </references>
      </pivotArea>
    </chartFormat>
    <chartFormat chart="50" format="19">
      <pivotArea type="data" outline="0" fieldPosition="0">
        <references count="2">
          <reference field="4294967294" count="1" selected="0">
            <x v="0"/>
          </reference>
          <reference field="2" count="1" selected="0">
            <x v="0"/>
          </reference>
        </references>
      </pivotArea>
    </chartFormat>
    <chartFormat chart="50" format="20">
      <pivotArea type="data" outline="0" fieldPosition="0">
        <references count="2">
          <reference field="4294967294" count="1" selected="0">
            <x v="0"/>
          </reference>
          <reference field="2" count="1" selected="0">
            <x v="3"/>
          </reference>
        </references>
      </pivotArea>
    </chartFormat>
    <chartFormat chart="50" format="21">
      <pivotArea type="data" outline="0" fieldPosition="0">
        <references count="2">
          <reference field="4294967294" count="1" selected="0">
            <x v="0"/>
          </reference>
          <reference field="2" count="1" selected="0">
            <x v="5"/>
          </reference>
        </references>
      </pivotArea>
    </chartFormat>
    <chartFormat chart="50" format="22">
      <pivotArea type="data" outline="0" fieldPosition="0">
        <references count="2">
          <reference field="4294967294" count="1" selected="0">
            <x v="0"/>
          </reference>
          <reference field="2" count="1" selected="0">
            <x v="7"/>
          </reference>
        </references>
      </pivotArea>
    </chartFormat>
    <chartFormat chart="50" format="23">
      <pivotArea type="data" outline="0" fieldPosition="0">
        <references count="2">
          <reference field="4294967294" count="1" selected="0">
            <x v="0"/>
          </reference>
          <reference field="2" count="1" selected="0">
            <x v="8"/>
          </reference>
        </references>
      </pivotArea>
    </chartFormat>
    <chartFormat chart="50" format="24">
      <pivotArea type="data" outline="0" fieldPosition="0">
        <references count="2">
          <reference field="4294967294" count="1" selected="0">
            <x v="0"/>
          </reference>
          <reference field="2" count="1" selected="0">
            <x v="9"/>
          </reference>
        </references>
      </pivotArea>
    </chartFormat>
    <chartFormat chart="50" format="25">
      <pivotArea type="data" outline="0" fieldPosition="0">
        <references count="2">
          <reference field="4294967294" count="1" selected="0">
            <x v="0"/>
          </reference>
          <reference field="2" count="1" selected="0">
            <x v="10"/>
          </reference>
        </references>
      </pivotArea>
    </chartFormat>
    <chartFormat chart="50" format="26">
      <pivotArea type="data" outline="0" fieldPosition="0">
        <references count="2">
          <reference field="4294967294" count="1" selected="0">
            <x v="0"/>
          </reference>
          <reference field="2"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6D7BAB8-9820-4C5A-BFA8-CABFB6369E4B}"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1">
  <location ref="BH7:BI14" firstHeaderRow="1" firstDataRow="1" firstDataCol="1" rowPageCount="1" colPageCount="1"/>
  <pivotFields count="17">
    <pivotField axis="axisPage" showAll="0">
      <items count="3">
        <item x="1"/>
        <item x="0"/>
        <item t="default"/>
      </items>
    </pivotField>
    <pivotField numFmtId="1" showAll="0"/>
    <pivotField showAll="0">
      <items count="13">
        <item x="5"/>
        <item x="6"/>
        <item x="7"/>
        <item x="0"/>
        <item x="8"/>
        <item x="9"/>
        <item x="11"/>
        <item x="1"/>
        <item x="2"/>
        <item x="3"/>
        <item x="4"/>
        <item x="10"/>
        <item t="default"/>
      </items>
    </pivotField>
    <pivotField axis="axisRow" showAll="0" sortType="descending">
      <items count="7">
        <item x="1"/>
        <item x="2"/>
        <item x="4"/>
        <item x="0"/>
        <item x="3"/>
        <item x="5"/>
        <item t="default"/>
      </items>
      <autoSortScope>
        <pivotArea dataOnly="0" outline="0" fieldPosition="0">
          <references count="1">
            <reference field="4294967294" count="1" selected="0">
              <x v="0"/>
            </reference>
          </references>
        </pivotArea>
      </autoSortScope>
    </pivotField>
    <pivotField showAll="0"/>
    <pivotField numFmtId="3" showAll="0"/>
    <pivotField dataField="1" numFmtId="165" showAll="0">
      <items count="12">
        <item x="9"/>
        <item x="0"/>
        <item x="8"/>
        <item x="1"/>
        <item x="2"/>
        <item x="3"/>
        <item x="6"/>
        <item x="5"/>
        <item x="10"/>
        <item x="4"/>
        <item x="7"/>
        <item t="default"/>
      </items>
    </pivotField>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6">
        <item x="1"/>
        <item x="2"/>
        <item x="4"/>
        <item x="0"/>
        <item h="1" x="3"/>
        <item t="default"/>
      </items>
    </pivotField>
    <pivotField showAll="0">
      <items count="11">
        <item x="4"/>
        <item x="3"/>
        <item x="2"/>
        <item x="6"/>
        <item x="0"/>
        <item x="5"/>
        <item x="7"/>
        <item x="8"/>
        <item x="1"/>
        <item x="9"/>
        <item t="default"/>
      </items>
    </pivotField>
    <pivotField showAll="0">
      <items count="9">
        <item x="2"/>
        <item x="3"/>
        <item x="4"/>
        <item x="0"/>
        <item x="5"/>
        <item x="1"/>
        <item x="6"/>
        <item x="7"/>
        <item t="default"/>
      </items>
    </pivotField>
    <pivotField showAll="0" sortType="descending">
      <items count="5">
        <item x="0"/>
        <item x="1"/>
        <item x="3"/>
        <item x="2"/>
        <item t="default"/>
      </items>
      <autoSortScope>
        <pivotArea dataOnly="0" outline="0" fieldPosition="0">
          <references count="1">
            <reference field="4294967294" count="1" selected="0">
              <x v="0"/>
            </reference>
          </references>
        </pivotArea>
      </autoSortScope>
    </pivotField>
    <pivotField showAll="0">
      <items count="17">
        <item x="3"/>
        <item x="12"/>
        <item x="7"/>
        <item x="9"/>
        <item x="15"/>
        <item x="13"/>
        <item x="11"/>
        <item x="10"/>
        <item x="0"/>
        <item x="14"/>
        <item x="4"/>
        <item x="1"/>
        <item x="6"/>
        <item x="8"/>
        <item x="2"/>
        <item x="5"/>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3"/>
  </rowFields>
  <rowItems count="7">
    <i>
      <x v="3"/>
    </i>
    <i>
      <x v="1"/>
    </i>
    <i>
      <x/>
    </i>
    <i>
      <x v="4"/>
    </i>
    <i>
      <x v="2"/>
    </i>
    <i>
      <x v="5"/>
    </i>
    <i t="grand">
      <x/>
    </i>
  </rowItems>
  <colItems count="1">
    <i/>
  </colItems>
  <pageFields count="1">
    <pageField fld="0" item="1" hier="-1"/>
  </pageFields>
  <dataFields count="1">
    <dataField name="Sum of Paid Fees" fld="6" baseField="0" baseItem="0" numFmtId="168"/>
  </dataFields>
  <formats count="1">
    <format dxfId="13">
      <pivotArea outline="0" collapsedLevelsAreSubtotals="1" fieldPosition="0"/>
    </format>
  </formats>
  <chartFormats count="2">
    <chartFormat chart="100" format="0" series="1">
      <pivotArea type="data" outline="0" fieldPosition="0">
        <references count="1">
          <reference field="4294967294" count="1" selected="0">
            <x v="0"/>
          </reference>
        </references>
      </pivotArea>
    </chartFormat>
    <chartFormat chart="1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AF41A55-5FE0-46E5-A80D-3BC012606FE3}"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8">
  <location ref="Y3:Z13" firstHeaderRow="1" firstDataRow="1" firstDataCol="1" rowPageCount="1" colPageCount="1"/>
  <pivotFields count="17">
    <pivotField axis="axisPage" showAll="0">
      <items count="3">
        <item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6">
        <item x="1"/>
        <item x="2"/>
        <item x="4"/>
        <item x="0"/>
        <item h="1" x="3"/>
        <item t="default"/>
      </items>
    </pivotField>
    <pivotField axis="axisRow" showAll="0">
      <items count="11">
        <item x="4"/>
        <item x="3"/>
        <item x="2"/>
        <item x="6"/>
        <item x="0"/>
        <item x="5"/>
        <item x="7"/>
        <item x="8"/>
        <item x="1"/>
        <item x="9"/>
        <item t="default"/>
      </items>
    </pivotField>
    <pivotField showAll="0">
      <items count="9">
        <item x="2"/>
        <item x="3"/>
        <item x="4"/>
        <item x="0"/>
        <item x="5"/>
        <item x="1"/>
        <item x="6"/>
        <item x="7"/>
        <item t="default"/>
      </items>
    </pivotField>
    <pivotField showAll="0"/>
    <pivotField showAll="0">
      <items count="17">
        <item x="3"/>
        <item x="12"/>
        <item x="7"/>
        <item x="9"/>
        <item x="15"/>
        <item x="13"/>
        <item x="11"/>
        <item x="10"/>
        <item x="0"/>
        <item x="14"/>
        <item x="4"/>
        <item x="1"/>
        <item x="6"/>
        <item x="8"/>
        <item x="2"/>
        <item x="5"/>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0"/>
  </rowFields>
  <rowItems count="10">
    <i>
      <x/>
    </i>
    <i>
      <x v="1"/>
    </i>
    <i>
      <x v="2"/>
    </i>
    <i>
      <x v="3"/>
    </i>
    <i>
      <x v="4"/>
    </i>
    <i>
      <x v="5"/>
    </i>
    <i>
      <x v="6"/>
    </i>
    <i>
      <x v="7"/>
    </i>
    <i>
      <x v="8"/>
    </i>
    <i t="grand">
      <x/>
    </i>
  </rowItems>
  <colItems count="1">
    <i/>
  </colItems>
  <pageFields count="1">
    <pageField fld="0" item="1" hier="-1"/>
  </pageFields>
  <dataFields count="1">
    <dataField name="Sum of Paid Fees" fld="6" baseField="0" baseItem="0" numFmtId="168"/>
  </dataFields>
  <chartFormats count="4">
    <chartFormat chart="79" format="0" series="1">
      <pivotArea type="data" outline="0" fieldPosition="0">
        <references count="1">
          <reference field="4294967294" count="1" selected="0">
            <x v="0"/>
          </reference>
        </references>
      </pivotArea>
    </chartFormat>
    <chartFormat chart="87" format="6" series="1">
      <pivotArea type="data" outline="0" fieldPosition="0">
        <references count="1">
          <reference field="4294967294" count="1" selected="0">
            <x v="0"/>
          </reference>
        </references>
      </pivotArea>
    </chartFormat>
    <chartFormat chart="93" format="0" series="1">
      <pivotArea type="data" outline="0" fieldPosition="0">
        <references count="1">
          <reference field="4294967294" count="1" selected="0">
            <x v="0"/>
          </reference>
        </references>
      </pivotArea>
    </chartFormat>
    <chartFormat chart="10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7626065-D8A9-4787-89EE-0C56EA9D92A4}"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1">
  <location ref="AC3:AD13" firstHeaderRow="1" firstDataRow="1" firstDataCol="1" rowPageCount="1" colPageCount="1"/>
  <pivotFields count="17">
    <pivotField axis="axisPage" showAll="0">
      <items count="3">
        <item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dataField="1" numFmtId="3" showAll="0"/>
    <pivotField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6">
        <item x="1"/>
        <item x="2"/>
        <item x="4"/>
        <item x="0"/>
        <item h="1" x="3"/>
        <item t="default"/>
      </items>
    </pivotField>
    <pivotField axis="axisRow" showAll="0">
      <items count="11">
        <item x="4"/>
        <item x="3"/>
        <item x="2"/>
        <item x="6"/>
        <item x="0"/>
        <item x="5"/>
        <item x="7"/>
        <item x="8"/>
        <item x="1"/>
        <item x="9"/>
        <item t="default"/>
      </items>
    </pivotField>
    <pivotField showAll="0">
      <items count="9">
        <item x="2"/>
        <item x="3"/>
        <item x="4"/>
        <item x="0"/>
        <item x="5"/>
        <item x="1"/>
        <item x="6"/>
        <item x="7"/>
        <item t="default"/>
      </items>
    </pivotField>
    <pivotField showAll="0"/>
    <pivotField showAll="0">
      <items count="17">
        <item x="3"/>
        <item x="12"/>
        <item x="7"/>
        <item x="9"/>
        <item x="15"/>
        <item x="13"/>
        <item x="11"/>
        <item x="10"/>
        <item x="0"/>
        <item x="14"/>
        <item x="4"/>
        <item x="1"/>
        <item x="6"/>
        <item x="8"/>
        <item x="2"/>
        <item x="5"/>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0"/>
  </rowFields>
  <rowItems count="10">
    <i>
      <x/>
    </i>
    <i>
      <x v="1"/>
    </i>
    <i>
      <x v="2"/>
    </i>
    <i>
      <x v="3"/>
    </i>
    <i>
      <x v="4"/>
    </i>
    <i>
      <x v="5"/>
    </i>
    <i>
      <x v="6"/>
    </i>
    <i>
      <x v="7"/>
    </i>
    <i>
      <x v="8"/>
    </i>
    <i t="grand">
      <x/>
    </i>
  </rowItems>
  <colItems count="1">
    <i/>
  </colItems>
  <pageFields count="1">
    <pageField fld="0" item="1" hier="-1"/>
  </pageFields>
  <dataFields count="1">
    <dataField name="Sum of Enrolled Courses" fld="5" baseField="0" baseItem="0"/>
  </dataFields>
  <chartFormats count="6">
    <chartFormat chart="125" format="0" series="1">
      <pivotArea type="data" outline="0" fieldPosition="0">
        <references count="1">
          <reference field="4294967294" count="1" selected="0">
            <x v="0"/>
          </reference>
        </references>
      </pivotArea>
    </chartFormat>
    <chartFormat chart="125" format="1">
      <pivotArea type="data" outline="0" fieldPosition="0">
        <references count="2">
          <reference field="4294967294" count="1" selected="0">
            <x v="0"/>
          </reference>
          <reference field="10" count="1" selected="0">
            <x v="5"/>
          </reference>
        </references>
      </pivotArea>
    </chartFormat>
    <chartFormat chart="125" format="2">
      <pivotArea type="data" outline="0" fieldPosition="0">
        <references count="2">
          <reference field="4294967294" count="1" selected="0">
            <x v="0"/>
          </reference>
          <reference field="10" count="1" selected="0">
            <x v="3"/>
          </reference>
        </references>
      </pivotArea>
    </chartFormat>
    <chartFormat chart="125" format="3">
      <pivotArea type="data" outline="0" fieldPosition="0">
        <references count="2">
          <reference field="4294967294" count="1" selected="0">
            <x v="0"/>
          </reference>
          <reference field="10" count="1" selected="0">
            <x v="1"/>
          </reference>
        </references>
      </pivotArea>
    </chartFormat>
    <chartFormat chart="125" format="4">
      <pivotArea type="data" outline="0" fieldPosition="0">
        <references count="2">
          <reference field="4294967294" count="1" selected="0">
            <x v="0"/>
          </reference>
          <reference field="10" count="1" selected="0">
            <x v="7"/>
          </reference>
        </references>
      </pivotArea>
    </chartFormat>
    <chartFormat chart="13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ACF85CE-4FAB-4607-B579-615D6478612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0">
  <location ref="P10:Q23" firstHeaderRow="1" firstDataRow="1" firstDataCol="1"/>
  <pivotFields count="17">
    <pivotField showAll="0">
      <items count="3">
        <item x="1"/>
        <item x="0"/>
        <item t="default"/>
      </items>
    </pivotField>
    <pivotField numFmtId="1" showAll="0"/>
    <pivotField axis="axisRow" showAll="0">
      <items count="13">
        <item x="5"/>
        <item x="6"/>
        <item x="7"/>
        <item x="0"/>
        <item x="8"/>
        <item x="9"/>
        <item x="11"/>
        <item x="1"/>
        <item x="2"/>
        <item x="3"/>
        <item x="4"/>
        <item x="10"/>
        <item t="default"/>
      </items>
    </pivotField>
    <pivotField showAll="0"/>
    <pivotField showAll="0"/>
    <pivotField dataField="1" numFmtId="3" showAll="0"/>
    <pivotField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pivotField showAll="0">
      <items count="17">
        <item x="3"/>
        <item x="12"/>
        <item x="7"/>
        <item x="9"/>
        <item x="15"/>
        <item x="13"/>
        <item x="11"/>
        <item x="10"/>
        <item x="0"/>
        <item x="14"/>
        <item x="4"/>
        <item x="1"/>
        <item x="6"/>
        <item x="8"/>
        <item x="2"/>
        <item x="5"/>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Sum of Enrolled Courses" fld="5" baseField="0" baseItem="0"/>
  </dataFields>
  <formats count="1">
    <format dxfId="14">
      <pivotArea dataOnly="0" labelOnly="1" outline="0" axis="axisValues" fieldPosition="0"/>
    </format>
  </formats>
  <chartFormats count="2">
    <chartFormat chart="53" format="0" series="1">
      <pivotArea type="data" outline="0" fieldPosition="0">
        <references count="1">
          <reference field="4294967294" count="1" selected="0">
            <x v="0"/>
          </reference>
        </references>
      </pivotArea>
    </chartFormat>
    <chartFormat chart="5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B0B2056-B6D6-443B-B49A-47C86419AC63}" sourceName="Month">
  <pivotTables>
    <pivotTable tabId="3" name="PivotTable6"/>
    <pivotTable tabId="3" name="PivotTable8"/>
    <pivotTable tabId="3" name="PivotTable9"/>
  </pivotTables>
  <data>
    <tabular pivotCacheId="628623520" crossFilter="showItemsWithNoData">
      <items count="12">
        <i x="5" s="1"/>
        <i x="6" s="1"/>
        <i x="7"/>
        <i x="0"/>
        <i x="8"/>
        <i x="9"/>
        <i x="11"/>
        <i x="1"/>
        <i x="2"/>
        <i x="3" s="1"/>
        <i x="4"/>
        <i x="1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6470737A-42F1-4A60-89F9-E9408F9C4B34}" cache="Slicer_Month" caption="Month" columnCount="3" showCaption="0" style="Slicer Style 4"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809D8A7D-DADE-4F64-84A6-3D30D0F313E1}" cache="Slicer_Month" caption="Month" columnCount="3" showCaption="0" style="Slicer Style 8"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4C51F7-F3F8-4596-898E-FF653E503BBE}" name="Table1" displayName="Table1" ref="B2:O1239" totalsRowShown="0" headerRowDxfId="35" dataDxfId="34" headerRowCellStyle="Normal 2" dataCellStyle="Normal 2">
  <autoFilter ref="B2:O1239" xr:uid="{DD4C51F7-F3F8-4596-898E-FF653E503BB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E02999F-870B-484A-BBFF-DC0C387EBE8B}" name="Fees Status" dataDxfId="33" dataCellStyle="Normal 2"/>
    <tableColumn id="2" xr3:uid="{6D99F26E-2171-41D1-87EA-80B97B27EF10}" name="Day" dataDxfId="32" dataCellStyle="Normal 2"/>
    <tableColumn id="3" xr3:uid="{6107EB92-88EC-4513-82C6-AA26240451F2}" name="Month" dataDxfId="31" dataCellStyle="Normal 2"/>
    <tableColumn id="4" xr3:uid="{0C903315-3F55-4295-979D-FFCE1691FAD1}" name="Advertising Channel" dataDxfId="30" dataCellStyle="Normal 2"/>
    <tableColumn id="5" xr3:uid="{63E98289-8F3C-4764-BF52-31AB593002FA}" name="Advertisement " dataDxfId="29" dataCellStyle="Normal 2"/>
    <tableColumn id="6" xr3:uid="{35BA1149-1D4A-4061-8757-BF22129241F6}" name="Enrolled Courses" dataDxfId="28" dataCellStyle="Normal 2"/>
    <tableColumn id="7" xr3:uid="{124630E4-40E8-42AD-8A1D-830D91F0E5CA}" name="Paid Fees" dataDxfId="27" dataCellStyle="Currency"/>
    <tableColumn id="8" xr3:uid="{BA996BE0-997A-4242-9A0E-64212ECDB847}" name="Number of phone calls" dataDxfId="26" dataCellStyle="Normal 2"/>
    <tableColumn id="9" xr3:uid="{70F58D62-A9D6-43DC-A107-8F13A45FEC61}" name="Average call duration" dataDxfId="25"/>
    <tableColumn id="10" xr3:uid="{673C53CD-E4AB-440A-AAA5-FADD17574CFD}" name="Training Models" dataDxfId="24" dataCellStyle="Normal 2"/>
    <tableColumn id="11" xr3:uid="{8EDAEB0D-1691-41C5-BC7D-3DF57EE25281}" name="Training Levels" dataDxfId="23" dataCellStyle="Normal 2"/>
    <tableColumn id="12" xr3:uid="{8C6ADBAB-C766-4C3C-B24F-38B27FBA5A88}" name="Area Code" dataDxfId="22" dataCellStyle="Normal 2"/>
    <tableColumn id="13" xr3:uid="{48BB2521-A104-4DDF-999F-30AB683B2C2E}" name="Sale Team" dataDxfId="21" dataCellStyle="Normal 2"/>
    <tableColumn id="14" xr3:uid="{D620C5EC-ADF3-417C-99C8-8CD7C147ABD4}" name="Consultant" dataDxfId="20" dataCellStyle="Normal 2"/>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F228E-6C16-4C83-85D4-4757856F779A}" name="Table2" displayName="Table2" ref="A1:N1238" totalsRowShown="0">
  <autoFilter ref="A1:N1238" xr:uid="{E92F228E-6C16-4C83-85D4-4757856F779A}"/>
  <tableColumns count="14">
    <tableColumn id="1" xr3:uid="{A12743FD-0496-4BE4-B0EF-13AC1CBA6B90}" name="Fees Status"/>
    <tableColumn id="2" xr3:uid="{1888729E-79DC-49AD-BC0B-6F7587170C94}" name="Day"/>
    <tableColumn id="3" xr3:uid="{A6F67AA9-993B-4BBD-8F35-10BC3D6499D4}" name="Month"/>
    <tableColumn id="4" xr3:uid="{4FD703A2-78B2-485C-A5B3-77D67D63BC38}" name="Advertising Channel"/>
    <tableColumn id="5" xr3:uid="{47A1D8AD-4B6E-43CE-86D5-85EE657F7181}" name="Advertisement "/>
    <tableColumn id="6" xr3:uid="{023A44E8-343C-4B06-99FE-EEA26E2D60A1}" name="Enrolled Courses"/>
    <tableColumn id="7" xr3:uid="{EBA841FC-20A9-431A-8890-5B695EC4C29A}" name="Paid Fees"/>
    <tableColumn id="8" xr3:uid="{D768E2F9-3FD7-4FE5-B077-ADE0868F431F}" name="Number of phone calls"/>
    <tableColumn id="9" xr3:uid="{80B53C48-C70A-4B8D-96A6-E7868455C736}" name="Average call duration" dataDxfId="19"/>
    <tableColumn id="10" xr3:uid="{176452F9-F37B-4C8D-AAC6-22B53C687B54}" name="Training Models"/>
    <tableColumn id="11" xr3:uid="{5B1E6832-4AA8-4FCA-86C8-3EB76EA1D29C}" name="Training Levels"/>
    <tableColumn id="12" xr3:uid="{A8FDA12F-A61A-4041-8FD7-A6C14E13E390}" name="Area Code"/>
    <tableColumn id="13" xr3:uid="{9F25BA5E-BFD6-402B-BF95-089775B7C836}" name="Sale Team"/>
    <tableColumn id="14" xr3:uid="{E58A2871-0914-4A51-ADA2-B46037D7736D}" name="Consulta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28C37ED-15F6-4CB4-B1DD-3138BC0A821A}" name="Table3" displayName="Table3" ref="A1:N1238" totalsRowShown="0">
  <autoFilter ref="A1:N1238" xr:uid="{928C37ED-15F6-4CB4-B1DD-3138BC0A821A}"/>
  <tableColumns count="14">
    <tableColumn id="1" xr3:uid="{23E64A2F-2F82-4908-8186-C8A18487F115}" name="Fees Status"/>
    <tableColumn id="2" xr3:uid="{BFE0703D-7C81-4434-80EC-7483376CBE3F}" name="Day"/>
    <tableColumn id="3" xr3:uid="{E58C67B6-6DAE-48D2-A52C-3E037951894D}" name="Month"/>
    <tableColumn id="4" xr3:uid="{F9682922-0F59-4D0A-8264-E275126FC153}" name="Advertising Channel"/>
    <tableColumn id="5" xr3:uid="{2F4FC9EA-AF6C-4783-8E13-89D2E70E7064}" name="Advertisement "/>
    <tableColumn id="6" xr3:uid="{9DE8AA82-183A-4EB6-A3B1-A20F9E227BD1}" name="Enrolled Courses"/>
    <tableColumn id="7" xr3:uid="{166AF030-A794-4F6F-92B1-8FB25AF24620}" name="Paid Fees"/>
    <tableColumn id="8" xr3:uid="{6E52CA38-F27D-4E3B-94BD-D57EFC25EEFE}" name="Number of phone calls"/>
    <tableColumn id="9" xr3:uid="{AF0D5CD3-AFFF-4748-8F2B-EC24A5275C06}" name="Average call duration" dataDxfId="18"/>
    <tableColumn id="10" xr3:uid="{96C4BBA8-007E-436B-BEE7-3C7224CA37B1}" name="Training Models"/>
    <tableColumn id="11" xr3:uid="{AB59C5ED-1AF8-4D7C-B6B6-AE073B9BCEDC}" name="Training Levels"/>
    <tableColumn id="12" xr3:uid="{D41AC8C5-598E-4B63-9131-E48AC1207BE9}" name="Area Code"/>
    <tableColumn id="13" xr3:uid="{440D1878-AA41-480E-8209-1D1AA0DA3ABC}" name="Sale Team"/>
    <tableColumn id="14" xr3:uid="{D7FF87E5-31F3-4F28-8E24-CFD293EC0F26}" name="Consulta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FB48C0-E18F-4C2B-A673-C132030F13DD}" name="Table4" displayName="Table4" ref="A1:N31" totalsRowShown="0">
  <autoFilter ref="A1:N31" xr:uid="{21FB48C0-E18F-4C2B-A673-C132030F13DD}"/>
  <tableColumns count="14">
    <tableColumn id="1" xr3:uid="{D1F0FDA0-24BF-48B3-B908-E672C819435C}" name="Fees Status"/>
    <tableColumn id="2" xr3:uid="{7E5574F1-C14C-4D40-88F9-F11A548A01A3}" name="Day"/>
    <tableColumn id="3" xr3:uid="{62986AB0-7358-4114-B620-77450310DBBF}" name="Month"/>
    <tableColumn id="4" xr3:uid="{F06A82C2-8A87-4E4D-937B-756C8CC02572}" name="Advertising Channel"/>
    <tableColumn id="5" xr3:uid="{473C8334-76F5-47D3-8358-D7965DB0D06C}" name="Advertisement "/>
    <tableColumn id="6" xr3:uid="{B23473B9-676B-4F70-8E44-46D7A33CA760}" name="Enrolled Courses"/>
    <tableColumn id="7" xr3:uid="{EED02D49-A8E1-427E-83F0-A5BBFFCFB6F8}" name="Paid Fees"/>
    <tableColumn id="8" xr3:uid="{D0BFE21B-4E11-425C-B1C0-9E23AEF4F328}" name="Number of phone calls"/>
    <tableColumn id="9" xr3:uid="{B88879E2-7819-4306-A3A8-45E59CE98164}" name="Average call duration" dataDxfId="17"/>
    <tableColumn id="10" xr3:uid="{5BAA629F-A8E7-45A8-86EF-3EB6A6A53CD5}" name="Training Models"/>
    <tableColumn id="11" xr3:uid="{0894F012-C226-465B-9026-65D1694BCC4A}" name="Training Levels"/>
    <tableColumn id="12" xr3:uid="{F9E468BA-2AB6-49BA-A2A2-271C7D887A31}" name="Area Code"/>
    <tableColumn id="13" xr3:uid="{B1FAFC58-42A2-4A01-BEEF-CD3D4F817AE0}" name="Sale Team"/>
    <tableColumn id="14" xr3:uid="{460D2A89-1A41-48C8-9842-6FB3DCD53A0C}" name="Consulta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11321D-8DA8-4D1E-9C72-607C79A31C7E}" name="Table5" displayName="Table5" ref="A1:N69" totalsRowShown="0">
  <autoFilter ref="A1:N69" xr:uid="{2911321D-8DA8-4D1E-9C72-607C79A31C7E}"/>
  <tableColumns count="14">
    <tableColumn id="1" xr3:uid="{7717EFA3-8AEB-418C-B2E8-00A35EE1DD47}" name="Fees Status"/>
    <tableColumn id="2" xr3:uid="{81F4D5DC-4E00-46FB-B1BF-AB29E4A54842}" name="Day"/>
    <tableColumn id="3" xr3:uid="{D3A8FEBA-5C0C-432C-88E9-FD671ED34FCD}" name="Month"/>
    <tableColumn id="4" xr3:uid="{0A96C5BB-041B-471E-8C16-CA8950FE23D4}" name="Advertising Channel"/>
    <tableColumn id="5" xr3:uid="{766625D8-46FE-4F13-A964-3CB1BCCCE923}" name="Advertisement "/>
    <tableColumn id="6" xr3:uid="{E4D9AF84-D148-45F1-B13A-354239638450}" name="Enrolled Courses"/>
    <tableColumn id="7" xr3:uid="{2B945471-4259-4DEE-97E6-F7CF10A5E0CD}" name="Paid Fees"/>
    <tableColumn id="8" xr3:uid="{697525A1-BE6C-4283-B389-679E7684C66A}" name="Number of phone calls"/>
    <tableColumn id="9" xr3:uid="{B744A7CE-1467-4422-83D8-237A8B2FA378}" name="Average call duration" dataDxfId="16"/>
    <tableColumn id="10" xr3:uid="{45F1D56C-B5B1-4A53-8305-E51E5397CBC6}" name="Training Models"/>
    <tableColumn id="11" xr3:uid="{5150C98D-E159-4A45-81E9-32151F5C044B}" name="Training Levels"/>
    <tableColumn id="12" xr3:uid="{F0050F25-455D-4CFB-9C5F-8C48E46879FD}" name="Area Code"/>
    <tableColumn id="13" xr3:uid="{FCEDB380-013A-4796-95B1-A06FC9F27172}" name="Sale Team"/>
    <tableColumn id="14" xr3:uid="{FCB11055-BBE7-450F-A3ED-1EF982EA8213}" name="Consulta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D58EC01-7C53-44DD-8674-CD0C2C26292E}" name="Table6" displayName="Table6" ref="A1:N311" totalsRowShown="0">
  <autoFilter ref="A1:N311" xr:uid="{7D58EC01-7C53-44DD-8674-CD0C2C26292E}"/>
  <tableColumns count="14">
    <tableColumn id="1" xr3:uid="{F5C5330D-F826-4107-935F-8C35AE86ED5E}" name="Fees Status"/>
    <tableColumn id="2" xr3:uid="{A3DA1E01-4C9D-43BA-8E77-34AA5E6BAA4A}" name="Day"/>
    <tableColumn id="3" xr3:uid="{AD1F1146-F63F-4AEB-9700-C39040874507}" name="Month"/>
    <tableColumn id="4" xr3:uid="{40D05F45-EDC4-431F-A462-7330CE48B9AD}" name="Advertising Channel"/>
    <tableColumn id="5" xr3:uid="{3C2AC521-6C11-45C3-94B0-F5A341E70BCE}" name="Advertisement "/>
    <tableColumn id="6" xr3:uid="{CC7477B7-4FB6-4162-976C-21C3315C4757}" name="Enrolled Courses"/>
    <tableColumn id="7" xr3:uid="{539347E3-CDDD-42AC-BEB2-B22022C2D94B}" name="Paid Fees"/>
    <tableColumn id="8" xr3:uid="{5F050102-8BFB-4228-85A1-24F6BAFAA540}" name="Number of phone calls"/>
    <tableColumn id="9" xr3:uid="{7FBB80A8-0DEA-466F-91DD-C7D8356176F0}" name="Average call duration" dataDxfId="15"/>
    <tableColumn id="10" xr3:uid="{A6340FE8-665E-4BE3-B347-6815FDD4D34A}" name="Training Models"/>
    <tableColumn id="11" xr3:uid="{A68763D0-2D74-43FD-ABD9-E2A9102A7C46}" name="Training Levels"/>
    <tableColumn id="12" xr3:uid="{DFCFAD19-8BA0-479F-B4C6-CC931EB5753D}" name="Area Code"/>
    <tableColumn id="13" xr3:uid="{21C4A237-3346-46D4-98FC-A499E95B56FC}" name="Sale Team"/>
    <tableColumn id="14" xr3:uid="{D5774983-4171-463F-A902-6E7AB93F8658}" name="Consulta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printerSettings" Target="../printerSettings/printerSettings2.bin"/><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microsoft.com/office/2007/relationships/slicer" Target="../slicers/slicer1.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F05C1-2F36-424A-B9DB-DEEDD004F30D}">
  <sheetPr>
    <tabColor rgb="FF7030A0"/>
  </sheetPr>
  <dimension ref="A1:X1247"/>
  <sheetViews>
    <sheetView showGridLines="0" workbookViewId="0">
      <selection sqref="A1:A1048576"/>
    </sheetView>
  </sheetViews>
  <sheetFormatPr defaultColWidth="10.6640625" defaultRowHeight="15.5" x14ac:dyDescent="0.35"/>
  <cols>
    <col min="1" max="1" width="3.5" style="37" customWidth="1"/>
    <col min="2" max="2" width="10.6640625" customWidth="1"/>
    <col min="3" max="3" width="6.58203125" customWidth="1"/>
    <col min="4" max="4" width="8.4140625" customWidth="1"/>
    <col min="5" max="5" width="17.33203125" customWidth="1"/>
    <col min="6" max="6" width="11.75" customWidth="1"/>
    <col min="7" max="7" width="8.25" customWidth="1"/>
    <col min="8" max="8" width="15.58203125" customWidth="1"/>
    <col min="9" max="9" width="9" customWidth="1"/>
    <col min="10" max="10" width="9.83203125" customWidth="1"/>
    <col min="11" max="11" width="7" customWidth="1"/>
    <col min="12" max="12" width="9.4140625" customWidth="1"/>
    <col min="13" max="13" width="10.25" customWidth="1"/>
    <col min="14" max="14" width="10.75" customWidth="1"/>
    <col min="15" max="15" width="10.1640625" customWidth="1"/>
    <col min="16" max="16" width="10.6640625" style="13"/>
  </cols>
  <sheetData>
    <row r="1" spans="1:24" s="7" customFormat="1" ht="30" customHeight="1" x14ac:dyDescent="0.35">
      <c r="A1" s="37"/>
      <c r="P1" s="11"/>
    </row>
    <row r="2" spans="1:24" s="10" customFormat="1" ht="30" customHeight="1" x14ac:dyDescent="0.35">
      <c r="A2" s="37"/>
      <c r="B2" s="8" t="s">
        <v>0</v>
      </c>
      <c r="C2" s="9" t="s">
        <v>1</v>
      </c>
      <c r="D2" s="8" t="s">
        <v>2</v>
      </c>
      <c r="E2" s="8" t="s">
        <v>3</v>
      </c>
      <c r="F2" s="8" t="s">
        <v>4</v>
      </c>
      <c r="G2" s="8" t="s">
        <v>5</v>
      </c>
      <c r="H2" s="8" t="s">
        <v>6</v>
      </c>
      <c r="I2" s="8" t="s">
        <v>7</v>
      </c>
      <c r="J2" s="8" t="s">
        <v>8</v>
      </c>
      <c r="K2" s="8" t="s">
        <v>9</v>
      </c>
      <c r="L2" s="8" t="s">
        <v>10</v>
      </c>
      <c r="M2" s="8" t="s">
        <v>11</v>
      </c>
      <c r="N2" s="8" t="s">
        <v>12</v>
      </c>
      <c r="O2" s="8" t="s">
        <v>13</v>
      </c>
      <c r="P2" s="12"/>
    </row>
    <row r="3" spans="1:24" x14ac:dyDescent="0.35">
      <c r="B3" s="2" t="s">
        <v>14</v>
      </c>
      <c r="C3" s="3">
        <v>1</v>
      </c>
      <c r="D3" s="4" t="s">
        <v>15</v>
      </c>
      <c r="E3" s="2" t="s">
        <v>16</v>
      </c>
      <c r="F3" s="2" t="s">
        <v>17</v>
      </c>
      <c r="G3" s="5">
        <v>1</v>
      </c>
      <c r="H3" s="1">
        <v>7000000</v>
      </c>
      <c r="I3" s="2">
        <v>3</v>
      </c>
      <c r="J3" s="6">
        <v>1.3888888888888889E-3</v>
      </c>
      <c r="K3" s="2" t="s">
        <v>18</v>
      </c>
      <c r="L3" s="2" t="s">
        <v>19</v>
      </c>
      <c r="M3" s="2" t="s">
        <v>20</v>
      </c>
      <c r="N3" s="2" t="s">
        <v>78</v>
      </c>
      <c r="O3" s="2" t="s">
        <v>21</v>
      </c>
    </row>
    <row r="4" spans="1:24" x14ac:dyDescent="0.35">
      <c r="B4" s="2" t="s">
        <v>14</v>
      </c>
      <c r="C4" s="3">
        <v>10</v>
      </c>
      <c r="D4" s="4" t="s">
        <v>22</v>
      </c>
      <c r="E4" s="2" t="s">
        <v>16</v>
      </c>
      <c r="F4" s="2" t="s">
        <v>23</v>
      </c>
      <c r="G4" s="5">
        <v>3</v>
      </c>
      <c r="H4" s="1">
        <v>11000000</v>
      </c>
      <c r="I4" s="2">
        <v>1</v>
      </c>
      <c r="J4" s="6">
        <v>1.3888888888888889E-3</v>
      </c>
      <c r="K4" s="2" t="s">
        <v>18</v>
      </c>
      <c r="L4" s="2" t="s">
        <v>24</v>
      </c>
      <c r="M4" s="2" t="s">
        <v>25</v>
      </c>
      <c r="N4" s="2" t="s">
        <v>76</v>
      </c>
      <c r="O4" s="2" t="s">
        <v>26</v>
      </c>
    </row>
    <row r="5" spans="1:24" x14ac:dyDescent="0.35">
      <c r="B5" s="2" t="s">
        <v>14</v>
      </c>
      <c r="C5" s="3">
        <v>20</v>
      </c>
      <c r="D5" s="4" t="s">
        <v>27</v>
      </c>
      <c r="E5" s="2" t="s">
        <v>28</v>
      </c>
      <c r="F5" s="2" t="s">
        <v>17</v>
      </c>
      <c r="G5" s="5">
        <v>2</v>
      </c>
      <c r="H5" s="1">
        <v>12000000</v>
      </c>
      <c r="I5" s="2">
        <v>3</v>
      </c>
      <c r="J5" s="6">
        <v>1.3888888888888889E-3</v>
      </c>
      <c r="K5" s="2" t="s">
        <v>18</v>
      </c>
      <c r="L5" s="2" t="s">
        <v>29</v>
      </c>
      <c r="M5" s="2" t="s">
        <v>30</v>
      </c>
      <c r="N5" s="2" t="s">
        <v>76</v>
      </c>
      <c r="O5" s="2" t="s">
        <v>31</v>
      </c>
    </row>
    <row r="6" spans="1:24" x14ac:dyDescent="0.35">
      <c r="B6" s="2" t="s">
        <v>14</v>
      </c>
      <c r="C6" s="3">
        <v>23</v>
      </c>
      <c r="D6" s="4" t="s">
        <v>27</v>
      </c>
      <c r="E6" s="2" t="s">
        <v>32</v>
      </c>
      <c r="F6" s="2" t="s">
        <v>17</v>
      </c>
      <c r="G6" s="5">
        <v>4</v>
      </c>
      <c r="H6" s="1">
        <v>15000000</v>
      </c>
      <c r="I6" s="2">
        <v>1</v>
      </c>
      <c r="J6" s="6">
        <v>1.3888888888888889E-3</v>
      </c>
      <c r="K6" s="2" t="s">
        <v>18</v>
      </c>
      <c r="L6" s="2" t="s">
        <v>29</v>
      </c>
      <c r="M6" s="2" t="s">
        <v>33</v>
      </c>
      <c r="N6" s="2" t="s">
        <v>77</v>
      </c>
      <c r="O6" s="2" t="s">
        <v>34</v>
      </c>
    </row>
    <row r="7" spans="1:24" x14ac:dyDescent="0.35">
      <c r="B7" s="2" t="s">
        <v>14</v>
      </c>
      <c r="C7" s="3">
        <v>11</v>
      </c>
      <c r="D7" s="4" t="s">
        <v>27</v>
      </c>
      <c r="E7" s="2" t="s">
        <v>16</v>
      </c>
      <c r="F7" s="2" t="s">
        <v>17</v>
      </c>
      <c r="G7" s="5">
        <v>5</v>
      </c>
      <c r="H7" s="1">
        <v>25000000</v>
      </c>
      <c r="I7" s="2">
        <v>2</v>
      </c>
      <c r="J7" s="6">
        <v>1.3888888888888889E-3</v>
      </c>
      <c r="K7" s="2" t="s">
        <v>18</v>
      </c>
      <c r="L7" s="2" t="s">
        <v>35</v>
      </c>
      <c r="M7" s="2" t="s">
        <v>25</v>
      </c>
      <c r="N7" s="2" t="s">
        <v>66</v>
      </c>
      <c r="O7" s="2" t="s">
        <v>36</v>
      </c>
    </row>
    <row r="8" spans="1:24" x14ac:dyDescent="0.35">
      <c r="B8" s="2" t="s">
        <v>14</v>
      </c>
      <c r="C8" s="3">
        <v>2</v>
      </c>
      <c r="D8" s="4" t="s">
        <v>37</v>
      </c>
      <c r="E8" s="2" t="s">
        <v>38</v>
      </c>
      <c r="F8" s="2" t="s">
        <v>23</v>
      </c>
      <c r="G8" s="5">
        <v>3</v>
      </c>
      <c r="H8" s="1">
        <v>12000000</v>
      </c>
      <c r="I8" s="2">
        <v>1</v>
      </c>
      <c r="J8" s="6">
        <v>1.3888888888888889E-3</v>
      </c>
      <c r="K8" s="2" t="s">
        <v>18</v>
      </c>
      <c r="L8" s="2" t="s">
        <v>39</v>
      </c>
      <c r="M8" s="2" t="s">
        <v>40</v>
      </c>
      <c r="N8" s="2" t="s">
        <v>78</v>
      </c>
      <c r="O8" s="2" t="s">
        <v>41</v>
      </c>
    </row>
    <row r="9" spans="1:24" x14ac:dyDescent="0.35">
      <c r="B9" s="2" t="s">
        <v>14</v>
      </c>
      <c r="C9" s="3">
        <v>6</v>
      </c>
      <c r="D9" s="4" t="s">
        <v>37</v>
      </c>
      <c r="E9" s="2" t="s">
        <v>38</v>
      </c>
      <c r="F9" s="2" t="s">
        <v>42</v>
      </c>
      <c r="G9" s="5">
        <v>5</v>
      </c>
      <c r="H9" s="1">
        <v>20000000</v>
      </c>
      <c r="I9" s="2">
        <v>2</v>
      </c>
      <c r="J9" s="6">
        <v>1.3888888888888889E-3</v>
      </c>
      <c r="K9" s="2" t="s">
        <v>18</v>
      </c>
      <c r="L9" s="2" t="s">
        <v>19</v>
      </c>
      <c r="M9" s="2" t="s">
        <v>43</v>
      </c>
      <c r="N9" s="2" t="s">
        <v>66</v>
      </c>
      <c r="O9" s="2" t="s">
        <v>36</v>
      </c>
    </row>
    <row r="10" spans="1:24" x14ac:dyDescent="0.35">
      <c r="B10" s="2" t="s">
        <v>14</v>
      </c>
      <c r="C10" s="3">
        <v>26</v>
      </c>
      <c r="D10" s="4" t="s">
        <v>44</v>
      </c>
      <c r="E10" s="2" t="s">
        <v>32</v>
      </c>
      <c r="F10" s="2" t="s">
        <v>45</v>
      </c>
      <c r="G10" s="5">
        <v>1</v>
      </c>
      <c r="H10" s="1">
        <v>19000000</v>
      </c>
      <c r="I10" s="2">
        <v>2</v>
      </c>
      <c r="J10" s="6">
        <v>1.3888888888888889E-3</v>
      </c>
      <c r="K10" s="2" t="s">
        <v>46</v>
      </c>
      <c r="L10" s="2" t="s">
        <v>47</v>
      </c>
      <c r="M10" s="2" t="s">
        <v>33</v>
      </c>
      <c r="N10" s="2" t="s">
        <v>78</v>
      </c>
      <c r="O10" s="2" t="s">
        <v>41</v>
      </c>
    </row>
    <row r="11" spans="1:24" x14ac:dyDescent="0.35">
      <c r="B11" s="2" t="s">
        <v>14</v>
      </c>
      <c r="C11" s="3">
        <v>15</v>
      </c>
      <c r="D11" s="4" t="s">
        <v>44</v>
      </c>
      <c r="E11" s="2" t="s">
        <v>38</v>
      </c>
      <c r="F11" s="2" t="s">
        <v>42</v>
      </c>
      <c r="G11" s="5">
        <v>2</v>
      </c>
      <c r="H11" s="1">
        <v>38000000</v>
      </c>
      <c r="I11" s="2">
        <v>2</v>
      </c>
      <c r="J11" s="6">
        <v>1.3888888888888889E-3</v>
      </c>
      <c r="K11" s="2" t="s">
        <v>46</v>
      </c>
      <c r="L11" s="3" t="s">
        <v>39</v>
      </c>
      <c r="M11" s="4" t="s">
        <v>48</v>
      </c>
      <c r="N11" s="2" t="s">
        <v>76</v>
      </c>
      <c r="O11" s="2" t="s">
        <v>26</v>
      </c>
      <c r="P11" s="14"/>
      <c r="Q11" s="1"/>
      <c r="R11" s="2"/>
      <c r="S11" s="6"/>
      <c r="T11" s="2"/>
      <c r="U11" s="2"/>
      <c r="V11" s="2"/>
      <c r="W11" s="2"/>
      <c r="X11" s="2"/>
    </row>
    <row r="12" spans="1:24" x14ac:dyDescent="0.35">
      <c r="B12" s="2" t="s">
        <v>14</v>
      </c>
      <c r="C12" s="3">
        <v>17</v>
      </c>
      <c r="D12" s="4" t="s">
        <v>44</v>
      </c>
      <c r="E12" s="2" t="s">
        <v>49</v>
      </c>
      <c r="F12" s="2" t="s">
        <v>23</v>
      </c>
      <c r="G12" s="5">
        <v>2</v>
      </c>
      <c r="H12" s="1">
        <v>12000000</v>
      </c>
      <c r="I12" s="2">
        <v>2</v>
      </c>
      <c r="J12" s="6">
        <v>1.3888888888888889E-3</v>
      </c>
      <c r="K12" s="2" t="s">
        <v>18</v>
      </c>
      <c r="L12" s="3" t="s">
        <v>50</v>
      </c>
      <c r="M12" s="4" t="s">
        <v>51</v>
      </c>
      <c r="N12" s="2" t="s">
        <v>76</v>
      </c>
      <c r="O12" s="2" t="s">
        <v>52</v>
      </c>
      <c r="P12" s="14"/>
      <c r="Q12" s="1"/>
      <c r="R12" s="2"/>
      <c r="S12" s="6"/>
      <c r="T12" s="2"/>
      <c r="U12" s="2"/>
      <c r="V12" s="2"/>
      <c r="W12" s="2"/>
      <c r="X12" s="2"/>
    </row>
    <row r="13" spans="1:24" x14ac:dyDescent="0.35">
      <c r="B13" s="2" t="s">
        <v>14</v>
      </c>
      <c r="C13" s="3">
        <v>1</v>
      </c>
      <c r="D13" s="4" t="s">
        <v>15</v>
      </c>
      <c r="E13" s="2" t="s">
        <v>16</v>
      </c>
      <c r="F13" s="2" t="s">
        <v>17</v>
      </c>
      <c r="G13" s="5">
        <v>1</v>
      </c>
      <c r="H13" s="1">
        <v>7000000</v>
      </c>
      <c r="I13" s="2">
        <v>3</v>
      </c>
      <c r="J13" s="6">
        <v>1.3888888888888889E-3</v>
      </c>
      <c r="K13" s="2" t="s">
        <v>18</v>
      </c>
      <c r="L13" s="3" t="s">
        <v>19</v>
      </c>
      <c r="M13" s="4" t="s">
        <v>20</v>
      </c>
      <c r="N13" s="2" t="s">
        <v>78</v>
      </c>
      <c r="O13" s="2" t="s">
        <v>21</v>
      </c>
      <c r="P13" s="14"/>
      <c r="Q13" s="1"/>
      <c r="R13" s="2"/>
      <c r="S13" s="6"/>
      <c r="T13" s="2"/>
      <c r="U13" s="2"/>
      <c r="V13" s="2"/>
      <c r="W13" s="2"/>
      <c r="X13" s="2"/>
    </row>
    <row r="14" spans="1:24" x14ac:dyDescent="0.35">
      <c r="B14" s="2" t="s">
        <v>14</v>
      </c>
      <c r="C14" s="3">
        <v>2</v>
      </c>
      <c r="D14" s="4" t="s">
        <v>37</v>
      </c>
      <c r="E14" s="2" t="s">
        <v>38</v>
      </c>
      <c r="F14" s="2" t="s">
        <v>23</v>
      </c>
      <c r="G14" s="5">
        <v>3</v>
      </c>
      <c r="H14" s="1">
        <v>12000000</v>
      </c>
      <c r="I14" s="2">
        <v>1</v>
      </c>
      <c r="J14" s="6">
        <v>1.3888888888888889E-3</v>
      </c>
      <c r="K14" s="2" t="s">
        <v>18</v>
      </c>
      <c r="L14" s="3" t="s">
        <v>39</v>
      </c>
      <c r="M14" s="4" t="s">
        <v>40</v>
      </c>
      <c r="N14" s="2" t="s">
        <v>78</v>
      </c>
      <c r="O14" s="2" t="s">
        <v>26</v>
      </c>
      <c r="P14" s="14"/>
      <c r="Q14" s="1"/>
      <c r="R14" s="2"/>
      <c r="S14" s="6"/>
      <c r="T14" s="2"/>
      <c r="U14" s="2"/>
      <c r="V14" s="2"/>
      <c r="W14" s="2"/>
      <c r="X14" s="2"/>
    </row>
    <row r="15" spans="1:24" x14ac:dyDescent="0.35">
      <c r="B15" s="2" t="s">
        <v>14</v>
      </c>
      <c r="C15" s="3">
        <v>6</v>
      </c>
      <c r="D15" s="4" t="s">
        <v>37</v>
      </c>
      <c r="E15" s="2" t="s">
        <v>38</v>
      </c>
      <c r="F15" s="2" t="s">
        <v>42</v>
      </c>
      <c r="G15" s="5">
        <v>5</v>
      </c>
      <c r="H15" s="1">
        <v>20000000</v>
      </c>
      <c r="I15" s="2">
        <v>2</v>
      </c>
      <c r="J15" s="6">
        <v>1.3888888888888889E-3</v>
      </c>
      <c r="K15" s="2" t="s">
        <v>18</v>
      </c>
      <c r="L15" s="3" t="s">
        <v>19</v>
      </c>
      <c r="M15" s="4" t="s">
        <v>43</v>
      </c>
      <c r="N15" s="2" t="s">
        <v>66</v>
      </c>
      <c r="O15" s="2" t="s">
        <v>53</v>
      </c>
      <c r="P15" s="14"/>
      <c r="Q15" s="1"/>
      <c r="R15" s="2"/>
      <c r="S15" s="6"/>
      <c r="T15" s="2"/>
      <c r="U15" s="2"/>
      <c r="V15" s="2"/>
      <c r="W15" s="2"/>
      <c r="X15" s="2"/>
    </row>
    <row r="16" spans="1:24" x14ac:dyDescent="0.35">
      <c r="B16" s="2" t="s">
        <v>14</v>
      </c>
      <c r="C16" s="3">
        <v>26</v>
      </c>
      <c r="D16" s="4" t="s">
        <v>44</v>
      </c>
      <c r="E16" s="2" t="s">
        <v>32</v>
      </c>
      <c r="F16" s="2" t="s">
        <v>45</v>
      </c>
      <c r="G16" s="5">
        <v>1</v>
      </c>
      <c r="H16" s="1">
        <v>19000000</v>
      </c>
      <c r="I16" s="2">
        <v>2</v>
      </c>
      <c r="J16" s="6">
        <v>1.3888888888888889E-3</v>
      </c>
      <c r="K16" s="2" t="s">
        <v>46</v>
      </c>
      <c r="L16" s="3" t="s">
        <v>47</v>
      </c>
      <c r="M16" s="4" t="s">
        <v>33</v>
      </c>
      <c r="N16" s="2" t="s">
        <v>78</v>
      </c>
      <c r="O16" s="2" t="s">
        <v>54</v>
      </c>
      <c r="P16" s="14"/>
      <c r="Q16" s="1"/>
      <c r="R16" s="2"/>
      <c r="S16" s="6"/>
      <c r="T16" s="2"/>
      <c r="U16" s="2"/>
      <c r="V16" s="2"/>
      <c r="W16" s="2"/>
      <c r="X16" s="2"/>
    </row>
    <row r="17" spans="2:24" x14ac:dyDescent="0.35">
      <c r="B17" s="2" t="s">
        <v>14</v>
      </c>
      <c r="C17" s="3">
        <v>2</v>
      </c>
      <c r="D17" s="4" t="s">
        <v>37</v>
      </c>
      <c r="E17" s="2" t="s">
        <v>38</v>
      </c>
      <c r="F17" s="2" t="s">
        <v>23</v>
      </c>
      <c r="G17" s="5">
        <v>3</v>
      </c>
      <c r="H17" s="1">
        <v>12000000</v>
      </c>
      <c r="I17" s="2">
        <v>1</v>
      </c>
      <c r="J17" s="6">
        <v>1.3888888888888889E-3</v>
      </c>
      <c r="K17" s="2" t="s">
        <v>18</v>
      </c>
      <c r="L17" s="3" t="s">
        <v>39</v>
      </c>
      <c r="M17" s="4" t="s">
        <v>40</v>
      </c>
      <c r="N17" s="2" t="s">
        <v>78</v>
      </c>
      <c r="O17" s="2" t="s">
        <v>31</v>
      </c>
      <c r="P17" s="14"/>
      <c r="Q17" s="1"/>
      <c r="R17" s="2"/>
      <c r="S17" s="6"/>
      <c r="T17" s="2"/>
      <c r="U17" s="2"/>
      <c r="V17" s="2"/>
      <c r="W17" s="2"/>
      <c r="X17" s="2"/>
    </row>
    <row r="18" spans="2:24" x14ac:dyDescent="0.35">
      <c r="B18" s="2" t="s">
        <v>14</v>
      </c>
      <c r="C18" s="3">
        <v>6</v>
      </c>
      <c r="D18" s="4" t="s">
        <v>37</v>
      </c>
      <c r="E18" s="2" t="s">
        <v>38</v>
      </c>
      <c r="F18" s="2" t="s">
        <v>42</v>
      </c>
      <c r="G18" s="5">
        <v>5</v>
      </c>
      <c r="H18" s="1">
        <v>20000000</v>
      </c>
      <c r="I18" s="2">
        <v>2</v>
      </c>
      <c r="J18" s="6">
        <v>1.3888888888888889E-3</v>
      </c>
      <c r="K18" s="2" t="s">
        <v>18</v>
      </c>
      <c r="L18" s="3" t="s">
        <v>19</v>
      </c>
      <c r="M18" s="4" t="s">
        <v>43</v>
      </c>
      <c r="N18" s="2" t="s">
        <v>66</v>
      </c>
      <c r="O18" s="2" t="s">
        <v>53</v>
      </c>
      <c r="P18" s="14"/>
      <c r="Q18" s="1"/>
      <c r="R18" s="2"/>
      <c r="S18" s="6"/>
      <c r="T18" s="2"/>
      <c r="U18" s="2"/>
      <c r="V18" s="2"/>
      <c r="W18" s="2"/>
      <c r="X18" s="2"/>
    </row>
    <row r="19" spans="2:24" x14ac:dyDescent="0.35">
      <c r="B19" s="2" t="s">
        <v>14</v>
      </c>
      <c r="C19" s="3">
        <v>26</v>
      </c>
      <c r="D19" s="4" t="s">
        <v>44</v>
      </c>
      <c r="E19" s="2" t="s">
        <v>32</v>
      </c>
      <c r="F19" s="2" t="s">
        <v>45</v>
      </c>
      <c r="G19" s="5">
        <v>1</v>
      </c>
      <c r="H19" s="1">
        <v>19000000</v>
      </c>
      <c r="I19" s="2">
        <v>2</v>
      </c>
      <c r="J19" s="6">
        <v>1.3888888888888889E-3</v>
      </c>
      <c r="K19" s="2" t="s">
        <v>46</v>
      </c>
      <c r="L19" s="3" t="s">
        <v>47</v>
      </c>
      <c r="M19" s="4" t="s">
        <v>33</v>
      </c>
      <c r="N19" s="2" t="s">
        <v>78</v>
      </c>
      <c r="O19" s="2" t="s">
        <v>54</v>
      </c>
      <c r="P19" s="14"/>
      <c r="Q19" s="1"/>
      <c r="R19" s="2"/>
      <c r="S19" s="6"/>
      <c r="T19" s="2"/>
      <c r="U19" s="2"/>
      <c r="V19" s="2"/>
      <c r="W19" s="2"/>
      <c r="X19" s="2"/>
    </row>
    <row r="20" spans="2:24" x14ac:dyDescent="0.35">
      <c r="B20" s="2" t="s">
        <v>14</v>
      </c>
      <c r="C20" s="3">
        <v>12</v>
      </c>
      <c r="D20" s="4" t="s">
        <v>55</v>
      </c>
      <c r="E20" s="2" t="s">
        <v>16</v>
      </c>
      <c r="F20" s="2" t="s">
        <v>42</v>
      </c>
      <c r="G20" s="5">
        <v>3</v>
      </c>
      <c r="H20" s="1">
        <v>11000000</v>
      </c>
      <c r="I20" s="2">
        <v>1</v>
      </c>
      <c r="J20" s="6">
        <v>1.3888888888888889E-3</v>
      </c>
      <c r="K20" s="2" t="s">
        <v>18</v>
      </c>
      <c r="L20" s="3" t="s">
        <v>56</v>
      </c>
      <c r="M20" s="4" t="s">
        <v>51</v>
      </c>
      <c r="N20" s="2" t="s">
        <v>76</v>
      </c>
      <c r="O20" s="2" t="s">
        <v>52</v>
      </c>
      <c r="P20" s="14"/>
      <c r="Q20" s="1"/>
      <c r="R20" s="2"/>
      <c r="S20" s="6"/>
      <c r="T20" s="2"/>
      <c r="U20" s="2"/>
      <c r="V20" s="2"/>
      <c r="W20" s="2"/>
      <c r="X20" s="2"/>
    </row>
    <row r="21" spans="2:24" x14ac:dyDescent="0.35">
      <c r="B21" s="2" t="s">
        <v>14</v>
      </c>
      <c r="C21" s="3">
        <v>11</v>
      </c>
      <c r="D21" s="4" t="s">
        <v>57</v>
      </c>
      <c r="E21" s="2" t="s">
        <v>28</v>
      </c>
      <c r="F21" s="2" t="s">
        <v>23</v>
      </c>
      <c r="G21" s="5">
        <v>5</v>
      </c>
      <c r="H21" s="1">
        <v>25000000</v>
      </c>
      <c r="I21" s="2">
        <v>1</v>
      </c>
      <c r="J21" s="6">
        <v>1.3888888888888889E-3</v>
      </c>
      <c r="K21" s="2" t="s">
        <v>18</v>
      </c>
      <c r="L21" s="3" t="s">
        <v>29</v>
      </c>
      <c r="M21" s="4" t="s">
        <v>43</v>
      </c>
      <c r="N21" s="2" t="s">
        <v>76</v>
      </c>
      <c r="O21" s="2" t="s">
        <v>31</v>
      </c>
      <c r="P21" s="14"/>
      <c r="Q21" s="1"/>
      <c r="R21" s="2"/>
      <c r="S21" s="6"/>
      <c r="T21" s="2"/>
      <c r="U21" s="2"/>
      <c r="V21" s="2"/>
      <c r="W21" s="2"/>
      <c r="X21" s="2"/>
    </row>
    <row r="22" spans="2:24" x14ac:dyDescent="0.35">
      <c r="B22" s="2" t="s">
        <v>14</v>
      </c>
      <c r="C22" s="3">
        <v>11</v>
      </c>
      <c r="D22" s="4" t="s">
        <v>58</v>
      </c>
      <c r="E22" s="2" t="s">
        <v>32</v>
      </c>
      <c r="F22" s="2" t="s">
        <v>42</v>
      </c>
      <c r="G22" s="5">
        <v>2</v>
      </c>
      <c r="H22" s="1">
        <v>38000000</v>
      </c>
      <c r="I22" s="2">
        <v>2</v>
      </c>
      <c r="J22" s="6">
        <v>1.3888888888888889E-3</v>
      </c>
      <c r="K22" s="2" t="s">
        <v>46</v>
      </c>
      <c r="L22" s="3" t="s">
        <v>56</v>
      </c>
      <c r="M22" s="4" t="s">
        <v>43</v>
      </c>
      <c r="N22" s="2" t="s">
        <v>78</v>
      </c>
      <c r="O22" s="2" t="s">
        <v>53</v>
      </c>
      <c r="P22" s="14"/>
      <c r="Q22" s="1"/>
      <c r="R22" s="2"/>
      <c r="S22" s="6"/>
      <c r="T22" s="2"/>
      <c r="U22" s="2"/>
      <c r="V22" s="2"/>
      <c r="W22" s="2"/>
      <c r="X22" s="2"/>
    </row>
    <row r="23" spans="2:24" x14ac:dyDescent="0.35">
      <c r="B23" s="2" t="s">
        <v>14</v>
      </c>
      <c r="C23" s="3">
        <v>3</v>
      </c>
      <c r="D23" s="4" t="s">
        <v>15</v>
      </c>
      <c r="E23" s="2" t="s">
        <v>38</v>
      </c>
      <c r="F23" s="2" t="s">
        <v>42</v>
      </c>
      <c r="G23" s="5">
        <v>4</v>
      </c>
      <c r="H23" s="1">
        <v>15000000</v>
      </c>
      <c r="I23" s="2">
        <v>1</v>
      </c>
      <c r="J23" s="6">
        <v>1.3888888888888889E-3</v>
      </c>
      <c r="K23" s="2" t="s">
        <v>18</v>
      </c>
      <c r="L23" s="3" t="s">
        <v>56</v>
      </c>
      <c r="M23" s="4" t="s">
        <v>20</v>
      </c>
      <c r="N23" s="2" t="s">
        <v>78</v>
      </c>
      <c r="O23" s="2" t="s">
        <v>41</v>
      </c>
      <c r="P23" s="14"/>
      <c r="Q23" s="1"/>
      <c r="R23" s="2"/>
      <c r="S23" s="6"/>
      <c r="T23" s="2"/>
      <c r="U23" s="2"/>
      <c r="V23" s="2"/>
      <c r="W23" s="2"/>
      <c r="X23" s="2"/>
    </row>
    <row r="24" spans="2:24" x14ac:dyDescent="0.35">
      <c r="B24" s="2" t="s">
        <v>14</v>
      </c>
      <c r="C24" s="3">
        <v>11</v>
      </c>
      <c r="D24" s="4" t="s">
        <v>59</v>
      </c>
      <c r="E24" s="2" t="s">
        <v>16</v>
      </c>
      <c r="F24" s="2" t="s">
        <v>23</v>
      </c>
      <c r="G24" s="5">
        <v>1</v>
      </c>
      <c r="H24" s="1">
        <v>19000000</v>
      </c>
      <c r="I24" s="2">
        <v>1</v>
      </c>
      <c r="J24" s="6">
        <v>1.3888888888888889E-3</v>
      </c>
      <c r="K24" s="2" t="s">
        <v>46</v>
      </c>
      <c r="L24" s="3" t="s">
        <v>19</v>
      </c>
      <c r="M24" s="4" t="s">
        <v>25</v>
      </c>
      <c r="N24" s="2" t="s">
        <v>77</v>
      </c>
      <c r="O24" s="2" t="s">
        <v>54</v>
      </c>
      <c r="P24" s="14"/>
      <c r="Q24" s="1"/>
      <c r="R24" s="2"/>
      <c r="S24" s="6"/>
      <c r="T24" s="2"/>
      <c r="U24" s="2"/>
      <c r="V24" s="2"/>
      <c r="W24" s="2"/>
      <c r="X24" s="2"/>
    </row>
    <row r="25" spans="2:24" x14ac:dyDescent="0.35">
      <c r="B25" s="2" t="s">
        <v>14</v>
      </c>
      <c r="C25" s="3">
        <v>10</v>
      </c>
      <c r="D25" s="4" t="s">
        <v>59</v>
      </c>
      <c r="E25" s="2" t="s">
        <v>38</v>
      </c>
      <c r="F25" s="2" t="s">
        <v>17</v>
      </c>
      <c r="G25" s="5">
        <v>4</v>
      </c>
      <c r="H25" s="1">
        <v>20000000</v>
      </c>
      <c r="I25" s="2">
        <v>3</v>
      </c>
      <c r="J25" s="6">
        <v>1.3888888888888889E-3</v>
      </c>
      <c r="K25" s="2" t="s">
        <v>18</v>
      </c>
      <c r="L25" s="3" t="s">
        <v>47</v>
      </c>
      <c r="M25" s="4" t="s">
        <v>33</v>
      </c>
      <c r="N25" s="2" t="s">
        <v>77</v>
      </c>
      <c r="O25" s="2" t="s">
        <v>54</v>
      </c>
      <c r="P25" s="14"/>
      <c r="Q25" s="1"/>
      <c r="R25" s="2"/>
      <c r="S25" s="6"/>
      <c r="T25" s="2"/>
      <c r="U25" s="2"/>
      <c r="V25" s="2"/>
      <c r="W25" s="2"/>
      <c r="X25" s="2"/>
    </row>
    <row r="26" spans="2:24" x14ac:dyDescent="0.35">
      <c r="B26" s="2" t="s">
        <v>14</v>
      </c>
      <c r="C26" s="3">
        <v>5</v>
      </c>
      <c r="D26" s="4" t="s">
        <v>59</v>
      </c>
      <c r="E26" s="2" t="s">
        <v>38</v>
      </c>
      <c r="F26" s="2" t="s">
        <v>23</v>
      </c>
      <c r="G26" s="5">
        <v>1</v>
      </c>
      <c r="H26" s="1">
        <v>7000000</v>
      </c>
      <c r="I26" s="2">
        <v>2</v>
      </c>
      <c r="J26" s="6">
        <v>1.3888888888888889E-3</v>
      </c>
      <c r="K26" s="2" t="s">
        <v>18</v>
      </c>
      <c r="L26" s="3" t="s">
        <v>56</v>
      </c>
      <c r="M26" s="4" t="s">
        <v>48</v>
      </c>
      <c r="N26" s="2" t="s">
        <v>76</v>
      </c>
      <c r="O26" s="2" t="s">
        <v>52</v>
      </c>
      <c r="P26" s="14"/>
      <c r="Q26" s="1"/>
      <c r="R26" s="2"/>
      <c r="S26" s="6"/>
      <c r="T26" s="2"/>
      <c r="U26" s="2"/>
      <c r="V26" s="2"/>
      <c r="W26" s="2"/>
      <c r="X26" s="2"/>
    </row>
    <row r="27" spans="2:24" x14ac:dyDescent="0.35">
      <c r="B27" s="2" t="s">
        <v>14</v>
      </c>
      <c r="C27" s="3">
        <v>12</v>
      </c>
      <c r="D27" s="4" t="s">
        <v>60</v>
      </c>
      <c r="E27" s="2" t="s">
        <v>28</v>
      </c>
      <c r="F27" s="2" t="s">
        <v>23</v>
      </c>
      <c r="G27" s="5">
        <v>2</v>
      </c>
      <c r="H27" s="1">
        <v>38000000</v>
      </c>
      <c r="I27" s="2">
        <v>3</v>
      </c>
      <c r="J27" s="6">
        <v>1.3888888888888889E-3</v>
      </c>
      <c r="K27" s="2" t="s">
        <v>46</v>
      </c>
      <c r="L27" s="3" t="s">
        <v>39</v>
      </c>
      <c r="M27" s="4" t="s">
        <v>40</v>
      </c>
      <c r="N27" s="2" t="s">
        <v>78</v>
      </c>
      <c r="O27" s="2" t="s">
        <v>53</v>
      </c>
      <c r="P27" s="14"/>
      <c r="Q27" s="1"/>
      <c r="R27" s="2"/>
      <c r="S27" s="6"/>
      <c r="T27" s="2"/>
      <c r="U27" s="2"/>
      <c r="V27" s="2"/>
      <c r="W27" s="2"/>
      <c r="X27" s="2"/>
    </row>
    <row r="28" spans="2:24" x14ac:dyDescent="0.35">
      <c r="B28" s="2" t="s">
        <v>14</v>
      </c>
      <c r="C28" s="3">
        <v>26</v>
      </c>
      <c r="D28" s="4" t="s">
        <v>22</v>
      </c>
      <c r="E28" s="2" t="s">
        <v>16</v>
      </c>
      <c r="F28" s="2" t="s">
        <v>42</v>
      </c>
      <c r="G28" s="5">
        <v>4</v>
      </c>
      <c r="H28" s="1">
        <v>20000000</v>
      </c>
      <c r="I28" s="2">
        <v>3</v>
      </c>
      <c r="J28" s="6">
        <v>1.3888888888888889E-3</v>
      </c>
      <c r="K28" s="2" t="s">
        <v>61</v>
      </c>
      <c r="L28" s="3" t="s">
        <v>19</v>
      </c>
      <c r="M28" s="4" t="s">
        <v>20</v>
      </c>
      <c r="N28" s="2" t="s">
        <v>66</v>
      </c>
      <c r="O28" s="2" t="s">
        <v>36</v>
      </c>
      <c r="P28" s="14"/>
      <c r="Q28" s="1"/>
      <c r="R28" s="2"/>
      <c r="S28" s="6"/>
      <c r="T28" s="2"/>
      <c r="U28" s="2"/>
      <c r="V28" s="2"/>
      <c r="W28" s="2"/>
      <c r="X28" s="2"/>
    </row>
    <row r="29" spans="2:24" x14ac:dyDescent="0.35">
      <c r="B29" s="2" t="s">
        <v>14</v>
      </c>
      <c r="C29" s="3">
        <v>25</v>
      </c>
      <c r="D29" s="4" t="s">
        <v>27</v>
      </c>
      <c r="E29" s="2" t="s">
        <v>16</v>
      </c>
      <c r="F29" s="2" t="s">
        <v>17</v>
      </c>
      <c r="G29" s="5">
        <v>3</v>
      </c>
      <c r="H29" s="1">
        <v>15000000</v>
      </c>
      <c r="I29" s="2">
        <v>3</v>
      </c>
      <c r="J29" s="6">
        <v>1.3888888888888889E-3</v>
      </c>
      <c r="K29" s="2" t="s">
        <v>18</v>
      </c>
      <c r="L29" s="3" t="s">
        <v>56</v>
      </c>
      <c r="M29" s="4" t="s">
        <v>30</v>
      </c>
      <c r="N29" s="2" t="s">
        <v>76</v>
      </c>
      <c r="O29" s="2" t="s">
        <v>52</v>
      </c>
      <c r="P29" s="14"/>
      <c r="Q29" s="1"/>
      <c r="R29" s="2"/>
      <c r="S29" s="6"/>
      <c r="T29" s="2"/>
      <c r="U29" s="2"/>
      <c r="V29" s="2"/>
      <c r="W29" s="2"/>
      <c r="X29" s="2"/>
    </row>
    <row r="30" spans="2:24" x14ac:dyDescent="0.35">
      <c r="B30" s="2" t="s">
        <v>14</v>
      </c>
      <c r="C30" s="3">
        <v>11</v>
      </c>
      <c r="D30" s="4" t="s">
        <v>27</v>
      </c>
      <c r="E30" s="2" t="s">
        <v>16</v>
      </c>
      <c r="F30" s="2" t="s">
        <v>42</v>
      </c>
      <c r="G30" s="5">
        <v>3</v>
      </c>
      <c r="H30" s="1">
        <v>12000000</v>
      </c>
      <c r="I30" s="2">
        <v>4</v>
      </c>
      <c r="J30" s="6">
        <v>1.3888888888888889E-3</v>
      </c>
      <c r="K30" s="2" t="s">
        <v>18</v>
      </c>
      <c r="L30" s="3" t="s">
        <v>24</v>
      </c>
      <c r="M30" s="4" t="s">
        <v>20</v>
      </c>
      <c r="N30" s="2" t="s">
        <v>66</v>
      </c>
      <c r="O30" s="2" t="s">
        <v>36</v>
      </c>
      <c r="P30" s="14"/>
      <c r="Q30" s="1"/>
      <c r="R30" s="2"/>
      <c r="S30" s="6"/>
      <c r="T30" s="2"/>
      <c r="U30" s="2"/>
      <c r="V30" s="2"/>
      <c r="W30" s="2"/>
      <c r="X30" s="2"/>
    </row>
    <row r="31" spans="2:24" x14ac:dyDescent="0.35">
      <c r="B31" s="2" t="s">
        <v>14</v>
      </c>
      <c r="C31" s="3">
        <v>18</v>
      </c>
      <c r="D31" s="4" t="s">
        <v>27</v>
      </c>
      <c r="E31" s="2" t="s">
        <v>16</v>
      </c>
      <c r="F31" s="2" t="s">
        <v>23</v>
      </c>
      <c r="G31" s="5">
        <v>4</v>
      </c>
      <c r="H31" s="1">
        <v>15000000</v>
      </c>
      <c r="I31" s="2">
        <v>2</v>
      </c>
      <c r="J31" s="6">
        <v>1.3888888888888889E-3</v>
      </c>
      <c r="K31" s="2" t="s">
        <v>18</v>
      </c>
      <c r="L31" s="3" t="s">
        <v>39</v>
      </c>
      <c r="M31" s="4" t="s">
        <v>48</v>
      </c>
      <c r="N31" s="2" t="s">
        <v>78</v>
      </c>
      <c r="O31" s="2" t="s">
        <v>62</v>
      </c>
      <c r="P31" s="14"/>
      <c r="Q31" s="1"/>
      <c r="R31" s="2"/>
      <c r="S31" s="6"/>
      <c r="T31" s="2"/>
      <c r="U31" s="2"/>
      <c r="V31" s="2"/>
      <c r="W31" s="2"/>
      <c r="X31" s="2"/>
    </row>
    <row r="32" spans="2:24" x14ac:dyDescent="0.35">
      <c r="B32" s="2" t="s">
        <v>14</v>
      </c>
      <c r="C32" s="3">
        <v>1</v>
      </c>
      <c r="D32" s="4" t="s">
        <v>37</v>
      </c>
      <c r="E32" s="2" t="s">
        <v>32</v>
      </c>
      <c r="F32" s="2" t="s">
        <v>42</v>
      </c>
      <c r="G32" s="5">
        <v>3</v>
      </c>
      <c r="H32" s="1">
        <v>15000000</v>
      </c>
      <c r="I32" s="2">
        <v>3</v>
      </c>
      <c r="J32" s="6">
        <v>1.3888888888888889E-3</v>
      </c>
      <c r="K32" s="2" t="s">
        <v>18</v>
      </c>
      <c r="L32" s="3" t="s">
        <v>39</v>
      </c>
      <c r="M32" s="4" t="s">
        <v>30</v>
      </c>
      <c r="N32" s="2" t="s">
        <v>76</v>
      </c>
      <c r="O32" s="2" t="s">
        <v>52</v>
      </c>
      <c r="P32" s="14"/>
      <c r="Q32" s="1"/>
      <c r="R32" s="2"/>
      <c r="S32" s="6"/>
      <c r="T32" s="2"/>
      <c r="U32" s="2"/>
      <c r="V32" s="2"/>
      <c r="W32" s="2"/>
      <c r="X32" s="2"/>
    </row>
    <row r="33" spans="2:24" x14ac:dyDescent="0.35">
      <c r="B33" s="2" t="s">
        <v>14</v>
      </c>
      <c r="C33" s="3">
        <v>1</v>
      </c>
      <c r="D33" s="4" t="s">
        <v>37</v>
      </c>
      <c r="E33" s="2" t="s">
        <v>16</v>
      </c>
      <c r="F33" s="2" t="s">
        <v>42</v>
      </c>
      <c r="G33" s="5">
        <v>2</v>
      </c>
      <c r="H33" s="1">
        <v>12000000</v>
      </c>
      <c r="I33" s="2">
        <v>6</v>
      </c>
      <c r="J33" s="6">
        <v>1.3888888888888889E-3</v>
      </c>
      <c r="K33" s="2" t="s">
        <v>18</v>
      </c>
      <c r="L33" s="3" t="s">
        <v>39</v>
      </c>
      <c r="M33" s="4" t="s">
        <v>30</v>
      </c>
      <c r="N33" s="2" t="s">
        <v>78</v>
      </c>
      <c r="O33" s="2" t="s">
        <v>41</v>
      </c>
      <c r="P33" s="14"/>
      <c r="Q33" s="1"/>
      <c r="R33" s="2"/>
      <c r="S33" s="6"/>
      <c r="T33" s="2"/>
      <c r="U33" s="2"/>
      <c r="V33" s="2"/>
      <c r="W33" s="2"/>
      <c r="X33" s="2"/>
    </row>
    <row r="34" spans="2:24" x14ac:dyDescent="0.35">
      <c r="B34" s="2" t="s">
        <v>14</v>
      </c>
      <c r="C34" s="3">
        <v>8</v>
      </c>
      <c r="D34" s="4" t="s">
        <v>37</v>
      </c>
      <c r="E34" s="2" t="s">
        <v>16</v>
      </c>
      <c r="F34" s="2" t="s">
        <v>42</v>
      </c>
      <c r="G34" s="5">
        <v>3</v>
      </c>
      <c r="H34" s="1">
        <v>15000000</v>
      </c>
      <c r="I34" s="2">
        <v>3</v>
      </c>
      <c r="J34" s="6">
        <v>1.3888888888888889E-3</v>
      </c>
      <c r="K34" s="2" t="s">
        <v>18</v>
      </c>
      <c r="L34" s="3" t="s">
        <v>35</v>
      </c>
      <c r="M34" s="4" t="s">
        <v>20</v>
      </c>
      <c r="N34" s="2" t="s">
        <v>78</v>
      </c>
      <c r="O34" s="2" t="s">
        <v>62</v>
      </c>
      <c r="P34" s="14"/>
      <c r="Q34" s="1"/>
      <c r="R34" s="2"/>
      <c r="S34" s="6"/>
      <c r="T34" s="2"/>
      <c r="U34" s="2"/>
      <c r="V34" s="2"/>
      <c r="W34" s="2"/>
      <c r="X34" s="2"/>
    </row>
    <row r="35" spans="2:24" x14ac:dyDescent="0.35">
      <c r="B35" s="2" t="s">
        <v>14</v>
      </c>
      <c r="C35" s="3">
        <v>20</v>
      </c>
      <c r="D35" s="4" t="s">
        <v>37</v>
      </c>
      <c r="E35" s="2" t="s">
        <v>28</v>
      </c>
      <c r="F35" s="2" t="s">
        <v>23</v>
      </c>
      <c r="G35" s="5">
        <v>5</v>
      </c>
      <c r="H35" s="1">
        <v>25000000</v>
      </c>
      <c r="I35" s="2">
        <v>4</v>
      </c>
      <c r="J35" s="6">
        <v>1.3888888888888889E-3</v>
      </c>
      <c r="K35" s="2" t="s">
        <v>18</v>
      </c>
      <c r="L35" s="3" t="s">
        <v>35</v>
      </c>
      <c r="M35" s="4" t="s">
        <v>30</v>
      </c>
      <c r="N35" s="2" t="s">
        <v>78</v>
      </c>
      <c r="O35" s="2" t="s">
        <v>63</v>
      </c>
      <c r="P35" s="14"/>
      <c r="Q35" s="1"/>
      <c r="R35" s="2"/>
      <c r="S35" s="6"/>
      <c r="T35" s="2"/>
      <c r="U35" s="2"/>
      <c r="V35" s="2"/>
      <c r="W35" s="2"/>
      <c r="X35" s="2"/>
    </row>
    <row r="36" spans="2:24" x14ac:dyDescent="0.35">
      <c r="B36" s="2" t="s">
        <v>14</v>
      </c>
      <c r="C36" s="3">
        <v>20</v>
      </c>
      <c r="D36" s="4" t="s">
        <v>37</v>
      </c>
      <c r="E36" s="2" t="s">
        <v>49</v>
      </c>
      <c r="F36" s="2" t="s">
        <v>17</v>
      </c>
      <c r="G36" s="5">
        <v>2</v>
      </c>
      <c r="H36" s="1">
        <v>12000000</v>
      </c>
      <c r="I36" s="2">
        <v>4</v>
      </c>
      <c r="J36" s="6">
        <v>1.3888888888888889E-3</v>
      </c>
      <c r="K36" s="2" t="s">
        <v>18</v>
      </c>
      <c r="L36" s="3" t="s">
        <v>64</v>
      </c>
      <c r="M36" s="4" t="s">
        <v>33</v>
      </c>
      <c r="N36" s="2" t="s">
        <v>77</v>
      </c>
      <c r="O36" s="2" t="s">
        <v>65</v>
      </c>
      <c r="P36" s="14"/>
      <c r="Q36" s="1"/>
      <c r="R36" s="2"/>
      <c r="S36" s="6"/>
      <c r="T36" s="2"/>
      <c r="U36" s="2"/>
      <c r="V36" s="2"/>
      <c r="W36" s="2"/>
      <c r="X36" s="2"/>
    </row>
    <row r="37" spans="2:24" x14ac:dyDescent="0.35">
      <c r="B37" s="2" t="s">
        <v>14</v>
      </c>
      <c r="C37" s="3">
        <v>1</v>
      </c>
      <c r="D37" s="4" t="s">
        <v>37</v>
      </c>
      <c r="E37" s="2" t="s">
        <v>28</v>
      </c>
      <c r="F37" s="2" t="s">
        <v>23</v>
      </c>
      <c r="G37" s="5">
        <v>3</v>
      </c>
      <c r="H37" s="1">
        <v>15000000</v>
      </c>
      <c r="I37" s="2">
        <v>5</v>
      </c>
      <c r="J37" s="6">
        <v>1.3888888888888889E-3</v>
      </c>
      <c r="K37" s="2" t="s">
        <v>18</v>
      </c>
      <c r="L37" s="3" t="s">
        <v>29</v>
      </c>
      <c r="M37" s="4" t="s">
        <v>40</v>
      </c>
      <c r="N37" s="2" t="s">
        <v>77</v>
      </c>
      <c r="O37" s="2" t="s">
        <v>54</v>
      </c>
      <c r="P37" s="14"/>
      <c r="Q37" s="1"/>
      <c r="R37" s="2"/>
      <c r="S37" s="6"/>
      <c r="T37" s="2"/>
      <c r="U37" s="2"/>
      <c r="V37" s="2"/>
      <c r="W37" s="2"/>
      <c r="X37" s="2"/>
    </row>
    <row r="38" spans="2:24" x14ac:dyDescent="0.35">
      <c r="B38" s="2" t="s">
        <v>14</v>
      </c>
      <c r="C38" s="3">
        <v>20</v>
      </c>
      <c r="D38" s="4" t="s">
        <v>37</v>
      </c>
      <c r="E38" s="2" t="s">
        <v>28</v>
      </c>
      <c r="F38" s="2" t="s">
        <v>42</v>
      </c>
      <c r="G38" s="5">
        <v>2</v>
      </c>
      <c r="H38" s="1">
        <v>10000000</v>
      </c>
      <c r="I38" s="2">
        <v>1</v>
      </c>
      <c r="J38" s="6">
        <v>1.3888888888888889E-3</v>
      </c>
      <c r="K38" s="2" t="s">
        <v>18</v>
      </c>
      <c r="L38" s="3" t="s">
        <v>64</v>
      </c>
      <c r="M38" s="4" t="s">
        <v>43</v>
      </c>
      <c r="N38" s="2" t="s">
        <v>78</v>
      </c>
      <c r="O38" s="2" t="s">
        <v>66</v>
      </c>
      <c r="P38" s="14"/>
      <c r="Q38" s="1"/>
      <c r="R38" s="2"/>
      <c r="S38" s="6"/>
      <c r="T38" s="2"/>
      <c r="U38" s="2"/>
      <c r="V38" s="2"/>
      <c r="W38" s="2"/>
      <c r="X38" s="2"/>
    </row>
    <row r="39" spans="2:24" x14ac:dyDescent="0.35">
      <c r="B39" s="2" t="s">
        <v>14</v>
      </c>
      <c r="C39" s="3">
        <v>1</v>
      </c>
      <c r="D39" s="4" t="s">
        <v>37</v>
      </c>
      <c r="E39" s="2" t="s">
        <v>28</v>
      </c>
      <c r="F39" s="2" t="s">
        <v>17</v>
      </c>
      <c r="G39" s="5">
        <v>3</v>
      </c>
      <c r="H39" s="1">
        <v>12000000</v>
      </c>
      <c r="I39" s="2">
        <v>2</v>
      </c>
      <c r="J39" s="6">
        <v>1.3888888888888889E-3</v>
      </c>
      <c r="K39" s="2" t="s">
        <v>18</v>
      </c>
      <c r="L39" s="3" t="s">
        <v>35</v>
      </c>
      <c r="M39" s="4" t="s">
        <v>25</v>
      </c>
      <c r="N39" s="2" t="s">
        <v>78</v>
      </c>
      <c r="O39" s="2" t="s">
        <v>53</v>
      </c>
      <c r="P39" s="14"/>
      <c r="Q39" s="1"/>
      <c r="R39" s="2"/>
      <c r="S39" s="6"/>
      <c r="T39" s="2"/>
      <c r="U39" s="2"/>
      <c r="V39" s="2"/>
      <c r="W39" s="2"/>
      <c r="X39" s="2"/>
    </row>
    <row r="40" spans="2:24" x14ac:dyDescent="0.35">
      <c r="B40" s="2" t="s">
        <v>14</v>
      </c>
      <c r="C40" s="3">
        <v>4</v>
      </c>
      <c r="D40" s="4" t="s">
        <v>37</v>
      </c>
      <c r="E40" s="2" t="s">
        <v>16</v>
      </c>
      <c r="F40" s="2" t="s">
        <v>23</v>
      </c>
      <c r="G40" s="5">
        <v>3</v>
      </c>
      <c r="H40" s="1">
        <v>11000000</v>
      </c>
      <c r="I40" s="2">
        <v>6</v>
      </c>
      <c r="J40" s="6">
        <v>1.3888888888888889E-3</v>
      </c>
      <c r="K40" s="2" t="s">
        <v>18</v>
      </c>
      <c r="L40" s="3" t="s">
        <v>39</v>
      </c>
      <c r="M40" s="4" t="s">
        <v>48</v>
      </c>
      <c r="N40" s="2" t="s">
        <v>76</v>
      </c>
      <c r="O40" s="2" t="s">
        <v>31</v>
      </c>
      <c r="P40" s="14"/>
      <c r="Q40" s="1"/>
      <c r="R40" s="2"/>
      <c r="S40" s="6"/>
      <c r="T40" s="2"/>
      <c r="U40" s="2"/>
      <c r="V40" s="2"/>
      <c r="W40" s="2"/>
      <c r="X40" s="2"/>
    </row>
    <row r="41" spans="2:24" x14ac:dyDescent="0.35">
      <c r="B41" s="2" t="s">
        <v>14</v>
      </c>
      <c r="C41" s="3">
        <v>3</v>
      </c>
      <c r="D41" s="4" t="s">
        <v>44</v>
      </c>
      <c r="E41" s="2" t="s">
        <v>32</v>
      </c>
      <c r="F41" s="2" t="s">
        <v>17</v>
      </c>
      <c r="G41" s="5">
        <v>1</v>
      </c>
      <c r="H41" s="1">
        <v>19000000</v>
      </c>
      <c r="I41" s="2">
        <v>3</v>
      </c>
      <c r="J41" s="6">
        <v>1.3888888888888889E-3</v>
      </c>
      <c r="K41" s="2" t="s">
        <v>46</v>
      </c>
      <c r="L41" s="3" t="s">
        <v>64</v>
      </c>
      <c r="M41" s="4" t="s">
        <v>48</v>
      </c>
      <c r="N41" s="2" t="s">
        <v>78</v>
      </c>
      <c r="O41" s="2" t="s">
        <v>53</v>
      </c>
      <c r="P41" s="14"/>
      <c r="Q41" s="1"/>
      <c r="R41" s="2"/>
      <c r="S41" s="6"/>
      <c r="T41" s="2"/>
      <c r="U41" s="2"/>
      <c r="V41" s="2"/>
      <c r="W41" s="2"/>
      <c r="X41" s="2"/>
    </row>
    <row r="42" spans="2:24" x14ac:dyDescent="0.35">
      <c r="B42" s="2" t="s">
        <v>14</v>
      </c>
      <c r="C42" s="3">
        <v>22</v>
      </c>
      <c r="D42" s="4" t="s">
        <v>44</v>
      </c>
      <c r="E42" s="2" t="s">
        <v>32</v>
      </c>
      <c r="F42" s="2" t="s">
        <v>17</v>
      </c>
      <c r="G42" s="5">
        <v>1</v>
      </c>
      <c r="H42" s="1">
        <v>19000000</v>
      </c>
      <c r="I42" s="2">
        <v>1</v>
      </c>
      <c r="J42" s="6">
        <v>1.3888888888888889E-3</v>
      </c>
      <c r="K42" s="2" t="s">
        <v>46</v>
      </c>
      <c r="L42" s="3" t="s">
        <v>24</v>
      </c>
      <c r="M42" s="4" t="s">
        <v>51</v>
      </c>
      <c r="N42" s="2" t="s">
        <v>66</v>
      </c>
      <c r="O42" s="2" t="s">
        <v>67</v>
      </c>
      <c r="P42" s="14"/>
      <c r="Q42" s="1"/>
      <c r="R42" s="2"/>
      <c r="S42" s="6"/>
      <c r="T42" s="2"/>
      <c r="U42" s="2"/>
      <c r="V42" s="2"/>
      <c r="W42" s="2"/>
      <c r="X42" s="2"/>
    </row>
    <row r="43" spans="2:24" x14ac:dyDescent="0.35">
      <c r="B43" s="2" t="s">
        <v>14</v>
      </c>
      <c r="C43" s="3">
        <v>13</v>
      </c>
      <c r="D43" s="4" t="s">
        <v>44</v>
      </c>
      <c r="E43" s="2" t="s">
        <v>49</v>
      </c>
      <c r="F43" s="2" t="s">
        <v>68</v>
      </c>
      <c r="G43" s="5">
        <v>4</v>
      </c>
      <c r="H43" s="1">
        <v>20000000</v>
      </c>
      <c r="I43" s="2">
        <v>3</v>
      </c>
      <c r="J43" s="6">
        <v>1.3888888888888889E-3</v>
      </c>
      <c r="K43" s="2" t="s">
        <v>61</v>
      </c>
      <c r="L43" s="3" t="s">
        <v>19</v>
      </c>
      <c r="M43" s="4" t="s">
        <v>30</v>
      </c>
      <c r="N43" s="2" t="s">
        <v>77</v>
      </c>
      <c r="O43" s="2" t="s">
        <v>54</v>
      </c>
      <c r="P43" s="14"/>
      <c r="Q43" s="1"/>
      <c r="R43" s="2"/>
      <c r="S43" s="6"/>
      <c r="T43" s="2"/>
      <c r="U43" s="2"/>
      <c r="V43" s="2"/>
      <c r="W43" s="2"/>
      <c r="X43" s="2"/>
    </row>
    <row r="44" spans="2:24" x14ac:dyDescent="0.35">
      <c r="B44" s="2" t="s">
        <v>14</v>
      </c>
      <c r="C44" s="3">
        <v>17</v>
      </c>
      <c r="D44" s="4" t="s">
        <v>44</v>
      </c>
      <c r="E44" s="2" t="s">
        <v>49</v>
      </c>
      <c r="F44" s="2" t="s">
        <v>42</v>
      </c>
      <c r="G44" s="5">
        <v>1</v>
      </c>
      <c r="H44" s="1">
        <v>7000000</v>
      </c>
      <c r="I44" s="2">
        <v>1</v>
      </c>
      <c r="J44" s="6">
        <v>1.3888888888888889E-3</v>
      </c>
      <c r="K44" s="2" t="s">
        <v>18</v>
      </c>
      <c r="L44" s="3" t="s">
        <v>19</v>
      </c>
      <c r="M44" s="4" t="s">
        <v>33</v>
      </c>
      <c r="N44" s="2" t="s">
        <v>78</v>
      </c>
      <c r="O44" s="2" t="s">
        <v>53</v>
      </c>
      <c r="P44" s="14"/>
      <c r="Q44" s="1"/>
      <c r="R44" s="2"/>
      <c r="S44" s="6"/>
      <c r="T44" s="2"/>
      <c r="U44" s="2"/>
      <c r="V44" s="2"/>
      <c r="W44" s="2"/>
      <c r="X44" s="2"/>
    </row>
    <row r="45" spans="2:24" x14ac:dyDescent="0.35">
      <c r="B45" s="2" t="s">
        <v>14</v>
      </c>
      <c r="C45" s="3">
        <v>30</v>
      </c>
      <c r="D45" s="4" t="s">
        <v>44</v>
      </c>
      <c r="E45" s="2" t="s">
        <v>49</v>
      </c>
      <c r="F45" s="2" t="s">
        <v>23</v>
      </c>
      <c r="G45" s="5">
        <v>2</v>
      </c>
      <c r="H45" s="1">
        <v>10000000</v>
      </c>
      <c r="I45" s="2">
        <v>1</v>
      </c>
      <c r="J45" s="6">
        <v>1.3888888888888889E-3</v>
      </c>
      <c r="K45" s="2" t="s">
        <v>18</v>
      </c>
      <c r="L45" s="3" t="s">
        <v>29</v>
      </c>
      <c r="M45" s="4" t="s">
        <v>33</v>
      </c>
      <c r="N45" s="2" t="s">
        <v>77</v>
      </c>
      <c r="O45" s="2" t="s">
        <v>65</v>
      </c>
      <c r="P45" s="14"/>
      <c r="Q45" s="1"/>
      <c r="R45" s="2"/>
      <c r="S45" s="6"/>
      <c r="T45" s="2"/>
      <c r="U45" s="2"/>
      <c r="V45" s="2"/>
      <c r="W45" s="2"/>
      <c r="X45" s="2"/>
    </row>
    <row r="46" spans="2:24" x14ac:dyDescent="0.35">
      <c r="B46" s="2" t="s">
        <v>14</v>
      </c>
      <c r="C46" s="3">
        <v>29</v>
      </c>
      <c r="D46" s="4" t="s">
        <v>44</v>
      </c>
      <c r="E46" s="2" t="s">
        <v>32</v>
      </c>
      <c r="F46" s="2" t="s">
        <v>42</v>
      </c>
      <c r="G46" s="5">
        <v>3</v>
      </c>
      <c r="H46" s="1">
        <v>15000000</v>
      </c>
      <c r="I46" s="2">
        <v>1</v>
      </c>
      <c r="J46" s="6">
        <v>1.3888888888888889E-3</v>
      </c>
      <c r="K46" s="2" t="s">
        <v>18</v>
      </c>
      <c r="L46" s="3" t="s">
        <v>19</v>
      </c>
      <c r="M46" s="4" t="s">
        <v>25</v>
      </c>
      <c r="N46" s="2" t="s">
        <v>76</v>
      </c>
      <c r="O46" s="2" t="s">
        <v>26</v>
      </c>
      <c r="P46" s="14"/>
      <c r="Q46" s="1"/>
      <c r="R46" s="2"/>
      <c r="S46" s="6"/>
      <c r="T46" s="2"/>
      <c r="U46" s="2"/>
      <c r="V46" s="2"/>
      <c r="W46" s="2"/>
      <c r="X46" s="2"/>
    </row>
    <row r="47" spans="2:24" x14ac:dyDescent="0.35">
      <c r="B47" s="2" t="s">
        <v>14</v>
      </c>
      <c r="C47" s="3">
        <v>6</v>
      </c>
      <c r="D47" s="4" t="s">
        <v>44</v>
      </c>
      <c r="E47" s="2" t="s">
        <v>49</v>
      </c>
      <c r="F47" s="2" t="s">
        <v>68</v>
      </c>
      <c r="G47" s="5">
        <v>1</v>
      </c>
      <c r="H47" s="1">
        <v>7000000</v>
      </c>
      <c r="I47" s="2">
        <v>3</v>
      </c>
      <c r="J47" s="6">
        <v>1.3888888888888889E-3</v>
      </c>
      <c r="K47" s="2" t="s">
        <v>18</v>
      </c>
      <c r="L47" s="3" t="s">
        <v>64</v>
      </c>
      <c r="M47" s="4" t="s">
        <v>51</v>
      </c>
      <c r="N47" s="2" t="s">
        <v>66</v>
      </c>
      <c r="O47" s="2" t="s">
        <v>67</v>
      </c>
      <c r="P47" s="14"/>
      <c r="Q47" s="1"/>
      <c r="R47" s="2"/>
      <c r="S47" s="6"/>
      <c r="T47" s="2"/>
      <c r="U47" s="2"/>
      <c r="V47" s="2"/>
      <c r="W47" s="2"/>
      <c r="X47" s="2"/>
    </row>
    <row r="48" spans="2:24" x14ac:dyDescent="0.35">
      <c r="B48" s="2" t="s">
        <v>14</v>
      </c>
      <c r="C48" s="3">
        <v>22</v>
      </c>
      <c r="D48" s="4" t="s">
        <v>69</v>
      </c>
      <c r="E48" s="2" t="s">
        <v>28</v>
      </c>
      <c r="F48" s="2" t="s">
        <v>17</v>
      </c>
      <c r="G48" s="5">
        <v>5</v>
      </c>
      <c r="H48" s="1">
        <v>25000000</v>
      </c>
      <c r="I48" s="2">
        <v>6</v>
      </c>
      <c r="J48" s="6">
        <v>1.3888888888888889E-3</v>
      </c>
      <c r="K48" s="2" t="s">
        <v>18</v>
      </c>
      <c r="L48" s="3" t="s">
        <v>56</v>
      </c>
      <c r="M48" s="4" t="s">
        <v>43</v>
      </c>
      <c r="N48" s="2" t="s">
        <v>66</v>
      </c>
      <c r="O48" s="2" t="s">
        <v>36</v>
      </c>
      <c r="P48" s="14"/>
      <c r="Q48" s="1"/>
      <c r="R48" s="2"/>
      <c r="S48" s="6"/>
      <c r="T48" s="2"/>
      <c r="U48" s="2"/>
      <c r="V48" s="2"/>
      <c r="W48" s="2"/>
      <c r="X48" s="2"/>
    </row>
    <row r="49" spans="2:24" x14ac:dyDescent="0.35">
      <c r="B49" s="2" t="s">
        <v>14</v>
      </c>
      <c r="C49" s="3">
        <v>3</v>
      </c>
      <c r="D49" s="4" t="s">
        <v>69</v>
      </c>
      <c r="E49" s="2" t="s">
        <v>32</v>
      </c>
      <c r="F49" s="2" t="s">
        <v>23</v>
      </c>
      <c r="G49" s="5">
        <v>5</v>
      </c>
      <c r="H49" s="1">
        <v>20000000</v>
      </c>
      <c r="I49" s="2">
        <v>4</v>
      </c>
      <c r="J49" s="6">
        <v>1.3888888888888889E-3</v>
      </c>
      <c r="K49" s="2" t="s">
        <v>18</v>
      </c>
      <c r="L49" s="3" t="s">
        <v>39</v>
      </c>
      <c r="M49" s="4" t="s">
        <v>51</v>
      </c>
      <c r="N49" s="2" t="s">
        <v>76</v>
      </c>
      <c r="O49" s="2" t="s">
        <v>52</v>
      </c>
      <c r="P49" s="14"/>
      <c r="Q49" s="1"/>
      <c r="R49" s="2"/>
      <c r="S49" s="6"/>
      <c r="T49" s="2"/>
      <c r="U49" s="2"/>
      <c r="V49" s="2"/>
      <c r="W49" s="2"/>
      <c r="X49" s="2"/>
    </row>
    <row r="50" spans="2:24" x14ac:dyDescent="0.35">
      <c r="B50" s="2" t="s">
        <v>14</v>
      </c>
      <c r="C50" s="3">
        <v>12</v>
      </c>
      <c r="D50" s="4" t="s">
        <v>55</v>
      </c>
      <c r="E50" s="2" t="s">
        <v>16</v>
      </c>
      <c r="F50" s="2" t="s">
        <v>42</v>
      </c>
      <c r="G50" s="5">
        <v>3</v>
      </c>
      <c r="H50" s="1">
        <v>11000000</v>
      </c>
      <c r="I50" s="2">
        <v>1</v>
      </c>
      <c r="J50" s="6">
        <v>1.3888888888888889E-3</v>
      </c>
      <c r="K50" s="2" t="s">
        <v>18</v>
      </c>
      <c r="L50" s="3" t="s">
        <v>56</v>
      </c>
      <c r="M50" s="4" t="s">
        <v>51</v>
      </c>
      <c r="N50" s="2" t="s">
        <v>76</v>
      </c>
      <c r="O50" s="2" t="s">
        <v>52</v>
      </c>
      <c r="P50" s="14"/>
      <c r="Q50" s="1"/>
      <c r="R50" s="2"/>
      <c r="S50" s="6"/>
      <c r="T50" s="2"/>
      <c r="U50" s="2"/>
      <c r="V50" s="2"/>
      <c r="W50" s="2"/>
      <c r="X50" s="2"/>
    </row>
    <row r="51" spans="2:24" x14ac:dyDescent="0.35">
      <c r="B51" s="2" t="s">
        <v>14</v>
      </c>
      <c r="C51" s="3">
        <v>11</v>
      </c>
      <c r="D51" s="4" t="s">
        <v>57</v>
      </c>
      <c r="E51" s="2" t="s">
        <v>28</v>
      </c>
      <c r="F51" s="2" t="s">
        <v>23</v>
      </c>
      <c r="G51" s="5">
        <v>5</v>
      </c>
      <c r="H51" s="1">
        <v>25000000</v>
      </c>
      <c r="I51" s="2">
        <v>1</v>
      </c>
      <c r="J51" s="6">
        <v>1.3888888888888889E-3</v>
      </c>
      <c r="K51" s="2" t="s">
        <v>18</v>
      </c>
      <c r="L51" s="3" t="s">
        <v>29</v>
      </c>
      <c r="M51" s="4" t="s">
        <v>43</v>
      </c>
      <c r="N51" s="2" t="s">
        <v>76</v>
      </c>
      <c r="O51" s="2" t="s">
        <v>31</v>
      </c>
      <c r="P51" s="14"/>
      <c r="Q51" s="1"/>
      <c r="R51" s="2"/>
      <c r="S51" s="6"/>
      <c r="T51" s="2"/>
      <c r="U51" s="2"/>
      <c r="V51" s="2"/>
      <c r="W51" s="2"/>
      <c r="X51" s="2"/>
    </row>
    <row r="52" spans="2:24" x14ac:dyDescent="0.35">
      <c r="B52" s="2" t="s">
        <v>14</v>
      </c>
      <c r="C52" s="3">
        <v>11</v>
      </c>
      <c r="D52" s="4" t="s">
        <v>58</v>
      </c>
      <c r="E52" s="2" t="s">
        <v>32</v>
      </c>
      <c r="F52" s="2" t="s">
        <v>42</v>
      </c>
      <c r="G52" s="5">
        <v>2</v>
      </c>
      <c r="H52" s="1">
        <v>38000000</v>
      </c>
      <c r="I52" s="2">
        <v>2</v>
      </c>
      <c r="J52" s="6">
        <v>1.3888888888888889E-3</v>
      </c>
      <c r="K52" s="2" t="s">
        <v>46</v>
      </c>
      <c r="L52" s="3" t="s">
        <v>56</v>
      </c>
      <c r="M52" s="4" t="s">
        <v>43</v>
      </c>
      <c r="N52" s="2" t="s">
        <v>78</v>
      </c>
      <c r="O52" s="2" t="s">
        <v>53</v>
      </c>
      <c r="P52" s="14"/>
      <c r="Q52" s="1"/>
      <c r="R52" s="2"/>
      <c r="S52" s="6"/>
      <c r="T52" s="2"/>
      <c r="U52" s="2"/>
      <c r="V52" s="2"/>
      <c r="W52" s="2"/>
      <c r="X52" s="2"/>
    </row>
    <row r="53" spans="2:24" x14ac:dyDescent="0.35">
      <c r="B53" s="2" t="s">
        <v>14</v>
      </c>
      <c r="C53" s="3">
        <v>3</v>
      </c>
      <c r="D53" s="4" t="s">
        <v>15</v>
      </c>
      <c r="E53" s="2" t="s">
        <v>38</v>
      </c>
      <c r="F53" s="2" t="s">
        <v>42</v>
      </c>
      <c r="G53" s="5">
        <v>4</v>
      </c>
      <c r="H53" s="1">
        <v>15000000</v>
      </c>
      <c r="I53" s="2">
        <v>1</v>
      </c>
      <c r="J53" s="6">
        <v>1.3888888888888889E-3</v>
      </c>
      <c r="K53" s="2" t="s">
        <v>18</v>
      </c>
      <c r="L53" s="3" t="s">
        <v>56</v>
      </c>
      <c r="M53" s="4" t="s">
        <v>20</v>
      </c>
      <c r="N53" s="2" t="s">
        <v>78</v>
      </c>
      <c r="O53" s="2" t="s">
        <v>41</v>
      </c>
      <c r="P53" s="14"/>
      <c r="Q53" s="1"/>
      <c r="R53" s="2"/>
      <c r="S53" s="6"/>
      <c r="T53" s="2"/>
      <c r="U53" s="2"/>
      <c r="V53" s="2"/>
      <c r="W53" s="2"/>
      <c r="X53" s="2"/>
    </row>
    <row r="54" spans="2:24" x14ac:dyDescent="0.35">
      <c r="B54" s="2" t="s">
        <v>14</v>
      </c>
      <c r="C54" s="3">
        <v>11</v>
      </c>
      <c r="D54" s="4" t="s">
        <v>59</v>
      </c>
      <c r="E54" s="2" t="s">
        <v>16</v>
      </c>
      <c r="F54" s="2" t="s">
        <v>23</v>
      </c>
      <c r="G54" s="5">
        <v>1</v>
      </c>
      <c r="H54" s="1">
        <v>19000000</v>
      </c>
      <c r="I54" s="2">
        <v>1</v>
      </c>
      <c r="J54" s="6">
        <v>1.3888888888888889E-3</v>
      </c>
      <c r="K54" s="2" t="s">
        <v>46</v>
      </c>
      <c r="L54" s="3" t="s">
        <v>19</v>
      </c>
      <c r="M54" s="4" t="s">
        <v>25</v>
      </c>
      <c r="N54" s="2" t="s">
        <v>77</v>
      </c>
      <c r="O54" s="2" t="s">
        <v>54</v>
      </c>
      <c r="P54" s="14"/>
      <c r="Q54" s="1"/>
      <c r="R54" s="2"/>
      <c r="S54" s="6"/>
      <c r="T54" s="2"/>
      <c r="U54" s="2"/>
      <c r="V54" s="2"/>
      <c r="W54" s="2"/>
      <c r="X54" s="2"/>
    </row>
    <row r="55" spans="2:24" x14ac:dyDescent="0.35">
      <c r="B55" s="2" t="s">
        <v>14</v>
      </c>
      <c r="C55" s="3">
        <v>10</v>
      </c>
      <c r="D55" s="4" t="s">
        <v>59</v>
      </c>
      <c r="E55" s="2" t="s">
        <v>38</v>
      </c>
      <c r="F55" s="2" t="s">
        <v>17</v>
      </c>
      <c r="G55" s="5">
        <v>4</v>
      </c>
      <c r="H55" s="1">
        <v>20000000</v>
      </c>
      <c r="I55" s="2">
        <v>3</v>
      </c>
      <c r="J55" s="6">
        <v>1.3888888888888889E-3</v>
      </c>
      <c r="K55" s="2" t="s">
        <v>18</v>
      </c>
      <c r="L55" s="3" t="s">
        <v>47</v>
      </c>
      <c r="M55" s="4" t="s">
        <v>33</v>
      </c>
      <c r="N55" s="2" t="s">
        <v>77</v>
      </c>
      <c r="O55" s="2" t="s">
        <v>54</v>
      </c>
      <c r="P55" s="14"/>
      <c r="Q55" s="1"/>
      <c r="R55" s="2"/>
      <c r="S55" s="6"/>
      <c r="T55" s="2"/>
      <c r="U55" s="2"/>
      <c r="V55" s="2"/>
      <c r="W55" s="2"/>
      <c r="X55" s="2"/>
    </row>
    <row r="56" spans="2:24" x14ac:dyDescent="0.35">
      <c r="B56" s="2" t="s">
        <v>14</v>
      </c>
      <c r="C56" s="3">
        <v>5</v>
      </c>
      <c r="D56" s="4" t="s">
        <v>59</v>
      </c>
      <c r="E56" s="2" t="s">
        <v>38</v>
      </c>
      <c r="F56" s="2" t="s">
        <v>23</v>
      </c>
      <c r="G56" s="5">
        <v>1</v>
      </c>
      <c r="H56" s="1">
        <v>7000000</v>
      </c>
      <c r="I56" s="2">
        <v>2</v>
      </c>
      <c r="J56" s="6">
        <v>1.3888888888888889E-3</v>
      </c>
      <c r="K56" s="2" t="s">
        <v>18</v>
      </c>
      <c r="L56" s="3" t="s">
        <v>56</v>
      </c>
      <c r="M56" s="4" t="s">
        <v>48</v>
      </c>
      <c r="N56" s="2" t="s">
        <v>76</v>
      </c>
      <c r="O56" s="2" t="s">
        <v>52</v>
      </c>
      <c r="P56" s="14"/>
      <c r="Q56" s="1"/>
      <c r="R56" s="2"/>
      <c r="S56" s="6"/>
      <c r="T56" s="2"/>
      <c r="U56" s="2"/>
      <c r="V56" s="2"/>
      <c r="W56" s="2"/>
      <c r="X56" s="2"/>
    </row>
    <row r="57" spans="2:24" x14ac:dyDescent="0.35">
      <c r="B57" s="2" t="s">
        <v>14</v>
      </c>
      <c r="C57" s="3">
        <v>12</v>
      </c>
      <c r="D57" s="4" t="s">
        <v>60</v>
      </c>
      <c r="E57" s="2" t="s">
        <v>28</v>
      </c>
      <c r="F57" s="2" t="s">
        <v>23</v>
      </c>
      <c r="G57" s="5">
        <v>2</v>
      </c>
      <c r="H57" s="1">
        <v>38000000</v>
      </c>
      <c r="I57" s="2">
        <v>3</v>
      </c>
      <c r="J57" s="6">
        <v>1.3888888888888889E-3</v>
      </c>
      <c r="K57" s="2" t="s">
        <v>46</v>
      </c>
      <c r="L57" s="3" t="s">
        <v>39</v>
      </c>
      <c r="M57" s="4" t="s">
        <v>40</v>
      </c>
      <c r="N57" s="2" t="s">
        <v>78</v>
      </c>
      <c r="O57" s="2" t="s">
        <v>53</v>
      </c>
      <c r="P57" s="14"/>
      <c r="Q57" s="1"/>
      <c r="R57" s="2"/>
      <c r="S57" s="6"/>
      <c r="T57" s="2"/>
      <c r="U57" s="2"/>
      <c r="V57" s="2"/>
      <c r="W57" s="2"/>
      <c r="X57" s="2"/>
    </row>
    <row r="58" spans="2:24" x14ac:dyDescent="0.35">
      <c r="B58" s="2" t="s">
        <v>14</v>
      </c>
      <c r="C58" s="3">
        <v>26</v>
      </c>
      <c r="D58" s="4" t="s">
        <v>22</v>
      </c>
      <c r="E58" s="2" t="s">
        <v>16</v>
      </c>
      <c r="F58" s="2" t="s">
        <v>42</v>
      </c>
      <c r="G58" s="5">
        <v>4</v>
      </c>
      <c r="H58" s="1">
        <v>20000000</v>
      </c>
      <c r="I58" s="2">
        <v>3</v>
      </c>
      <c r="J58" s="6">
        <v>1.3888888888888889E-3</v>
      </c>
      <c r="K58" s="2" t="s">
        <v>61</v>
      </c>
      <c r="L58" s="3" t="s">
        <v>19</v>
      </c>
      <c r="M58" s="4" t="s">
        <v>20</v>
      </c>
      <c r="N58" s="2" t="s">
        <v>66</v>
      </c>
      <c r="O58" s="2" t="s">
        <v>36</v>
      </c>
      <c r="P58" s="14"/>
      <c r="Q58" s="1"/>
      <c r="R58" s="2"/>
      <c r="S58" s="6"/>
      <c r="T58" s="2"/>
      <c r="U58" s="2"/>
      <c r="V58" s="2"/>
      <c r="W58" s="2"/>
      <c r="X58" s="2"/>
    </row>
    <row r="59" spans="2:24" x14ac:dyDescent="0.35">
      <c r="B59" s="2" t="s">
        <v>70</v>
      </c>
      <c r="C59" s="3">
        <v>11</v>
      </c>
      <c r="D59" s="4" t="s">
        <v>58</v>
      </c>
      <c r="E59" s="2" t="s">
        <v>32</v>
      </c>
      <c r="F59" s="2" t="s">
        <v>17</v>
      </c>
      <c r="G59" s="5">
        <v>0</v>
      </c>
      <c r="H59" s="1">
        <v>0</v>
      </c>
      <c r="I59" s="2">
        <v>1</v>
      </c>
      <c r="J59" s="6">
        <v>1.3888888888888889E-3</v>
      </c>
      <c r="K59" s="2"/>
      <c r="L59" s="3"/>
      <c r="M59" s="4" t="s">
        <v>30</v>
      </c>
      <c r="N59" s="2" t="s">
        <v>78</v>
      </c>
      <c r="O59" s="2" t="s">
        <v>62</v>
      </c>
      <c r="P59" s="14"/>
      <c r="Q59" s="1"/>
      <c r="R59" s="2"/>
      <c r="S59" s="6"/>
      <c r="T59" s="2"/>
      <c r="U59" s="2"/>
      <c r="V59" s="2"/>
      <c r="W59" s="2"/>
      <c r="X59" s="2"/>
    </row>
    <row r="60" spans="2:24" x14ac:dyDescent="0.35">
      <c r="B60" s="2" t="s">
        <v>70</v>
      </c>
      <c r="C60" s="3">
        <v>14</v>
      </c>
      <c r="D60" s="4" t="s">
        <v>15</v>
      </c>
      <c r="E60" s="2" t="s">
        <v>16</v>
      </c>
      <c r="F60" s="2" t="s">
        <v>23</v>
      </c>
      <c r="G60" s="5">
        <v>0</v>
      </c>
      <c r="H60" s="1">
        <v>0</v>
      </c>
      <c r="I60" s="2">
        <v>5</v>
      </c>
      <c r="J60" s="6">
        <v>1.3888888888888889E-3</v>
      </c>
      <c r="K60" s="2"/>
      <c r="L60" s="3"/>
      <c r="M60" s="4" t="s">
        <v>33</v>
      </c>
      <c r="N60" s="2" t="s">
        <v>76</v>
      </c>
      <c r="O60" s="2" t="s">
        <v>52</v>
      </c>
      <c r="P60" s="14"/>
      <c r="Q60" s="1"/>
      <c r="R60" s="2"/>
      <c r="S60" s="6"/>
      <c r="T60" s="2"/>
      <c r="U60" s="2"/>
      <c r="V60" s="2"/>
      <c r="W60" s="2"/>
      <c r="X60" s="2"/>
    </row>
    <row r="61" spans="2:24" x14ac:dyDescent="0.35">
      <c r="B61" s="2" t="s">
        <v>70</v>
      </c>
      <c r="C61" s="3">
        <v>1</v>
      </c>
      <c r="D61" s="4" t="s">
        <v>59</v>
      </c>
      <c r="E61" s="2" t="s">
        <v>16</v>
      </c>
      <c r="F61" s="2" t="s">
        <v>23</v>
      </c>
      <c r="G61" s="5">
        <v>0</v>
      </c>
      <c r="H61" s="1">
        <v>0</v>
      </c>
      <c r="I61" s="2">
        <v>1</v>
      </c>
      <c r="J61" s="6">
        <v>1.3888888888888889E-3</v>
      </c>
      <c r="K61" s="2"/>
      <c r="L61" s="3"/>
      <c r="M61" s="4" t="s">
        <v>20</v>
      </c>
      <c r="N61" s="2" t="s">
        <v>77</v>
      </c>
      <c r="O61" s="2" t="s">
        <v>54</v>
      </c>
      <c r="P61" s="14"/>
      <c r="Q61" s="1"/>
      <c r="R61" s="2"/>
      <c r="S61" s="6"/>
      <c r="T61" s="2"/>
      <c r="U61" s="2"/>
      <c r="V61" s="2"/>
      <c r="W61" s="2"/>
      <c r="X61" s="2"/>
    </row>
    <row r="62" spans="2:24" x14ac:dyDescent="0.35">
      <c r="B62" s="2" t="s">
        <v>70</v>
      </c>
      <c r="C62" s="3">
        <v>12</v>
      </c>
      <c r="D62" s="4" t="s">
        <v>60</v>
      </c>
      <c r="E62" s="2" t="s">
        <v>28</v>
      </c>
      <c r="F62" s="2" t="s">
        <v>17</v>
      </c>
      <c r="G62" s="5">
        <v>0</v>
      </c>
      <c r="H62" s="1">
        <v>0</v>
      </c>
      <c r="I62" s="2">
        <v>2</v>
      </c>
      <c r="J62" s="6">
        <v>1.3888888888888889E-3</v>
      </c>
      <c r="K62" s="2"/>
      <c r="L62" s="3"/>
      <c r="M62" s="4" t="s">
        <v>33</v>
      </c>
      <c r="N62" s="2" t="s">
        <v>76</v>
      </c>
      <c r="O62" s="2" t="s">
        <v>26</v>
      </c>
      <c r="P62" s="14"/>
      <c r="Q62" s="1"/>
      <c r="R62" s="2"/>
      <c r="S62" s="6"/>
      <c r="T62" s="2"/>
      <c r="U62" s="2"/>
      <c r="V62" s="2"/>
      <c r="W62" s="2"/>
      <c r="X62" s="2"/>
    </row>
    <row r="63" spans="2:24" x14ac:dyDescent="0.35">
      <c r="B63" s="2" t="s">
        <v>70</v>
      </c>
      <c r="C63" s="3">
        <v>7</v>
      </c>
      <c r="D63" s="4" t="s">
        <v>37</v>
      </c>
      <c r="E63" s="2" t="s">
        <v>49</v>
      </c>
      <c r="F63" s="2" t="s">
        <v>23</v>
      </c>
      <c r="G63" s="5">
        <v>0</v>
      </c>
      <c r="H63" s="1">
        <v>0</v>
      </c>
      <c r="I63" s="2">
        <v>6</v>
      </c>
      <c r="J63" s="6">
        <v>1.3888888888888889E-3</v>
      </c>
      <c r="K63" s="2"/>
      <c r="L63" s="3"/>
      <c r="M63" s="4" t="s">
        <v>43</v>
      </c>
      <c r="N63" s="2" t="s">
        <v>66</v>
      </c>
      <c r="O63" s="2" t="s">
        <v>67</v>
      </c>
      <c r="P63" s="14"/>
      <c r="Q63" s="1"/>
      <c r="R63" s="2"/>
      <c r="S63" s="6"/>
      <c r="T63" s="2"/>
      <c r="U63" s="2"/>
      <c r="V63" s="2"/>
      <c r="W63" s="2"/>
      <c r="X63" s="2"/>
    </row>
    <row r="64" spans="2:24" x14ac:dyDescent="0.35">
      <c r="B64" s="2" t="s">
        <v>70</v>
      </c>
      <c r="C64" s="3">
        <v>5</v>
      </c>
      <c r="D64" s="4" t="s">
        <v>37</v>
      </c>
      <c r="E64" s="2" t="s">
        <v>32</v>
      </c>
      <c r="F64" s="2" t="s">
        <v>42</v>
      </c>
      <c r="G64" s="5">
        <v>0</v>
      </c>
      <c r="H64" s="1">
        <v>0</v>
      </c>
      <c r="I64" s="2">
        <v>4</v>
      </c>
      <c r="J64" s="6">
        <v>1.3888888888888889E-3</v>
      </c>
      <c r="K64" s="2"/>
      <c r="L64" s="3"/>
      <c r="M64" s="4" t="s">
        <v>51</v>
      </c>
      <c r="N64" s="2" t="s">
        <v>76</v>
      </c>
      <c r="O64" s="2" t="s">
        <v>26</v>
      </c>
      <c r="P64" s="14"/>
      <c r="Q64" s="1"/>
      <c r="R64" s="2"/>
      <c r="S64" s="6"/>
      <c r="T64" s="2"/>
      <c r="U64" s="2"/>
      <c r="V64" s="2"/>
      <c r="W64" s="2"/>
      <c r="X64" s="2"/>
    </row>
    <row r="65" spans="2:24" x14ac:dyDescent="0.35">
      <c r="B65" s="2" t="s">
        <v>70</v>
      </c>
      <c r="C65" s="3">
        <v>23</v>
      </c>
      <c r="D65" s="4" t="s">
        <v>44</v>
      </c>
      <c r="E65" s="2" t="s">
        <v>16</v>
      </c>
      <c r="F65" s="2" t="s">
        <v>23</v>
      </c>
      <c r="G65" s="5">
        <v>0</v>
      </c>
      <c r="H65" s="1">
        <v>0</v>
      </c>
      <c r="I65" s="2">
        <v>3</v>
      </c>
      <c r="J65" s="6">
        <v>1.3888888888888889E-3</v>
      </c>
      <c r="K65" s="2"/>
      <c r="L65" s="3"/>
      <c r="M65" s="4" t="s">
        <v>20</v>
      </c>
      <c r="N65" s="2" t="s">
        <v>66</v>
      </c>
      <c r="O65" s="2" t="s">
        <v>36</v>
      </c>
      <c r="P65" s="14"/>
      <c r="Q65" s="1"/>
      <c r="R65" s="2"/>
      <c r="S65" s="6"/>
      <c r="T65" s="2"/>
      <c r="U65" s="2"/>
      <c r="V65" s="2"/>
      <c r="W65" s="2"/>
      <c r="X65" s="2"/>
    </row>
    <row r="66" spans="2:24" x14ac:dyDescent="0.35">
      <c r="B66" s="2" t="s">
        <v>70</v>
      </c>
      <c r="C66" s="3">
        <v>19</v>
      </c>
      <c r="D66" s="4" t="s">
        <v>44</v>
      </c>
      <c r="E66" s="2" t="s">
        <v>32</v>
      </c>
      <c r="F66" s="2" t="s">
        <v>23</v>
      </c>
      <c r="G66" s="5">
        <v>0</v>
      </c>
      <c r="H66" s="1">
        <v>0</v>
      </c>
      <c r="I66" s="2">
        <v>1</v>
      </c>
      <c r="J66" s="6">
        <v>1.3888888888888889E-3</v>
      </c>
      <c r="K66" s="2"/>
      <c r="L66" s="3"/>
      <c r="M66" s="4" t="s">
        <v>48</v>
      </c>
      <c r="N66" s="2" t="s">
        <v>78</v>
      </c>
      <c r="O66" s="2" t="s">
        <v>63</v>
      </c>
      <c r="P66" s="14"/>
      <c r="Q66" s="1"/>
      <c r="R66" s="2"/>
      <c r="S66" s="6"/>
      <c r="T66" s="2"/>
      <c r="U66" s="2"/>
      <c r="V66" s="2"/>
      <c r="W66" s="2"/>
      <c r="X66" s="2"/>
    </row>
    <row r="67" spans="2:24" x14ac:dyDescent="0.35">
      <c r="B67" s="2" t="s">
        <v>70</v>
      </c>
      <c r="C67" s="3">
        <v>10</v>
      </c>
      <c r="D67" s="4" t="s">
        <v>69</v>
      </c>
      <c r="E67" s="2" t="s">
        <v>49</v>
      </c>
      <c r="F67" s="2" t="s">
        <v>17</v>
      </c>
      <c r="G67" s="5">
        <v>0</v>
      </c>
      <c r="H67" s="1">
        <v>0</v>
      </c>
      <c r="I67" s="2">
        <v>1</v>
      </c>
      <c r="J67" s="6">
        <v>1.3888888888888889E-3</v>
      </c>
      <c r="K67" s="2"/>
      <c r="L67" s="3"/>
      <c r="M67" s="4" t="s">
        <v>48</v>
      </c>
      <c r="N67" s="2" t="s">
        <v>78</v>
      </c>
      <c r="O67" s="2" t="s">
        <v>41</v>
      </c>
      <c r="P67" s="14"/>
      <c r="Q67" s="1"/>
      <c r="R67" s="2"/>
      <c r="S67" s="6"/>
      <c r="T67" s="2"/>
      <c r="U67" s="2"/>
      <c r="V67" s="2"/>
      <c r="W67" s="2"/>
      <c r="X67" s="2"/>
    </row>
    <row r="68" spans="2:24" x14ac:dyDescent="0.35">
      <c r="B68" s="2" t="s">
        <v>70</v>
      </c>
      <c r="C68" s="3">
        <v>11</v>
      </c>
      <c r="D68" s="4" t="s">
        <v>58</v>
      </c>
      <c r="E68" s="2" t="s">
        <v>32</v>
      </c>
      <c r="F68" s="2" t="s">
        <v>17</v>
      </c>
      <c r="G68" s="5">
        <v>0</v>
      </c>
      <c r="H68" s="1">
        <v>0</v>
      </c>
      <c r="I68" s="2">
        <v>1</v>
      </c>
      <c r="J68" s="6">
        <v>1.3888888888888889E-3</v>
      </c>
      <c r="K68" s="2"/>
      <c r="L68" s="3"/>
      <c r="M68" s="4" t="s">
        <v>30</v>
      </c>
      <c r="N68" s="2" t="s">
        <v>78</v>
      </c>
      <c r="O68" s="2" t="s">
        <v>62</v>
      </c>
      <c r="P68" s="14"/>
      <c r="Q68" s="1"/>
      <c r="R68" s="2"/>
      <c r="S68" s="6"/>
      <c r="T68" s="2"/>
      <c r="U68" s="2"/>
      <c r="V68" s="2"/>
      <c r="W68" s="2"/>
      <c r="X68" s="2"/>
    </row>
    <row r="69" spans="2:24" x14ac:dyDescent="0.35">
      <c r="B69" s="2" t="s">
        <v>70</v>
      </c>
      <c r="C69" s="3">
        <v>14</v>
      </c>
      <c r="D69" s="4" t="s">
        <v>15</v>
      </c>
      <c r="E69" s="2" t="s">
        <v>16</v>
      </c>
      <c r="F69" s="2" t="s">
        <v>23</v>
      </c>
      <c r="G69" s="5">
        <v>0</v>
      </c>
      <c r="H69" s="1">
        <v>0</v>
      </c>
      <c r="I69" s="2">
        <v>5</v>
      </c>
      <c r="J69" s="6">
        <v>1.3888888888888889E-3</v>
      </c>
      <c r="K69" s="2"/>
      <c r="L69" s="3"/>
      <c r="M69" s="4" t="s">
        <v>33</v>
      </c>
      <c r="N69" s="2" t="s">
        <v>76</v>
      </c>
      <c r="O69" s="2" t="s">
        <v>52</v>
      </c>
      <c r="P69" s="14"/>
      <c r="Q69" s="1"/>
      <c r="R69" s="2"/>
      <c r="S69" s="6"/>
      <c r="T69" s="2"/>
      <c r="U69" s="2"/>
      <c r="V69" s="2"/>
      <c r="W69" s="2"/>
      <c r="X69" s="2"/>
    </row>
    <row r="70" spans="2:24" x14ac:dyDescent="0.35">
      <c r="B70" s="2" t="s">
        <v>70</v>
      </c>
      <c r="C70" s="3">
        <v>1</v>
      </c>
      <c r="D70" s="4" t="s">
        <v>59</v>
      </c>
      <c r="E70" s="2" t="s">
        <v>16</v>
      </c>
      <c r="F70" s="2" t="s">
        <v>23</v>
      </c>
      <c r="G70" s="5">
        <v>0</v>
      </c>
      <c r="H70" s="1">
        <v>0</v>
      </c>
      <c r="I70" s="2">
        <v>1</v>
      </c>
      <c r="J70" s="6">
        <v>1.3888888888888889E-3</v>
      </c>
      <c r="K70" s="2"/>
      <c r="L70" s="3"/>
      <c r="M70" s="4" t="s">
        <v>20</v>
      </c>
      <c r="N70" s="2" t="s">
        <v>77</v>
      </c>
      <c r="O70" s="2" t="s">
        <v>54</v>
      </c>
      <c r="P70" s="14"/>
      <c r="Q70" s="1"/>
      <c r="R70" s="2"/>
      <c r="S70" s="6"/>
      <c r="T70" s="2"/>
      <c r="U70" s="2"/>
      <c r="V70" s="2"/>
      <c r="W70" s="2"/>
      <c r="X70" s="2"/>
    </row>
    <row r="71" spans="2:24" x14ac:dyDescent="0.35">
      <c r="B71" s="2" t="s">
        <v>70</v>
      </c>
      <c r="C71" s="3">
        <v>12</v>
      </c>
      <c r="D71" s="4" t="s">
        <v>60</v>
      </c>
      <c r="E71" s="2" t="s">
        <v>28</v>
      </c>
      <c r="F71" s="2" t="s">
        <v>17</v>
      </c>
      <c r="G71" s="5">
        <v>0</v>
      </c>
      <c r="H71" s="1">
        <v>0</v>
      </c>
      <c r="I71" s="2">
        <v>2</v>
      </c>
      <c r="J71" s="6">
        <v>1.3888888888888889E-3</v>
      </c>
      <c r="K71" s="2"/>
      <c r="L71" s="3"/>
      <c r="M71" s="4" t="s">
        <v>33</v>
      </c>
      <c r="N71" s="2" t="s">
        <v>76</v>
      </c>
      <c r="O71" s="2" t="s">
        <v>26</v>
      </c>
      <c r="P71" s="14"/>
      <c r="Q71" s="1"/>
      <c r="R71" s="2"/>
      <c r="S71" s="6"/>
      <c r="T71" s="2"/>
      <c r="U71" s="2"/>
      <c r="V71" s="2"/>
      <c r="W71" s="2"/>
      <c r="X71" s="2"/>
    </row>
    <row r="72" spans="2:24" x14ac:dyDescent="0.35">
      <c r="B72" s="2" t="s">
        <v>14</v>
      </c>
      <c r="C72" s="3">
        <v>1</v>
      </c>
      <c r="D72" s="4" t="s">
        <v>59</v>
      </c>
      <c r="E72" s="2" t="s">
        <v>32</v>
      </c>
      <c r="F72" s="2" t="s">
        <v>23</v>
      </c>
      <c r="G72" s="5">
        <v>5</v>
      </c>
      <c r="H72" s="1">
        <v>25000000</v>
      </c>
      <c r="I72" s="2">
        <v>1</v>
      </c>
      <c r="J72" s="6">
        <v>1.3888888888888889E-3</v>
      </c>
      <c r="K72" s="2" t="s">
        <v>18</v>
      </c>
      <c r="L72" s="3" t="s">
        <v>47</v>
      </c>
      <c r="M72" s="4" t="s">
        <v>30</v>
      </c>
      <c r="N72" s="2" t="s">
        <v>66</v>
      </c>
      <c r="O72" s="2" t="s">
        <v>67</v>
      </c>
      <c r="P72" s="14"/>
      <c r="Q72" s="1"/>
      <c r="R72" s="2"/>
      <c r="S72" s="6"/>
      <c r="T72" s="2"/>
      <c r="U72" s="2"/>
      <c r="V72" s="2"/>
      <c r="W72" s="2"/>
      <c r="X72" s="2"/>
    </row>
    <row r="73" spans="2:24" x14ac:dyDescent="0.35">
      <c r="B73" s="2" t="s">
        <v>14</v>
      </c>
      <c r="C73" s="3">
        <v>12</v>
      </c>
      <c r="D73" s="4" t="s">
        <v>60</v>
      </c>
      <c r="E73" s="2" t="s">
        <v>16</v>
      </c>
      <c r="F73" s="2" t="s">
        <v>42</v>
      </c>
      <c r="G73" s="5">
        <v>2</v>
      </c>
      <c r="H73" s="1">
        <v>12000000</v>
      </c>
      <c r="I73" s="2">
        <v>2</v>
      </c>
      <c r="J73" s="6">
        <v>1.3888888888888889E-3</v>
      </c>
      <c r="K73" s="2" t="s">
        <v>18</v>
      </c>
      <c r="L73" s="3" t="s">
        <v>19</v>
      </c>
      <c r="M73" s="4" t="s">
        <v>30</v>
      </c>
      <c r="N73" s="2" t="s">
        <v>76</v>
      </c>
      <c r="O73" s="2" t="s">
        <v>26</v>
      </c>
      <c r="P73" s="14"/>
      <c r="Q73" s="1"/>
      <c r="R73" s="2"/>
      <c r="S73" s="6"/>
      <c r="T73" s="2"/>
      <c r="U73" s="2"/>
      <c r="V73" s="2"/>
      <c r="W73" s="2"/>
      <c r="X73" s="2"/>
    </row>
    <row r="74" spans="2:24" x14ac:dyDescent="0.35">
      <c r="B74" s="2" t="s">
        <v>14</v>
      </c>
      <c r="C74" s="3">
        <v>12</v>
      </c>
      <c r="D74" s="4" t="s">
        <v>60</v>
      </c>
      <c r="E74" s="2" t="s">
        <v>16</v>
      </c>
      <c r="F74" s="2" t="s">
        <v>42</v>
      </c>
      <c r="G74" s="5">
        <v>3</v>
      </c>
      <c r="H74" s="1">
        <v>15000000</v>
      </c>
      <c r="I74" s="2">
        <v>5</v>
      </c>
      <c r="J74" s="6">
        <v>1.3888888888888889E-3</v>
      </c>
      <c r="K74" s="2" t="s">
        <v>18</v>
      </c>
      <c r="L74" s="3" t="s">
        <v>39</v>
      </c>
      <c r="M74" s="4" t="s">
        <v>48</v>
      </c>
      <c r="N74" s="2" t="s">
        <v>78</v>
      </c>
      <c r="O74" s="2" t="s">
        <v>63</v>
      </c>
      <c r="P74" s="14"/>
      <c r="Q74" s="1"/>
      <c r="R74" s="2"/>
      <c r="S74" s="6"/>
      <c r="T74" s="2"/>
      <c r="U74" s="2"/>
      <c r="V74" s="2"/>
      <c r="W74" s="2"/>
      <c r="X74" s="2"/>
    </row>
    <row r="75" spans="2:24" x14ac:dyDescent="0.35">
      <c r="B75" s="2" t="s">
        <v>14</v>
      </c>
      <c r="C75" s="3">
        <v>10</v>
      </c>
      <c r="D75" s="4" t="s">
        <v>22</v>
      </c>
      <c r="E75" s="2" t="s">
        <v>16</v>
      </c>
      <c r="F75" s="2" t="s">
        <v>68</v>
      </c>
      <c r="G75" s="5">
        <v>2</v>
      </c>
      <c r="H75" s="1">
        <v>12000000</v>
      </c>
      <c r="I75" s="2">
        <v>4</v>
      </c>
      <c r="J75" s="6">
        <v>1.3888888888888889E-3</v>
      </c>
      <c r="K75" s="2" t="s">
        <v>18</v>
      </c>
      <c r="L75" s="3" t="s">
        <v>50</v>
      </c>
      <c r="M75" s="4" t="s">
        <v>33</v>
      </c>
      <c r="N75" s="2" t="s">
        <v>76</v>
      </c>
      <c r="O75" s="2" t="s">
        <v>31</v>
      </c>
      <c r="P75" s="14"/>
      <c r="Q75" s="1"/>
      <c r="R75" s="2"/>
      <c r="S75" s="6"/>
      <c r="T75" s="2"/>
      <c r="U75" s="2"/>
      <c r="V75" s="2"/>
      <c r="W75" s="2"/>
      <c r="X75" s="2"/>
    </row>
    <row r="76" spans="2:24" x14ac:dyDescent="0.35">
      <c r="B76" s="2" t="s">
        <v>14</v>
      </c>
      <c r="C76" s="3">
        <v>23</v>
      </c>
      <c r="D76" s="4" t="s">
        <v>27</v>
      </c>
      <c r="E76" s="2" t="s">
        <v>16</v>
      </c>
      <c r="F76" s="2" t="s">
        <v>42</v>
      </c>
      <c r="G76" s="5">
        <v>5</v>
      </c>
      <c r="H76" s="1">
        <v>20000000</v>
      </c>
      <c r="I76" s="2">
        <v>1</v>
      </c>
      <c r="J76" s="6">
        <v>1.3888888888888889E-3</v>
      </c>
      <c r="K76" s="2" t="s">
        <v>18</v>
      </c>
      <c r="L76" s="3" t="s">
        <v>47</v>
      </c>
      <c r="M76" s="4" t="s">
        <v>30</v>
      </c>
      <c r="N76" s="2" t="s">
        <v>77</v>
      </c>
      <c r="O76" s="2" t="s">
        <v>65</v>
      </c>
      <c r="P76" s="14"/>
      <c r="Q76" s="1"/>
      <c r="R76" s="2"/>
      <c r="S76" s="6"/>
      <c r="T76" s="2"/>
      <c r="U76" s="2"/>
      <c r="V76" s="2"/>
      <c r="W76" s="2"/>
      <c r="X76" s="2"/>
    </row>
    <row r="77" spans="2:24" x14ac:dyDescent="0.35">
      <c r="B77" s="2" t="s">
        <v>14</v>
      </c>
      <c r="C77" s="3">
        <v>8</v>
      </c>
      <c r="D77" s="4" t="s">
        <v>27</v>
      </c>
      <c r="E77" s="2" t="s">
        <v>32</v>
      </c>
      <c r="F77" s="2" t="s">
        <v>17</v>
      </c>
      <c r="G77" s="5">
        <v>5</v>
      </c>
      <c r="H77" s="1">
        <v>21000000</v>
      </c>
      <c r="I77" s="2">
        <v>4</v>
      </c>
      <c r="J77" s="6">
        <v>1.3888888888888889E-3</v>
      </c>
      <c r="K77" s="2" t="s">
        <v>18</v>
      </c>
      <c r="L77" s="3" t="s">
        <v>19</v>
      </c>
      <c r="M77" s="4" t="s">
        <v>43</v>
      </c>
      <c r="N77" s="2" t="s">
        <v>78</v>
      </c>
      <c r="O77" s="2" t="s">
        <v>66</v>
      </c>
      <c r="P77" s="14"/>
      <c r="Q77" s="1"/>
      <c r="R77" s="2"/>
      <c r="S77" s="6"/>
      <c r="T77" s="2"/>
      <c r="U77" s="2"/>
      <c r="V77" s="2"/>
      <c r="W77" s="2"/>
      <c r="X77" s="2"/>
    </row>
    <row r="78" spans="2:24" x14ac:dyDescent="0.35">
      <c r="B78" s="2" t="s">
        <v>14</v>
      </c>
      <c r="C78" s="3">
        <v>22</v>
      </c>
      <c r="D78" s="4" t="s">
        <v>27</v>
      </c>
      <c r="E78" s="2" t="s">
        <v>16</v>
      </c>
      <c r="F78" s="2" t="s">
        <v>42</v>
      </c>
      <c r="G78" s="5">
        <v>4</v>
      </c>
      <c r="H78" s="1">
        <v>15000000</v>
      </c>
      <c r="I78" s="2">
        <v>3</v>
      </c>
      <c r="J78" s="6">
        <v>1.3888888888888889E-3</v>
      </c>
      <c r="K78" s="2" t="s">
        <v>18</v>
      </c>
      <c r="L78" s="3" t="s">
        <v>39</v>
      </c>
      <c r="M78" s="4" t="s">
        <v>43</v>
      </c>
      <c r="N78" s="2" t="s">
        <v>76</v>
      </c>
      <c r="O78" s="2" t="s">
        <v>31</v>
      </c>
      <c r="P78" s="14"/>
      <c r="Q78" s="1"/>
      <c r="R78" s="2"/>
      <c r="S78" s="6"/>
      <c r="T78" s="2"/>
      <c r="U78" s="2"/>
      <c r="V78" s="2"/>
      <c r="W78" s="2"/>
      <c r="X78" s="2"/>
    </row>
    <row r="79" spans="2:24" x14ac:dyDescent="0.35">
      <c r="B79" s="2" t="s">
        <v>14</v>
      </c>
      <c r="C79" s="3">
        <v>30</v>
      </c>
      <c r="D79" s="4" t="s">
        <v>27</v>
      </c>
      <c r="E79" s="2" t="s">
        <v>16</v>
      </c>
      <c r="F79" s="2" t="s">
        <v>45</v>
      </c>
      <c r="G79" s="5">
        <v>2</v>
      </c>
      <c r="H79" s="1">
        <v>12000000</v>
      </c>
      <c r="I79" s="2">
        <v>3</v>
      </c>
      <c r="J79" s="6">
        <v>1.3888888888888889E-3</v>
      </c>
      <c r="K79" s="2" t="s">
        <v>18</v>
      </c>
      <c r="L79" s="3" t="s">
        <v>47</v>
      </c>
      <c r="M79" s="4" t="s">
        <v>48</v>
      </c>
      <c r="N79" s="2" t="s">
        <v>78</v>
      </c>
      <c r="O79" s="2" t="s">
        <v>63</v>
      </c>
      <c r="P79" s="14"/>
      <c r="Q79" s="1"/>
      <c r="R79" s="2"/>
      <c r="S79" s="6"/>
      <c r="T79" s="2"/>
      <c r="U79" s="2"/>
      <c r="V79" s="2"/>
      <c r="W79" s="2"/>
      <c r="X79" s="2"/>
    </row>
    <row r="80" spans="2:24" x14ac:dyDescent="0.35">
      <c r="B80" s="2" t="s">
        <v>14</v>
      </c>
      <c r="C80" s="3">
        <v>8</v>
      </c>
      <c r="D80" s="4" t="s">
        <v>37</v>
      </c>
      <c r="E80" s="2" t="s">
        <v>16</v>
      </c>
      <c r="F80" s="2" t="s">
        <v>23</v>
      </c>
      <c r="G80" s="5">
        <v>4</v>
      </c>
      <c r="H80" s="1">
        <v>20000000</v>
      </c>
      <c r="I80" s="2">
        <v>3</v>
      </c>
      <c r="J80" s="6">
        <v>1.3888888888888889E-3</v>
      </c>
      <c r="K80" s="2" t="s">
        <v>18</v>
      </c>
      <c r="L80" s="3" t="s">
        <v>64</v>
      </c>
      <c r="M80" s="4" t="s">
        <v>43</v>
      </c>
      <c r="N80" s="2" t="s">
        <v>77</v>
      </c>
      <c r="O80" s="2" t="s">
        <v>54</v>
      </c>
      <c r="P80" s="14"/>
      <c r="Q80" s="1"/>
      <c r="R80" s="2"/>
      <c r="S80" s="6"/>
      <c r="T80" s="2"/>
      <c r="U80" s="2"/>
      <c r="V80" s="2"/>
      <c r="W80" s="2"/>
      <c r="X80" s="2"/>
    </row>
    <row r="81" spans="2:24" x14ac:dyDescent="0.35">
      <c r="B81" s="2" t="s">
        <v>14</v>
      </c>
      <c r="C81" s="3">
        <v>30</v>
      </c>
      <c r="D81" s="4" t="s">
        <v>37</v>
      </c>
      <c r="E81" s="2" t="s">
        <v>38</v>
      </c>
      <c r="F81" s="2" t="s">
        <v>42</v>
      </c>
      <c r="G81" s="5">
        <v>3</v>
      </c>
      <c r="H81" s="1">
        <v>15000000</v>
      </c>
      <c r="I81" s="2">
        <v>1</v>
      </c>
      <c r="J81" s="6">
        <v>1.3888888888888889E-3</v>
      </c>
      <c r="K81" s="2" t="s">
        <v>18</v>
      </c>
      <c r="L81" s="3" t="s">
        <v>19</v>
      </c>
      <c r="M81" s="4" t="s">
        <v>25</v>
      </c>
      <c r="N81" s="2" t="s">
        <v>76</v>
      </c>
      <c r="O81" s="2" t="s">
        <v>26</v>
      </c>
      <c r="P81" s="14"/>
      <c r="Q81" s="1"/>
      <c r="R81" s="2"/>
      <c r="S81" s="6"/>
      <c r="T81" s="2"/>
      <c r="U81" s="2"/>
      <c r="V81" s="2"/>
      <c r="W81" s="2"/>
      <c r="X81" s="2"/>
    </row>
    <row r="82" spans="2:24" x14ac:dyDescent="0.35">
      <c r="B82" s="2" t="s">
        <v>14</v>
      </c>
      <c r="C82" s="3">
        <v>9</v>
      </c>
      <c r="D82" s="4" t="s">
        <v>37</v>
      </c>
      <c r="E82" s="2" t="s">
        <v>28</v>
      </c>
      <c r="F82" s="2" t="s">
        <v>42</v>
      </c>
      <c r="G82" s="5">
        <v>3</v>
      </c>
      <c r="H82" s="1">
        <v>15000000</v>
      </c>
      <c r="I82" s="2">
        <v>3</v>
      </c>
      <c r="J82" s="6">
        <v>1.3888888888888889E-3</v>
      </c>
      <c r="K82" s="2" t="s">
        <v>18</v>
      </c>
      <c r="L82" s="3" t="s">
        <v>39</v>
      </c>
      <c r="M82" s="4" t="s">
        <v>51</v>
      </c>
      <c r="N82" s="2" t="s">
        <v>76</v>
      </c>
      <c r="O82" s="2" t="s">
        <v>71</v>
      </c>
      <c r="P82" s="14"/>
      <c r="Q82" s="1"/>
      <c r="R82" s="2"/>
      <c r="S82" s="6"/>
      <c r="T82" s="2"/>
      <c r="U82" s="2"/>
      <c r="V82" s="2"/>
      <c r="W82" s="2"/>
      <c r="X82" s="2"/>
    </row>
    <row r="83" spans="2:24" x14ac:dyDescent="0.35">
      <c r="B83" s="2" t="s">
        <v>14</v>
      </c>
      <c r="C83" s="3">
        <v>11</v>
      </c>
      <c r="D83" s="4" t="s">
        <v>37</v>
      </c>
      <c r="E83" s="2" t="s">
        <v>38</v>
      </c>
      <c r="F83" s="2" t="s">
        <v>42</v>
      </c>
      <c r="G83" s="5">
        <v>3</v>
      </c>
      <c r="H83" s="1">
        <v>15000000</v>
      </c>
      <c r="I83" s="2">
        <v>2</v>
      </c>
      <c r="J83" s="6">
        <v>1.3888888888888889E-3</v>
      </c>
      <c r="K83" s="2" t="s">
        <v>18</v>
      </c>
      <c r="L83" s="3" t="s">
        <v>56</v>
      </c>
      <c r="M83" s="4" t="s">
        <v>51</v>
      </c>
      <c r="N83" s="2" t="s">
        <v>76</v>
      </c>
      <c r="O83" s="2" t="s">
        <v>52</v>
      </c>
      <c r="P83" s="14"/>
      <c r="Q83" s="1"/>
      <c r="R83" s="2"/>
      <c r="S83" s="6"/>
      <c r="T83" s="2"/>
      <c r="U83" s="2"/>
      <c r="V83" s="2"/>
      <c r="W83" s="2"/>
      <c r="X83" s="2"/>
    </row>
    <row r="84" spans="2:24" x14ac:dyDescent="0.35">
      <c r="B84" s="2" t="s">
        <v>14</v>
      </c>
      <c r="C84" s="3">
        <v>26</v>
      </c>
      <c r="D84" s="4" t="s">
        <v>37</v>
      </c>
      <c r="E84" s="2" t="s">
        <v>16</v>
      </c>
      <c r="F84" s="2" t="s">
        <v>23</v>
      </c>
      <c r="G84" s="5">
        <v>1</v>
      </c>
      <c r="H84" s="1">
        <v>7000000</v>
      </c>
      <c r="I84" s="2">
        <v>2</v>
      </c>
      <c r="J84" s="6">
        <v>1.3888888888888889E-3</v>
      </c>
      <c r="K84" s="2" t="s">
        <v>18</v>
      </c>
      <c r="L84" s="3" t="s">
        <v>64</v>
      </c>
      <c r="M84" s="4" t="s">
        <v>51</v>
      </c>
      <c r="N84" s="2" t="s">
        <v>78</v>
      </c>
      <c r="O84" s="2" t="s">
        <v>62</v>
      </c>
      <c r="P84" s="14"/>
      <c r="Q84" s="1"/>
      <c r="R84" s="2"/>
      <c r="S84" s="6"/>
      <c r="T84" s="2"/>
      <c r="U84" s="2"/>
      <c r="V84" s="2"/>
      <c r="W84" s="2"/>
      <c r="X84" s="2"/>
    </row>
    <row r="85" spans="2:24" x14ac:dyDescent="0.35">
      <c r="B85" s="2" t="s">
        <v>14</v>
      </c>
      <c r="C85" s="3">
        <v>22</v>
      </c>
      <c r="D85" s="4" t="s">
        <v>44</v>
      </c>
      <c r="E85" s="2" t="s">
        <v>32</v>
      </c>
      <c r="F85" s="2" t="s">
        <v>23</v>
      </c>
      <c r="G85" s="5">
        <v>2</v>
      </c>
      <c r="H85" s="1">
        <v>38000000</v>
      </c>
      <c r="I85" s="2">
        <v>4</v>
      </c>
      <c r="J85" s="6">
        <v>1.3888888888888889E-3</v>
      </c>
      <c r="K85" s="2" t="s">
        <v>46</v>
      </c>
      <c r="L85" s="3" t="s">
        <v>56</v>
      </c>
      <c r="M85" s="4" t="s">
        <v>33</v>
      </c>
      <c r="N85" s="2" t="s">
        <v>66</v>
      </c>
      <c r="O85" s="2" t="s">
        <v>67</v>
      </c>
      <c r="P85" s="14"/>
      <c r="Q85" s="1"/>
      <c r="R85" s="2"/>
      <c r="S85" s="6"/>
      <c r="T85" s="2"/>
      <c r="U85" s="2"/>
      <c r="V85" s="2"/>
      <c r="W85" s="2"/>
      <c r="X85" s="2"/>
    </row>
    <row r="86" spans="2:24" x14ac:dyDescent="0.35">
      <c r="B86" s="2" t="s">
        <v>14</v>
      </c>
      <c r="C86" s="3">
        <v>3</v>
      </c>
      <c r="D86" s="4" t="s">
        <v>44</v>
      </c>
      <c r="E86" s="2" t="s">
        <v>49</v>
      </c>
      <c r="F86" s="2" t="s">
        <v>23</v>
      </c>
      <c r="G86" s="5">
        <v>1</v>
      </c>
      <c r="H86" s="1">
        <v>19000000</v>
      </c>
      <c r="I86" s="2">
        <v>1</v>
      </c>
      <c r="J86" s="6">
        <v>1.3888888888888889E-3</v>
      </c>
      <c r="K86" s="2" t="s">
        <v>46</v>
      </c>
      <c r="L86" s="3" t="s">
        <v>39</v>
      </c>
      <c r="M86" s="4" t="s">
        <v>20</v>
      </c>
      <c r="N86" s="2" t="s">
        <v>76</v>
      </c>
      <c r="O86" s="2" t="s">
        <v>31</v>
      </c>
      <c r="P86" s="14"/>
      <c r="Q86" s="1"/>
      <c r="R86" s="2"/>
      <c r="S86" s="6"/>
      <c r="T86" s="2"/>
      <c r="U86" s="2"/>
      <c r="V86" s="2"/>
      <c r="W86" s="2"/>
      <c r="X86" s="2"/>
    </row>
    <row r="87" spans="2:24" x14ac:dyDescent="0.35">
      <c r="B87" s="2" t="s">
        <v>14</v>
      </c>
      <c r="C87" s="3">
        <v>8</v>
      </c>
      <c r="D87" s="4" t="s">
        <v>44</v>
      </c>
      <c r="E87" s="2" t="s">
        <v>49</v>
      </c>
      <c r="F87" s="2" t="s">
        <v>17</v>
      </c>
      <c r="G87" s="5">
        <v>2</v>
      </c>
      <c r="H87" s="1">
        <v>38000000</v>
      </c>
      <c r="I87" s="2">
        <v>1</v>
      </c>
      <c r="J87" s="6">
        <v>1.3888888888888889E-3</v>
      </c>
      <c r="K87" s="2" t="s">
        <v>46</v>
      </c>
      <c r="L87" s="3" t="s">
        <v>50</v>
      </c>
      <c r="M87" s="4" t="s">
        <v>25</v>
      </c>
      <c r="N87" s="2" t="s">
        <v>78</v>
      </c>
      <c r="O87" s="2" t="s">
        <v>21</v>
      </c>
      <c r="P87" s="14"/>
      <c r="Q87" s="1"/>
      <c r="R87" s="2"/>
      <c r="S87" s="6"/>
      <c r="T87" s="2"/>
      <c r="U87" s="2"/>
      <c r="V87" s="2"/>
      <c r="W87" s="2"/>
      <c r="X87" s="2"/>
    </row>
    <row r="88" spans="2:24" x14ac:dyDescent="0.35">
      <c r="B88" s="2" t="s">
        <v>14</v>
      </c>
      <c r="C88" s="3">
        <v>19</v>
      </c>
      <c r="D88" s="4" t="s">
        <v>44</v>
      </c>
      <c r="E88" s="2" t="s">
        <v>28</v>
      </c>
      <c r="F88" s="2" t="s">
        <v>23</v>
      </c>
      <c r="G88" s="5">
        <v>2</v>
      </c>
      <c r="H88" s="1">
        <v>12000000</v>
      </c>
      <c r="I88" s="2">
        <v>1</v>
      </c>
      <c r="J88" s="6">
        <v>1.3888888888888889E-3</v>
      </c>
      <c r="K88" s="2" t="s">
        <v>18</v>
      </c>
      <c r="L88" s="3" t="s">
        <v>19</v>
      </c>
      <c r="M88" s="4" t="s">
        <v>20</v>
      </c>
      <c r="N88" s="2" t="s">
        <v>66</v>
      </c>
      <c r="O88" s="2" t="s">
        <v>67</v>
      </c>
      <c r="P88" s="14"/>
      <c r="Q88" s="1"/>
      <c r="R88" s="2"/>
      <c r="S88" s="6"/>
      <c r="T88" s="2"/>
      <c r="U88" s="2"/>
      <c r="V88" s="2"/>
      <c r="W88" s="2"/>
      <c r="X88" s="2"/>
    </row>
    <row r="89" spans="2:24" x14ac:dyDescent="0.35">
      <c r="B89" s="2" t="s">
        <v>14</v>
      </c>
      <c r="C89" s="3">
        <v>1</v>
      </c>
      <c r="D89" s="4" t="s">
        <v>59</v>
      </c>
      <c r="E89" s="2" t="s">
        <v>32</v>
      </c>
      <c r="F89" s="2" t="s">
        <v>23</v>
      </c>
      <c r="G89" s="5">
        <v>5</v>
      </c>
      <c r="H89" s="1">
        <v>25000000</v>
      </c>
      <c r="I89" s="2">
        <v>1</v>
      </c>
      <c r="J89" s="6">
        <v>1.3888888888888889E-3</v>
      </c>
      <c r="K89" s="2" t="s">
        <v>18</v>
      </c>
      <c r="L89" s="3" t="s">
        <v>47</v>
      </c>
      <c r="M89" s="4" t="s">
        <v>30</v>
      </c>
      <c r="N89" s="2" t="s">
        <v>66</v>
      </c>
      <c r="O89" s="2" t="s">
        <v>67</v>
      </c>
      <c r="P89" s="14"/>
      <c r="Q89" s="1"/>
      <c r="R89" s="2"/>
      <c r="S89" s="6"/>
      <c r="T89" s="2"/>
      <c r="U89" s="2"/>
      <c r="V89" s="2"/>
      <c r="W89" s="2"/>
      <c r="X89" s="2"/>
    </row>
    <row r="90" spans="2:24" x14ac:dyDescent="0.35">
      <c r="B90" s="2" t="s">
        <v>14</v>
      </c>
      <c r="C90" s="3">
        <v>12</v>
      </c>
      <c r="D90" s="4" t="s">
        <v>60</v>
      </c>
      <c r="E90" s="2" t="s">
        <v>16</v>
      </c>
      <c r="F90" s="2" t="s">
        <v>42</v>
      </c>
      <c r="G90" s="5">
        <v>2</v>
      </c>
      <c r="H90" s="1">
        <v>12000000</v>
      </c>
      <c r="I90" s="2">
        <v>2</v>
      </c>
      <c r="J90" s="6">
        <v>1.3888888888888889E-3</v>
      </c>
      <c r="K90" s="2" t="s">
        <v>18</v>
      </c>
      <c r="L90" s="3" t="s">
        <v>19</v>
      </c>
      <c r="M90" s="4" t="s">
        <v>30</v>
      </c>
      <c r="N90" s="2" t="s">
        <v>76</v>
      </c>
      <c r="O90" s="2" t="s">
        <v>26</v>
      </c>
      <c r="P90" s="14"/>
      <c r="Q90" s="1"/>
      <c r="R90" s="2"/>
      <c r="S90" s="6"/>
      <c r="T90" s="2"/>
      <c r="U90" s="2"/>
      <c r="V90" s="2"/>
      <c r="W90" s="2"/>
      <c r="X90" s="2"/>
    </row>
    <row r="91" spans="2:24" x14ac:dyDescent="0.35">
      <c r="B91" s="2" t="s">
        <v>14</v>
      </c>
      <c r="C91" s="3">
        <v>12</v>
      </c>
      <c r="D91" s="4" t="s">
        <v>60</v>
      </c>
      <c r="E91" s="2" t="s">
        <v>16</v>
      </c>
      <c r="F91" s="2" t="s">
        <v>42</v>
      </c>
      <c r="G91" s="5">
        <v>3</v>
      </c>
      <c r="H91" s="1">
        <v>15000000</v>
      </c>
      <c r="I91" s="2">
        <v>5</v>
      </c>
      <c r="J91" s="6">
        <v>1.3888888888888889E-3</v>
      </c>
      <c r="K91" s="2" t="s">
        <v>18</v>
      </c>
      <c r="L91" s="3" t="s">
        <v>39</v>
      </c>
      <c r="M91" s="4" t="s">
        <v>48</v>
      </c>
      <c r="N91" s="2" t="s">
        <v>78</v>
      </c>
      <c r="O91" s="2" t="s">
        <v>63</v>
      </c>
      <c r="P91" s="14"/>
      <c r="Q91" s="1"/>
      <c r="R91" s="2"/>
      <c r="S91" s="6"/>
      <c r="T91" s="2"/>
      <c r="U91" s="2"/>
      <c r="V91" s="2"/>
      <c r="W91" s="2"/>
      <c r="X91" s="2"/>
    </row>
    <row r="92" spans="2:24" x14ac:dyDescent="0.35">
      <c r="B92" s="2" t="s">
        <v>14</v>
      </c>
      <c r="C92" s="3">
        <v>10</v>
      </c>
      <c r="D92" s="4" t="s">
        <v>22</v>
      </c>
      <c r="E92" s="2" t="s">
        <v>16</v>
      </c>
      <c r="F92" s="2" t="s">
        <v>68</v>
      </c>
      <c r="G92" s="5">
        <v>2</v>
      </c>
      <c r="H92" s="1">
        <v>12000000</v>
      </c>
      <c r="I92" s="2">
        <v>4</v>
      </c>
      <c r="J92" s="6">
        <v>1.3888888888888889E-3</v>
      </c>
      <c r="K92" s="2" t="s">
        <v>18</v>
      </c>
      <c r="L92" s="3" t="s">
        <v>50</v>
      </c>
      <c r="M92" s="4" t="s">
        <v>33</v>
      </c>
      <c r="N92" s="2" t="s">
        <v>76</v>
      </c>
      <c r="O92" s="2" t="s">
        <v>31</v>
      </c>
      <c r="P92" s="14"/>
      <c r="Q92" s="1"/>
      <c r="R92" s="2"/>
      <c r="S92" s="6"/>
      <c r="T92" s="2"/>
      <c r="U92" s="2"/>
      <c r="V92" s="2"/>
      <c r="W92" s="2"/>
      <c r="X92" s="2"/>
    </row>
    <row r="93" spans="2:24" x14ac:dyDescent="0.35">
      <c r="B93" s="2" t="s">
        <v>70</v>
      </c>
      <c r="C93" s="3">
        <v>3</v>
      </c>
      <c r="D93" s="4" t="s">
        <v>60</v>
      </c>
      <c r="E93" s="2" t="s">
        <v>28</v>
      </c>
      <c r="F93" s="2" t="s">
        <v>23</v>
      </c>
      <c r="G93" s="5">
        <v>0</v>
      </c>
      <c r="H93" s="1">
        <v>0</v>
      </c>
      <c r="I93" s="2">
        <v>2</v>
      </c>
      <c r="J93" s="6">
        <v>1.3888888888888889E-3</v>
      </c>
      <c r="K93" s="2"/>
      <c r="L93" s="3"/>
      <c r="M93" s="4" t="s">
        <v>48</v>
      </c>
      <c r="N93" s="2" t="s">
        <v>76</v>
      </c>
      <c r="O93" s="2" t="s">
        <v>26</v>
      </c>
      <c r="P93" s="14"/>
      <c r="Q93" s="1"/>
      <c r="R93" s="2"/>
      <c r="S93" s="6"/>
      <c r="T93" s="2"/>
      <c r="U93" s="2"/>
      <c r="V93" s="2"/>
      <c r="W93" s="2"/>
      <c r="X93" s="2"/>
    </row>
    <row r="94" spans="2:24" x14ac:dyDescent="0.35">
      <c r="B94" s="2" t="s">
        <v>70</v>
      </c>
      <c r="C94" s="3">
        <v>13</v>
      </c>
      <c r="D94" s="4" t="s">
        <v>22</v>
      </c>
      <c r="E94" s="2" t="s">
        <v>28</v>
      </c>
      <c r="F94" s="2" t="s">
        <v>17</v>
      </c>
      <c r="G94" s="5">
        <v>0</v>
      </c>
      <c r="H94" s="1">
        <v>0</v>
      </c>
      <c r="I94" s="2">
        <v>1</v>
      </c>
      <c r="J94" s="6">
        <v>1.3888888888888889E-3</v>
      </c>
      <c r="K94" s="2"/>
      <c r="L94" s="3"/>
      <c r="M94" s="4" t="s">
        <v>33</v>
      </c>
      <c r="N94" s="2" t="s">
        <v>78</v>
      </c>
      <c r="O94" s="2" t="s">
        <v>21</v>
      </c>
      <c r="P94" s="14"/>
      <c r="Q94" s="1"/>
      <c r="R94" s="2"/>
      <c r="S94" s="6"/>
      <c r="T94" s="2"/>
      <c r="U94" s="2"/>
      <c r="V94" s="2"/>
      <c r="W94" s="2"/>
      <c r="X94" s="2"/>
    </row>
    <row r="95" spans="2:24" x14ac:dyDescent="0.35">
      <c r="B95" s="2" t="s">
        <v>70</v>
      </c>
      <c r="C95" s="3">
        <v>29</v>
      </c>
      <c r="D95" s="4" t="s">
        <v>37</v>
      </c>
      <c r="E95" s="2" t="s">
        <v>28</v>
      </c>
      <c r="F95" s="2" t="s">
        <v>17</v>
      </c>
      <c r="G95" s="5">
        <v>0</v>
      </c>
      <c r="H95" s="1">
        <v>0</v>
      </c>
      <c r="I95" s="2">
        <v>4</v>
      </c>
      <c r="J95" s="6">
        <v>1.3888888888888889E-3</v>
      </c>
      <c r="K95" s="2"/>
      <c r="L95" s="3"/>
      <c r="M95" s="4" t="s">
        <v>33</v>
      </c>
      <c r="N95" s="2" t="s">
        <v>77</v>
      </c>
      <c r="O95" s="2" t="s">
        <v>65</v>
      </c>
      <c r="P95" s="14"/>
      <c r="Q95" s="1"/>
      <c r="R95" s="2"/>
      <c r="S95" s="6"/>
      <c r="T95" s="2"/>
      <c r="U95" s="2"/>
      <c r="V95" s="2"/>
      <c r="W95" s="2"/>
      <c r="X95" s="2"/>
    </row>
    <row r="96" spans="2:24" x14ac:dyDescent="0.35">
      <c r="B96" s="2" t="s">
        <v>70</v>
      </c>
      <c r="C96" s="3">
        <v>5</v>
      </c>
      <c r="D96" s="4" t="s">
        <v>37</v>
      </c>
      <c r="E96" s="2" t="s">
        <v>28</v>
      </c>
      <c r="F96" s="2" t="s">
        <v>23</v>
      </c>
      <c r="G96" s="5">
        <v>0</v>
      </c>
      <c r="H96" s="1">
        <v>0</v>
      </c>
      <c r="I96" s="2">
        <v>5</v>
      </c>
      <c r="J96" s="6">
        <v>1.3888888888888889E-3</v>
      </c>
      <c r="K96" s="2"/>
      <c r="L96" s="3"/>
      <c r="M96" s="4" t="s">
        <v>25</v>
      </c>
      <c r="N96" s="2" t="s">
        <v>76</v>
      </c>
      <c r="O96" s="2" t="s">
        <v>52</v>
      </c>
      <c r="P96" s="14"/>
      <c r="Q96" s="1"/>
      <c r="R96" s="2"/>
      <c r="S96" s="6"/>
      <c r="T96" s="2"/>
      <c r="U96" s="2"/>
      <c r="V96" s="2"/>
      <c r="W96" s="2"/>
      <c r="X96" s="2"/>
    </row>
    <row r="97" spans="2:24" x14ac:dyDescent="0.35">
      <c r="B97" s="2" t="s">
        <v>70</v>
      </c>
      <c r="C97" s="3">
        <v>19</v>
      </c>
      <c r="D97" s="4" t="s">
        <v>44</v>
      </c>
      <c r="E97" s="2" t="s">
        <v>49</v>
      </c>
      <c r="F97" s="2" t="s">
        <v>42</v>
      </c>
      <c r="G97" s="5">
        <v>0</v>
      </c>
      <c r="H97" s="1">
        <v>0</v>
      </c>
      <c r="I97" s="2">
        <v>2</v>
      </c>
      <c r="J97" s="6">
        <v>1.3888888888888889E-3</v>
      </c>
      <c r="K97" s="2"/>
      <c r="L97" s="3"/>
      <c r="M97" s="4" t="s">
        <v>51</v>
      </c>
      <c r="N97" s="2" t="s">
        <v>66</v>
      </c>
      <c r="O97" s="2" t="s">
        <v>67</v>
      </c>
      <c r="P97" s="14"/>
      <c r="Q97" s="1"/>
      <c r="R97" s="2"/>
      <c r="S97" s="6"/>
      <c r="T97" s="2"/>
      <c r="U97" s="2"/>
      <c r="V97" s="2"/>
      <c r="W97" s="2"/>
      <c r="X97" s="2"/>
    </row>
    <row r="98" spans="2:24" x14ac:dyDescent="0.35">
      <c r="B98" s="2" t="s">
        <v>70</v>
      </c>
      <c r="C98" s="3">
        <v>18</v>
      </c>
      <c r="D98" s="4" t="s">
        <v>69</v>
      </c>
      <c r="E98" s="2" t="s">
        <v>16</v>
      </c>
      <c r="F98" s="2" t="s">
        <v>42</v>
      </c>
      <c r="G98" s="5">
        <v>0</v>
      </c>
      <c r="H98" s="1">
        <v>0</v>
      </c>
      <c r="I98" s="2">
        <v>1</v>
      </c>
      <c r="J98" s="6">
        <v>1.3888888888888889E-3</v>
      </c>
      <c r="K98" s="2"/>
      <c r="L98" s="3"/>
      <c r="M98" s="4" t="s">
        <v>30</v>
      </c>
      <c r="N98" s="2" t="s">
        <v>66</v>
      </c>
      <c r="O98" s="2" t="s">
        <v>36</v>
      </c>
      <c r="P98" s="14"/>
      <c r="Q98" s="1"/>
      <c r="R98" s="2"/>
      <c r="S98" s="6"/>
      <c r="T98" s="2"/>
      <c r="U98" s="2"/>
      <c r="V98" s="2"/>
      <c r="W98" s="2"/>
      <c r="X98" s="2"/>
    </row>
    <row r="99" spans="2:24" x14ac:dyDescent="0.35">
      <c r="B99" s="2" t="s">
        <v>70</v>
      </c>
      <c r="C99" s="3">
        <v>29</v>
      </c>
      <c r="D99" s="4" t="s">
        <v>69</v>
      </c>
      <c r="E99" s="2" t="s">
        <v>49</v>
      </c>
      <c r="F99" s="2" t="s">
        <v>17</v>
      </c>
      <c r="G99" s="5">
        <v>0</v>
      </c>
      <c r="H99" s="1">
        <v>0</v>
      </c>
      <c r="I99" s="2">
        <v>1</v>
      </c>
      <c r="J99" s="6">
        <v>1.3888888888888889E-3</v>
      </c>
      <c r="K99" s="2"/>
      <c r="L99" s="3"/>
      <c r="M99" s="4" t="s">
        <v>30</v>
      </c>
      <c r="N99" s="2" t="s">
        <v>78</v>
      </c>
      <c r="O99" s="2" t="s">
        <v>62</v>
      </c>
      <c r="P99" s="14"/>
      <c r="Q99" s="1"/>
      <c r="R99" s="2"/>
      <c r="S99" s="6"/>
      <c r="T99" s="2"/>
      <c r="U99" s="2"/>
      <c r="V99" s="2"/>
      <c r="W99" s="2"/>
      <c r="X99" s="2"/>
    </row>
    <row r="100" spans="2:24" x14ac:dyDescent="0.35">
      <c r="B100" s="2" t="s">
        <v>70</v>
      </c>
      <c r="C100" s="3">
        <v>1</v>
      </c>
      <c r="D100" s="4" t="s">
        <v>69</v>
      </c>
      <c r="E100" s="2" t="s">
        <v>49</v>
      </c>
      <c r="F100" s="2" t="s">
        <v>23</v>
      </c>
      <c r="G100" s="5">
        <v>0</v>
      </c>
      <c r="H100" s="1">
        <v>0</v>
      </c>
      <c r="I100" s="2">
        <v>2</v>
      </c>
      <c r="J100" s="6">
        <v>1.3888888888888889E-3</v>
      </c>
      <c r="K100" s="2"/>
      <c r="L100" s="3"/>
      <c r="M100" s="4" t="s">
        <v>43</v>
      </c>
      <c r="N100" s="2" t="s">
        <v>78</v>
      </c>
      <c r="O100" s="2" t="s">
        <v>21</v>
      </c>
      <c r="P100" s="14"/>
      <c r="Q100" s="1"/>
      <c r="R100" s="2"/>
      <c r="S100" s="6"/>
      <c r="T100" s="2"/>
      <c r="U100" s="2"/>
      <c r="V100" s="2"/>
      <c r="W100" s="2"/>
      <c r="X100" s="2"/>
    </row>
    <row r="101" spans="2:24" x14ac:dyDescent="0.35">
      <c r="B101" s="2" t="s">
        <v>70</v>
      </c>
      <c r="C101" s="3">
        <v>30</v>
      </c>
      <c r="D101" s="4" t="s">
        <v>69</v>
      </c>
      <c r="E101" s="2" t="s">
        <v>28</v>
      </c>
      <c r="F101" s="2" t="s">
        <v>23</v>
      </c>
      <c r="G101" s="5">
        <v>0</v>
      </c>
      <c r="H101" s="1">
        <v>0</v>
      </c>
      <c r="I101" s="2">
        <v>1</v>
      </c>
      <c r="J101" s="6">
        <v>1.3888888888888889E-3</v>
      </c>
      <c r="K101" s="2"/>
      <c r="L101" s="3"/>
      <c r="M101" s="4" t="s">
        <v>48</v>
      </c>
      <c r="N101" s="2" t="s">
        <v>77</v>
      </c>
      <c r="O101" s="2" t="s">
        <v>54</v>
      </c>
      <c r="P101" s="14"/>
      <c r="Q101" s="1"/>
      <c r="R101" s="2"/>
      <c r="S101" s="6"/>
      <c r="T101" s="2"/>
      <c r="U101" s="2"/>
      <c r="V101" s="2"/>
      <c r="W101" s="2"/>
      <c r="X101" s="2"/>
    </row>
    <row r="102" spans="2:24" x14ac:dyDescent="0.35">
      <c r="B102" s="2" t="s">
        <v>70</v>
      </c>
      <c r="C102" s="3">
        <v>3</v>
      </c>
      <c r="D102" s="4" t="s">
        <v>60</v>
      </c>
      <c r="E102" s="2" t="s">
        <v>28</v>
      </c>
      <c r="F102" s="2" t="s">
        <v>23</v>
      </c>
      <c r="G102" s="5">
        <v>0</v>
      </c>
      <c r="H102" s="1">
        <v>0</v>
      </c>
      <c r="I102" s="2">
        <v>2</v>
      </c>
      <c r="J102" s="6">
        <v>1.3888888888888889E-3</v>
      </c>
      <c r="K102" s="2"/>
      <c r="L102" s="3"/>
      <c r="M102" s="4" t="s">
        <v>48</v>
      </c>
      <c r="N102" s="2" t="s">
        <v>76</v>
      </c>
      <c r="O102" s="2" t="s">
        <v>26</v>
      </c>
      <c r="P102" s="14"/>
      <c r="Q102" s="1"/>
      <c r="R102" s="2"/>
      <c r="S102" s="6"/>
      <c r="T102" s="2"/>
      <c r="U102" s="2"/>
      <c r="V102" s="2"/>
      <c r="W102" s="2"/>
      <c r="X102" s="2"/>
    </row>
    <row r="103" spans="2:24" x14ac:dyDescent="0.35">
      <c r="B103" s="2" t="s">
        <v>14</v>
      </c>
      <c r="C103" s="3">
        <v>11</v>
      </c>
      <c r="D103" s="4" t="s">
        <v>55</v>
      </c>
      <c r="E103" s="2" t="s">
        <v>49</v>
      </c>
      <c r="F103" s="2" t="s">
        <v>17</v>
      </c>
      <c r="G103" s="5">
        <v>4</v>
      </c>
      <c r="H103" s="1">
        <v>20000000</v>
      </c>
      <c r="I103" s="2">
        <v>2</v>
      </c>
      <c r="J103" s="6">
        <v>1.3888888888888889E-3</v>
      </c>
      <c r="K103" s="2" t="s">
        <v>61</v>
      </c>
      <c r="L103" s="3" t="s">
        <v>35</v>
      </c>
      <c r="M103" s="4" t="s">
        <v>30</v>
      </c>
      <c r="N103" s="2" t="s">
        <v>66</v>
      </c>
      <c r="O103" s="2" t="s">
        <v>67</v>
      </c>
      <c r="P103" s="14"/>
      <c r="Q103" s="1"/>
      <c r="R103" s="2"/>
      <c r="S103" s="6"/>
      <c r="T103" s="2"/>
      <c r="U103" s="2"/>
      <c r="V103" s="2"/>
      <c r="W103" s="2"/>
      <c r="X103" s="2"/>
    </row>
    <row r="104" spans="2:24" x14ac:dyDescent="0.35">
      <c r="B104" s="2" t="s">
        <v>14</v>
      </c>
      <c r="C104" s="3">
        <v>14</v>
      </c>
      <c r="D104" s="4" t="s">
        <v>55</v>
      </c>
      <c r="E104" s="2" t="s">
        <v>49</v>
      </c>
      <c r="F104" s="2" t="s">
        <v>17</v>
      </c>
      <c r="G104" s="5">
        <v>3</v>
      </c>
      <c r="H104" s="1">
        <v>15000000</v>
      </c>
      <c r="I104" s="2">
        <v>2</v>
      </c>
      <c r="J104" s="6">
        <v>1.3888888888888889E-3</v>
      </c>
      <c r="K104" s="2" t="s">
        <v>18</v>
      </c>
      <c r="L104" s="3" t="s">
        <v>56</v>
      </c>
      <c r="M104" s="4" t="s">
        <v>30</v>
      </c>
      <c r="N104" s="2" t="s">
        <v>76</v>
      </c>
      <c r="O104" s="2" t="s">
        <v>52</v>
      </c>
      <c r="P104" s="14"/>
      <c r="Q104" s="1"/>
      <c r="R104" s="2"/>
      <c r="S104" s="6"/>
      <c r="T104" s="2"/>
      <c r="U104" s="2"/>
      <c r="V104" s="2"/>
      <c r="W104" s="2"/>
      <c r="X104" s="2"/>
    </row>
    <row r="105" spans="2:24" x14ac:dyDescent="0.35">
      <c r="B105" s="2" t="s">
        <v>14</v>
      </c>
      <c r="C105" s="3">
        <v>11</v>
      </c>
      <c r="D105" s="4" t="s">
        <v>57</v>
      </c>
      <c r="E105" s="2" t="s">
        <v>49</v>
      </c>
      <c r="F105" s="2" t="s">
        <v>42</v>
      </c>
      <c r="G105" s="5">
        <v>2</v>
      </c>
      <c r="H105" s="1">
        <v>10000000</v>
      </c>
      <c r="I105" s="2">
        <v>1</v>
      </c>
      <c r="J105" s="6">
        <v>1.3888888888888889E-3</v>
      </c>
      <c r="K105" s="2" t="s">
        <v>18</v>
      </c>
      <c r="L105" s="3" t="s">
        <v>39</v>
      </c>
      <c r="M105" s="4" t="s">
        <v>33</v>
      </c>
      <c r="N105" s="2" t="s">
        <v>78</v>
      </c>
      <c r="O105" s="2" t="s">
        <v>63</v>
      </c>
      <c r="P105" s="14"/>
      <c r="Q105" s="1"/>
      <c r="R105" s="2"/>
      <c r="S105" s="6"/>
      <c r="T105" s="2"/>
      <c r="U105" s="2"/>
      <c r="V105" s="2"/>
      <c r="W105" s="2"/>
      <c r="X105" s="2"/>
    </row>
    <row r="106" spans="2:24" x14ac:dyDescent="0.35">
      <c r="B106" s="2" t="s">
        <v>14</v>
      </c>
      <c r="C106" s="3">
        <v>1</v>
      </c>
      <c r="D106" s="4" t="s">
        <v>15</v>
      </c>
      <c r="E106" s="2" t="s">
        <v>28</v>
      </c>
      <c r="F106" s="2" t="s">
        <v>42</v>
      </c>
      <c r="G106" s="5">
        <v>5</v>
      </c>
      <c r="H106" s="1">
        <v>25000000</v>
      </c>
      <c r="I106" s="2">
        <v>1</v>
      </c>
      <c r="J106" s="6">
        <v>1.3888888888888889E-3</v>
      </c>
      <c r="K106" s="2" t="s">
        <v>18</v>
      </c>
      <c r="L106" s="3" t="s">
        <v>39</v>
      </c>
      <c r="M106" s="4" t="s">
        <v>40</v>
      </c>
      <c r="N106" s="2" t="s">
        <v>78</v>
      </c>
      <c r="O106" s="2" t="s">
        <v>41</v>
      </c>
      <c r="P106" s="14"/>
      <c r="Q106" s="1"/>
      <c r="R106" s="2"/>
      <c r="S106" s="6"/>
      <c r="T106" s="2"/>
      <c r="U106" s="2"/>
      <c r="V106" s="2"/>
      <c r="W106" s="2"/>
      <c r="X106" s="2"/>
    </row>
    <row r="107" spans="2:24" x14ac:dyDescent="0.35">
      <c r="B107" s="2" t="s">
        <v>14</v>
      </c>
      <c r="C107" s="3">
        <v>1</v>
      </c>
      <c r="D107" s="4" t="s">
        <v>72</v>
      </c>
      <c r="E107" s="2" t="s">
        <v>73</v>
      </c>
      <c r="F107" s="2" t="s">
        <v>23</v>
      </c>
      <c r="G107" s="5">
        <v>2</v>
      </c>
      <c r="H107" s="1">
        <v>12000000</v>
      </c>
      <c r="I107" s="2">
        <v>5</v>
      </c>
      <c r="J107" s="6">
        <v>1.3888888888888889E-3</v>
      </c>
      <c r="K107" s="2" t="s">
        <v>18</v>
      </c>
      <c r="L107" s="3" t="s">
        <v>56</v>
      </c>
      <c r="M107" s="4" t="s">
        <v>48</v>
      </c>
      <c r="N107" s="2" t="s">
        <v>77</v>
      </c>
      <c r="O107" s="2" t="s">
        <v>54</v>
      </c>
      <c r="P107" s="14"/>
      <c r="Q107" s="1"/>
      <c r="R107" s="2"/>
      <c r="S107" s="6"/>
      <c r="T107" s="2"/>
      <c r="U107" s="2"/>
      <c r="V107" s="2"/>
      <c r="W107" s="2"/>
      <c r="X107" s="2"/>
    </row>
    <row r="108" spans="2:24" x14ac:dyDescent="0.35">
      <c r="B108" s="2" t="s">
        <v>14</v>
      </c>
      <c r="C108" s="3">
        <v>30</v>
      </c>
      <c r="D108" s="4" t="s">
        <v>27</v>
      </c>
      <c r="E108" s="2" t="s">
        <v>16</v>
      </c>
      <c r="F108" s="2" t="s">
        <v>42</v>
      </c>
      <c r="G108" s="5">
        <v>2</v>
      </c>
      <c r="H108" s="1">
        <v>12000000</v>
      </c>
      <c r="I108" s="2">
        <v>1</v>
      </c>
      <c r="J108" s="6">
        <v>1.3888888888888889E-3</v>
      </c>
      <c r="K108" s="2" t="s">
        <v>18</v>
      </c>
      <c r="L108" s="3" t="s">
        <v>19</v>
      </c>
      <c r="M108" s="4" t="s">
        <v>30</v>
      </c>
      <c r="N108" s="2" t="s">
        <v>66</v>
      </c>
      <c r="O108" s="2" t="s">
        <v>67</v>
      </c>
      <c r="P108" s="14"/>
      <c r="Q108" s="1"/>
      <c r="R108" s="2"/>
      <c r="S108" s="6"/>
      <c r="T108" s="2"/>
      <c r="U108" s="2"/>
      <c r="V108" s="2"/>
      <c r="W108" s="2"/>
      <c r="X108" s="2"/>
    </row>
    <row r="109" spans="2:24" x14ac:dyDescent="0.35">
      <c r="B109" s="2" t="s">
        <v>14</v>
      </c>
      <c r="C109" s="3">
        <v>13</v>
      </c>
      <c r="D109" s="4" t="s">
        <v>27</v>
      </c>
      <c r="E109" s="2" t="s">
        <v>38</v>
      </c>
      <c r="F109" s="2" t="s">
        <v>42</v>
      </c>
      <c r="G109" s="5">
        <v>3</v>
      </c>
      <c r="H109" s="1">
        <v>12000000</v>
      </c>
      <c r="I109" s="2">
        <v>1</v>
      </c>
      <c r="J109" s="6">
        <v>1.3888888888888889E-3</v>
      </c>
      <c r="K109" s="2" t="s">
        <v>18</v>
      </c>
      <c r="L109" s="3" t="s">
        <v>47</v>
      </c>
      <c r="M109" s="4" t="s">
        <v>48</v>
      </c>
      <c r="N109" s="2" t="s">
        <v>78</v>
      </c>
      <c r="O109" s="2" t="s">
        <v>62</v>
      </c>
      <c r="P109" s="14"/>
      <c r="Q109" s="1"/>
      <c r="R109" s="2"/>
      <c r="S109" s="6"/>
      <c r="T109" s="2"/>
      <c r="U109" s="2"/>
      <c r="V109" s="2"/>
      <c r="W109" s="2"/>
      <c r="X109" s="2"/>
    </row>
    <row r="110" spans="2:24" x14ac:dyDescent="0.35">
      <c r="B110" s="2" t="s">
        <v>14</v>
      </c>
      <c r="C110" s="3">
        <v>1</v>
      </c>
      <c r="D110" s="4" t="s">
        <v>27</v>
      </c>
      <c r="E110" s="2" t="s">
        <v>16</v>
      </c>
      <c r="F110" s="2" t="s">
        <v>42</v>
      </c>
      <c r="G110" s="5">
        <v>1</v>
      </c>
      <c r="H110" s="1">
        <v>7000000</v>
      </c>
      <c r="I110" s="2">
        <v>4</v>
      </c>
      <c r="J110" s="6">
        <v>1.3888888888888889E-3</v>
      </c>
      <c r="K110" s="2" t="s">
        <v>18</v>
      </c>
      <c r="L110" s="3" t="s">
        <v>35</v>
      </c>
      <c r="M110" s="4" t="s">
        <v>51</v>
      </c>
      <c r="N110" s="2" t="s">
        <v>78</v>
      </c>
      <c r="O110" s="2" t="s">
        <v>62</v>
      </c>
      <c r="P110" s="14"/>
      <c r="Q110" s="1"/>
      <c r="R110" s="2"/>
      <c r="S110" s="6"/>
      <c r="T110" s="2"/>
      <c r="U110" s="2"/>
      <c r="V110" s="2"/>
      <c r="W110" s="2"/>
      <c r="X110" s="2"/>
    </row>
    <row r="111" spans="2:24" x14ac:dyDescent="0.35">
      <c r="B111" s="2" t="s">
        <v>14</v>
      </c>
      <c r="C111" s="3">
        <v>21</v>
      </c>
      <c r="D111" s="4" t="s">
        <v>37</v>
      </c>
      <c r="E111" s="2" t="s">
        <v>32</v>
      </c>
      <c r="F111" s="2" t="s">
        <v>42</v>
      </c>
      <c r="G111" s="5">
        <v>1</v>
      </c>
      <c r="H111" s="1">
        <v>19000000</v>
      </c>
      <c r="I111" s="2">
        <v>1</v>
      </c>
      <c r="J111" s="6">
        <v>1.3888888888888889E-3</v>
      </c>
      <c r="K111" s="2" t="s">
        <v>46</v>
      </c>
      <c r="L111" s="3" t="s">
        <v>39</v>
      </c>
      <c r="M111" s="4" t="s">
        <v>30</v>
      </c>
      <c r="N111" s="2" t="s">
        <v>78</v>
      </c>
      <c r="O111" s="2" t="s">
        <v>63</v>
      </c>
      <c r="P111" s="14"/>
      <c r="Q111" s="1"/>
      <c r="R111" s="2"/>
      <c r="S111" s="6"/>
      <c r="T111" s="2"/>
      <c r="U111" s="2"/>
      <c r="V111" s="2"/>
      <c r="W111" s="2"/>
      <c r="X111" s="2"/>
    </row>
    <row r="112" spans="2:24" x14ac:dyDescent="0.35">
      <c r="B112" s="2" t="s">
        <v>14</v>
      </c>
      <c r="C112" s="3">
        <v>3</v>
      </c>
      <c r="D112" s="4" t="s">
        <v>37</v>
      </c>
      <c r="E112" s="2" t="s">
        <v>32</v>
      </c>
      <c r="F112" s="2" t="s">
        <v>42</v>
      </c>
      <c r="G112" s="5">
        <v>2</v>
      </c>
      <c r="H112" s="1">
        <v>38000000</v>
      </c>
      <c r="I112" s="2">
        <v>2</v>
      </c>
      <c r="J112" s="6">
        <v>1.3888888888888889E-3</v>
      </c>
      <c r="K112" s="2" t="s">
        <v>46</v>
      </c>
      <c r="L112" s="3" t="s">
        <v>19</v>
      </c>
      <c r="M112" s="4" t="s">
        <v>51</v>
      </c>
      <c r="N112" s="2" t="s">
        <v>76</v>
      </c>
      <c r="O112" s="2" t="s">
        <v>31</v>
      </c>
      <c r="P112" s="14"/>
      <c r="Q112" s="1"/>
      <c r="R112" s="2"/>
      <c r="S112" s="6"/>
      <c r="T112" s="2"/>
      <c r="U112" s="2"/>
      <c r="V112" s="2"/>
      <c r="W112" s="2"/>
      <c r="X112" s="2"/>
    </row>
    <row r="113" spans="2:24" x14ac:dyDescent="0.35">
      <c r="B113" s="2" t="s">
        <v>14</v>
      </c>
      <c r="C113" s="3">
        <v>8</v>
      </c>
      <c r="D113" s="4" t="s">
        <v>37</v>
      </c>
      <c r="E113" s="2" t="s">
        <v>49</v>
      </c>
      <c r="F113" s="2" t="s">
        <v>42</v>
      </c>
      <c r="G113" s="5">
        <v>4</v>
      </c>
      <c r="H113" s="1">
        <v>20000000</v>
      </c>
      <c r="I113" s="2">
        <v>2</v>
      </c>
      <c r="J113" s="6">
        <v>1.3888888888888889E-3</v>
      </c>
      <c r="K113" s="2" t="s">
        <v>61</v>
      </c>
      <c r="L113" s="3" t="s">
        <v>39</v>
      </c>
      <c r="M113" s="4" t="s">
        <v>30</v>
      </c>
      <c r="N113" s="2" t="s">
        <v>76</v>
      </c>
      <c r="O113" s="2" t="s">
        <v>26</v>
      </c>
      <c r="P113" s="14"/>
      <c r="Q113" s="1"/>
      <c r="R113" s="2"/>
      <c r="S113" s="6"/>
      <c r="T113" s="2"/>
      <c r="U113" s="2"/>
      <c r="V113" s="2"/>
      <c r="W113" s="2"/>
      <c r="X113" s="2"/>
    </row>
    <row r="114" spans="2:24" x14ac:dyDescent="0.35">
      <c r="B114" s="2" t="s">
        <v>14</v>
      </c>
      <c r="C114" s="3">
        <v>14</v>
      </c>
      <c r="D114" s="4" t="s">
        <v>37</v>
      </c>
      <c r="E114" s="2" t="s">
        <v>16</v>
      </c>
      <c r="F114" s="2" t="s">
        <v>23</v>
      </c>
      <c r="G114" s="5">
        <v>1</v>
      </c>
      <c r="H114" s="1">
        <v>7000000</v>
      </c>
      <c r="I114" s="2">
        <v>5</v>
      </c>
      <c r="J114" s="6">
        <v>1.3888888888888889E-3</v>
      </c>
      <c r="K114" s="2" t="s">
        <v>18</v>
      </c>
      <c r="L114" s="3" t="s">
        <v>35</v>
      </c>
      <c r="M114" s="4" t="s">
        <v>43</v>
      </c>
      <c r="N114" s="2" t="s">
        <v>66</v>
      </c>
      <c r="O114" s="2" t="s">
        <v>67</v>
      </c>
      <c r="P114" s="14"/>
      <c r="Q114" s="1"/>
      <c r="R114" s="2"/>
      <c r="S114" s="6"/>
      <c r="T114" s="2"/>
      <c r="U114" s="2"/>
      <c r="V114" s="2"/>
      <c r="W114" s="2"/>
      <c r="X114" s="2"/>
    </row>
    <row r="115" spans="2:24" x14ac:dyDescent="0.35">
      <c r="B115" s="2" t="s">
        <v>14</v>
      </c>
      <c r="C115" s="3">
        <v>31</v>
      </c>
      <c r="D115" s="4" t="s">
        <v>37</v>
      </c>
      <c r="E115" s="2" t="s">
        <v>28</v>
      </c>
      <c r="F115" s="2" t="s">
        <v>23</v>
      </c>
      <c r="G115" s="5">
        <v>3</v>
      </c>
      <c r="H115" s="1">
        <v>15000000</v>
      </c>
      <c r="I115" s="2">
        <v>3</v>
      </c>
      <c r="J115" s="6">
        <v>1.3888888888888889E-3</v>
      </c>
      <c r="K115" s="2" t="s">
        <v>18</v>
      </c>
      <c r="L115" s="3" t="s">
        <v>29</v>
      </c>
      <c r="M115" s="4" t="s">
        <v>25</v>
      </c>
      <c r="N115" s="2" t="s">
        <v>77</v>
      </c>
      <c r="O115" s="2" t="s">
        <v>65</v>
      </c>
      <c r="P115" s="14"/>
      <c r="Q115" s="1"/>
      <c r="R115" s="2"/>
      <c r="S115" s="6"/>
      <c r="T115" s="2"/>
      <c r="U115" s="2"/>
      <c r="V115" s="2"/>
      <c r="W115" s="2"/>
      <c r="X115" s="2"/>
    </row>
    <row r="116" spans="2:24" x14ac:dyDescent="0.35">
      <c r="B116" s="2" t="s">
        <v>14</v>
      </c>
      <c r="C116" s="3">
        <v>20</v>
      </c>
      <c r="D116" s="4" t="s">
        <v>37</v>
      </c>
      <c r="E116" s="2" t="s">
        <v>32</v>
      </c>
      <c r="F116" s="2" t="s">
        <v>45</v>
      </c>
      <c r="G116" s="5">
        <v>3</v>
      </c>
      <c r="H116" s="1">
        <v>15000000</v>
      </c>
      <c r="I116" s="2">
        <v>1</v>
      </c>
      <c r="J116" s="6">
        <v>1.3888888888888889E-3</v>
      </c>
      <c r="K116" s="2" t="s">
        <v>18</v>
      </c>
      <c r="L116" s="3" t="s">
        <v>64</v>
      </c>
      <c r="M116" s="4" t="s">
        <v>48</v>
      </c>
      <c r="N116" s="2" t="s">
        <v>77</v>
      </c>
      <c r="O116" s="2" t="s">
        <v>54</v>
      </c>
      <c r="P116" s="14"/>
      <c r="Q116" s="1"/>
      <c r="R116" s="2"/>
      <c r="S116" s="6"/>
      <c r="T116" s="2"/>
      <c r="U116" s="2"/>
      <c r="V116" s="2"/>
      <c r="W116" s="2"/>
      <c r="X116" s="2"/>
    </row>
    <row r="117" spans="2:24" x14ac:dyDescent="0.35">
      <c r="B117" s="2" t="s">
        <v>14</v>
      </c>
      <c r="C117" s="3">
        <v>25</v>
      </c>
      <c r="D117" s="4" t="s">
        <v>44</v>
      </c>
      <c r="E117" s="2" t="s">
        <v>16</v>
      </c>
      <c r="F117" s="2" t="s">
        <v>23</v>
      </c>
      <c r="G117" s="5">
        <v>2</v>
      </c>
      <c r="H117" s="1">
        <v>38000000</v>
      </c>
      <c r="I117" s="2">
        <v>1</v>
      </c>
      <c r="J117" s="6">
        <v>1.3888888888888889E-3</v>
      </c>
      <c r="K117" s="2" t="s">
        <v>46</v>
      </c>
      <c r="L117" s="3" t="s">
        <v>47</v>
      </c>
      <c r="M117" s="4" t="s">
        <v>30</v>
      </c>
      <c r="N117" s="2" t="s">
        <v>78</v>
      </c>
      <c r="O117" s="2" t="s">
        <v>53</v>
      </c>
      <c r="P117" s="14"/>
      <c r="Q117" s="1"/>
      <c r="R117" s="2"/>
      <c r="S117" s="6"/>
      <c r="T117" s="2"/>
      <c r="U117" s="2"/>
      <c r="V117" s="2"/>
      <c r="W117" s="2"/>
      <c r="X117" s="2"/>
    </row>
    <row r="118" spans="2:24" x14ac:dyDescent="0.35">
      <c r="B118" s="2" t="s">
        <v>14</v>
      </c>
      <c r="C118" s="3">
        <v>5</v>
      </c>
      <c r="D118" s="4" t="s">
        <v>44</v>
      </c>
      <c r="E118" s="2" t="s">
        <v>32</v>
      </c>
      <c r="F118" s="2" t="s">
        <v>45</v>
      </c>
      <c r="G118" s="5">
        <v>3</v>
      </c>
      <c r="H118" s="1">
        <v>12000000</v>
      </c>
      <c r="I118" s="2">
        <v>2</v>
      </c>
      <c r="J118" s="6">
        <v>1.3888888888888889E-3</v>
      </c>
      <c r="K118" s="2" t="s">
        <v>18</v>
      </c>
      <c r="L118" s="3" t="s">
        <v>24</v>
      </c>
      <c r="M118" s="4" t="s">
        <v>43</v>
      </c>
      <c r="N118" s="2" t="s">
        <v>76</v>
      </c>
      <c r="O118" s="2" t="s">
        <v>52</v>
      </c>
      <c r="P118" s="14"/>
      <c r="Q118" s="1"/>
      <c r="R118" s="2"/>
      <c r="S118" s="6"/>
      <c r="T118" s="2"/>
      <c r="U118" s="2"/>
      <c r="V118" s="2"/>
      <c r="W118" s="2"/>
      <c r="X118" s="2"/>
    </row>
    <row r="119" spans="2:24" x14ac:dyDescent="0.35">
      <c r="B119" s="2" t="s">
        <v>14</v>
      </c>
      <c r="C119" s="3">
        <v>16</v>
      </c>
      <c r="D119" s="4" t="s">
        <v>44</v>
      </c>
      <c r="E119" s="2" t="s">
        <v>28</v>
      </c>
      <c r="F119" s="2" t="s">
        <v>42</v>
      </c>
      <c r="G119" s="5">
        <v>2</v>
      </c>
      <c r="H119" s="1">
        <v>12000000</v>
      </c>
      <c r="I119" s="2">
        <v>3</v>
      </c>
      <c r="J119" s="6">
        <v>1.3888888888888889E-3</v>
      </c>
      <c r="K119" s="2" t="s">
        <v>18</v>
      </c>
      <c r="L119" s="3" t="s">
        <v>19</v>
      </c>
      <c r="M119" s="4" t="s">
        <v>51</v>
      </c>
      <c r="N119" s="2" t="s">
        <v>76</v>
      </c>
      <c r="O119" s="2" t="s">
        <v>26</v>
      </c>
      <c r="P119" s="14"/>
      <c r="Q119" s="1"/>
      <c r="R119" s="2"/>
      <c r="S119" s="6"/>
      <c r="T119" s="2"/>
      <c r="U119" s="2"/>
      <c r="V119" s="2"/>
      <c r="W119" s="2"/>
      <c r="X119" s="2"/>
    </row>
    <row r="120" spans="2:24" x14ac:dyDescent="0.35">
      <c r="B120" s="2" t="s">
        <v>14</v>
      </c>
      <c r="C120" s="3">
        <v>26</v>
      </c>
      <c r="D120" s="4" t="s">
        <v>69</v>
      </c>
      <c r="E120" s="2" t="s">
        <v>38</v>
      </c>
      <c r="F120" s="2" t="s">
        <v>23</v>
      </c>
      <c r="G120" s="5">
        <v>5</v>
      </c>
      <c r="H120" s="1">
        <v>25000000</v>
      </c>
      <c r="I120" s="2">
        <v>5</v>
      </c>
      <c r="J120" s="6">
        <v>1.3888888888888889E-3</v>
      </c>
      <c r="K120" s="2" t="s">
        <v>18</v>
      </c>
      <c r="L120" s="3" t="s">
        <v>64</v>
      </c>
      <c r="M120" s="4" t="s">
        <v>40</v>
      </c>
      <c r="N120" s="2" t="s">
        <v>77</v>
      </c>
      <c r="O120" s="2" t="s">
        <v>54</v>
      </c>
      <c r="P120" s="14"/>
      <c r="Q120" s="1"/>
      <c r="R120" s="2"/>
      <c r="S120" s="6"/>
      <c r="T120" s="2"/>
      <c r="U120" s="2"/>
      <c r="V120" s="2"/>
      <c r="W120" s="2"/>
      <c r="X120" s="2"/>
    </row>
    <row r="121" spans="2:24" x14ac:dyDescent="0.35">
      <c r="B121" s="2" t="s">
        <v>14</v>
      </c>
      <c r="C121" s="3">
        <v>11</v>
      </c>
      <c r="D121" s="4" t="s">
        <v>55</v>
      </c>
      <c r="E121" s="2" t="s">
        <v>49</v>
      </c>
      <c r="F121" s="2" t="s">
        <v>17</v>
      </c>
      <c r="G121" s="5">
        <v>4</v>
      </c>
      <c r="H121" s="1">
        <v>20000000</v>
      </c>
      <c r="I121" s="2">
        <v>2</v>
      </c>
      <c r="J121" s="6">
        <v>1.3888888888888889E-3</v>
      </c>
      <c r="K121" s="2" t="s">
        <v>61</v>
      </c>
      <c r="L121" s="3" t="s">
        <v>35</v>
      </c>
      <c r="M121" s="4" t="s">
        <v>30</v>
      </c>
      <c r="N121" s="2" t="s">
        <v>66</v>
      </c>
      <c r="O121" s="2" t="s">
        <v>67</v>
      </c>
      <c r="P121" s="14"/>
      <c r="Q121" s="1"/>
      <c r="R121" s="2"/>
      <c r="S121" s="6"/>
      <c r="T121" s="2"/>
      <c r="U121" s="2"/>
      <c r="V121" s="2"/>
      <c r="W121" s="2"/>
      <c r="X121" s="2"/>
    </row>
    <row r="122" spans="2:24" x14ac:dyDescent="0.35">
      <c r="B122" s="2" t="s">
        <v>14</v>
      </c>
      <c r="C122" s="3">
        <v>14</v>
      </c>
      <c r="D122" s="4" t="s">
        <v>55</v>
      </c>
      <c r="E122" s="2" t="s">
        <v>49</v>
      </c>
      <c r="F122" s="2" t="s">
        <v>17</v>
      </c>
      <c r="G122" s="5">
        <v>3</v>
      </c>
      <c r="H122" s="1">
        <v>15000000</v>
      </c>
      <c r="I122" s="2">
        <v>2</v>
      </c>
      <c r="J122" s="6">
        <v>1.3888888888888889E-3</v>
      </c>
      <c r="K122" s="2" t="s">
        <v>18</v>
      </c>
      <c r="L122" s="3" t="s">
        <v>56</v>
      </c>
      <c r="M122" s="4" t="s">
        <v>30</v>
      </c>
      <c r="N122" s="2" t="s">
        <v>76</v>
      </c>
      <c r="O122" s="2" t="s">
        <v>52</v>
      </c>
      <c r="P122" s="14"/>
      <c r="Q122" s="1"/>
      <c r="R122" s="2"/>
      <c r="S122" s="6"/>
      <c r="T122" s="2"/>
      <c r="U122" s="2"/>
      <c r="V122" s="2"/>
      <c r="W122" s="2"/>
      <c r="X122" s="2"/>
    </row>
    <row r="123" spans="2:24" x14ac:dyDescent="0.35">
      <c r="B123" s="2" t="s">
        <v>14</v>
      </c>
      <c r="C123" s="3">
        <v>11</v>
      </c>
      <c r="D123" s="4" t="s">
        <v>57</v>
      </c>
      <c r="E123" s="2" t="s">
        <v>49</v>
      </c>
      <c r="F123" s="2" t="s">
        <v>42</v>
      </c>
      <c r="G123" s="5">
        <v>2</v>
      </c>
      <c r="H123" s="1">
        <v>10000000</v>
      </c>
      <c r="I123" s="2">
        <v>1</v>
      </c>
      <c r="J123" s="6">
        <v>1.3888888888888889E-3</v>
      </c>
      <c r="K123" s="2" t="s">
        <v>18</v>
      </c>
      <c r="L123" s="3" t="s">
        <v>39</v>
      </c>
      <c r="M123" s="4" t="s">
        <v>33</v>
      </c>
      <c r="N123" s="2" t="s">
        <v>78</v>
      </c>
      <c r="O123" s="2" t="s">
        <v>63</v>
      </c>
      <c r="P123" s="14"/>
      <c r="Q123" s="1"/>
      <c r="R123" s="2"/>
      <c r="S123" s="6"/>
      <c r="T123" s="2"/>
      <c r="U123" s="2"/>
      <c r="V123" s="2"/>
      <c r="W123" s="2"/>
      <c r="X123" s="2"/>
    </row>
    <row r="124" spans="2:24" x14ac:dyDescent="0.35">
      <c r="B124" s="2" t="s">
        <v>14</v>
      </c>
      <c r="C124" s="3">
        <v>1</v>
      </c>
      <c r="D124" s="4" t="s">
        <v>15</v>
      </c>
      <c r="E124" s="2" t="s">
        <v>28</v>
      </c>
      <c r="F124" s="2" t="s">
        <v>42</v>
      </c>
      <c r="G124" s="5">
        <v>5</v>
      </c>
      <c r="H124" s="1">
        <v>25000000</v>
      </c>
      <c r="I124" s="2">
        <v>1</v>
      </c>
      <c r="J124" s="6">
        <v>1.3888888888888889E-3</v>
      </c>
      <c r="K124" s="2" t="s">
        <v>18</v>
      </c>
      <c r="L124" s="3" t="s">
        <v>39</v>
      </c>
      <c r="M124" s="4" t="s">
        <v>40</v>
      </c>
      <c r="N124" s="2" t="s">
        <v>78</v>
      </c>
      <c r="O124" s="2" t="s">
        <v>41</v>
      </c>
      <c r="P124" s="14"/>
      <c r="Q124" s="1"/>
      <c r="R124" s="2"/>
      <c r="S124" s="6"/>
      <c r="T124" s="2"/>
      <c r="U124" s="2"/>
      <c r="V124" s="2"/>
      <c r="W124" s="2"/>
      <c r="X124" s="2"/>
    </row>
    <row r="125" spans="2:24" x14ac:dyDescent="0.35">
      <c r="B125" s="2" t="s">
        <v>14</v>
      </c>
      <c r="C125" s="3">
        <v>1</v>
      </c>
      <c r="D125" s="4" t="s">
        <v>72</v>
      </c>
      <c r="E125" s="2" t="s">
        <v>73</v>
      </c>
      <c r="F125" s="2" t="s">
        <v>23</v>
      </c>
      <c r="G125" s="5">
        <v>2</v>
      </c>
      <c r="H125" s="1">
        <v>12000000</v>
      </c>
      <c r="I125" s="2">
        <v>5</v>
      </c>
      <c r="J125" s="6">
        <v>1.3888888888888889E-3</v>
      </c>
      <c r="K125" s="2" t="s">
        <v>18</v>
      </c>
      <c r="L125" s="3" t="s">
        <v>56</v>
      </c>
      <c r="M125" s="4" t="s">
        <v>48</v>
      </c>
      <c r="N125" s="2" t="s">
        <v>77</v>
      </c>
      <c r="O125" s="2" t="s">
        <v>54</v>
      </c>
      <c r="P125" s="14"/>
      <c r="Q125" s="1"/>
      <c r="R125" s="2"/>
      <c r="S125" s="6"/>
      <c r="T125" s="2"/>
      <c r="U125" s="2"/>
      <c r="V125" s="2"/>
      <c r="W125" s="2"/>
      <c r="X125" s="2"/>
    </row>
    <row r="126" spans="2:24" x14ac:dyDescent="0.35">
      <c r="B126" s="2" t="s">
        <v>70</v>
      </c>
      <c r="C126" s="3">
        <v>13</v>
      </c>
      <c r="D126" s="4" t="s">
        <v>60</v>
      </c>
      <c r="E126" s="2" t="s">
        <v>16</v>
      </c>
      <c r="F126" s="2" t="s">
        <v>68</v>
      </c>
      <c r="G126" s="5">
        <v>0</v>
      </c>
      <c r="H126" s="1">
        <v>0</v>
      </c>
      <c r="I126" s="2">
        <v>3</v>
      </c>
      <c r="J126" s="6">
        <v>1.3888888888888889E-3</v>
      </c>
      <c r="K126" s="2"/>
      <c r="L126" s="3"/>
      <c r="M126" s="4" t="s">
        <v>25</v>
      </c>
      <c r="N126" s="2" t="s">
        <v>76</v>
      </c>
      <c r="O126" s="2" t="s">
        <v>26</v>
      </c>
      <c r="P126" s="14"/>
      <c r="Q126" s="1"/>
      <c r="R126" s="2"/>
      <c r="S126" s="6"/>
      <c r="T126" s="2"/>
      <c r="U126" s="2"/>
      <c r="V126" s="2"/>
      <c r="W126" s="2"/>
      <c r="X126" s="2"/>
    </row>
    <row r="127" spans="2:24" x14ac:dyDescent="0.35">
      <c r="B127" s="2" t="s">
        <v>70</v>
      </c>
      <c r="C127" s="3">
        <v>15</v>
      </c>
      <c r="D127" s="4" t="s">
        <v>27</v>
      </c>
      <c r="E127" s="2" t="s">
        <v>38</v>
      </c>
      <c r="F127" s="2" t="s">
        <v>23</v>
      </c>
      <c r="G127" s="5">
        <v>0</v>
      </c>
      <c r="H127" s="1">
        <v>0</v>
      </c>
      <c r="I127" s="2">
        <v>4</v>
      </c>
      <c r="J127" s="6">
        <v>1.3888888888888889E-3</v>
      </c>
      <c r="K127" s="2"/>
      <c r="L127" s="3"/>
      <c r="M127" s="4" t="s">
        <v>20</v>
      </c>
      <c r="N127" s="2" t="s">
        <v>78</v>
      </c>
      <c r="O127" s="2" t="s">
        <v>66</v>
      </c>
      <c r="P127" s="14"/>
      <c r="Q127" s="1"/>
      <c r="R127" s="2"/>
      <c r="S127" s="6"/>
      <c r="T127" s="2"/>
      <c r="U127" s="2"/>
      <c r="V127" s="2"/>
      <c r="W127" s="2"/>
      <c r="X127" s="2"/>
    </row>
    <row r="128" spans="2:24" x14ac:dyDescent="0.35">
      <c r="B128" s="2" t="s">
        <v>70</v>
      </c>
      <c r="C128" s="3">
        <v>28</v>
      </c>
      <c r="D128" s="4" t="s">
        <v>37</v>
      </c>
      <c r="E128" s="2" t="s">
        <v>32</v>
      </c>
      <c r="F128" s="2" t="s">
        <v>23</v>
      </c>
      <c r="G128" s="5">
        <v>0</v>
      </c>
      <c r="H128" s="1">
        <v>0</v>
      </c>
      <c r="I128" s="2">
        <v>3</v>
      </c>
      <c r="J128" s="6">
        <v>1.3888888888888889E-3</v>
      </c>
      <c r="K128" s="2"/>
      <c r="L128" s="3"/>
      <c r="M128" s="4" t="s">
        <v>33</v>
      </c>
      <c r="N128" s="2" t="s">
        <v>76</v>
      </c>
      <c r="O128" s="2" t="s">
        <v>31</v>
      </c>
      <c r="P128" s="14"/>
      <c r="Q128" s="1"/>
      <c r="R128" s="2"/>
      <c r="S128" s="6"/>
      <c r="T128" s="2"/>
      <c r="U128" s="2"/>
      <c r="V128" s="2"/>
      <c r="W128" s="2"/>
      <c r="X128" s="2"/>
    </row>
    <row r="129" spans="2:24" x14ac:dyDescent="0.35">
      <c r="B129" s="2" t="s">
        <v>70</v>
      </c>
      <c r="C129" s="3">
        <v>20</v>
      </c>
      <c r="D129" s="4" t="s">
        <v>37</v>
      </c>
      <c r="E129" s="2" t="s">
        <v>16</v>
      </c>
      <c r="F129" s="2" t="s">
        <v>42</v>
      </c>
      <c r="G129" s="5">
        <v>0</v>
      </c>
      <c r="H129" s="1">
        <v>0</v>
      </c>
      <c r="I129" s="2">
        <v>2</v>
      </c>
      <c r="J129" s="6">
        <v>1.3888888888888889E-3</v>
      </c>
      <c r="K129" s="2"/>
      <c r="L129" s="3"/>
      <c r="M129" s="4" t="s">
        <v>20</v>
      </c>
      <c r="N129" s="2" t="s">
        <v>78</v>
      </c>
      <c r="O129" s="2" t="s">
        <v>62</v>
      </c>
      <c r="P129" s="14"/>
      <c r="Q129" s="1"/>
      <c r="R129" s="2"/>
      <c r="S129" s="6"/>
      <c r="T129" s="2"/>
      <c r="U129" s="2"/>
      <c r="V129" s="2"/>
      <c r="W129" s="2"/>
      <c r="X129" s="2"/>
    </row>
    <row r="130" spans="2:24" x14ac:dyDescent="0.35">
      <c r="B130" s="2" t="s">
        <v>70</v>
      </c>
      <c r="C130" s="3">
        <v>14</v>
      </c>
      <c r="D130" s="4" t="s">
        <v>37</v>
      </c>
      <c r="E130" s="2" t="s">
        <v>16</v>
      </c>
      <c r="F130" s="2" t="s">
        <v>42</v>
      </c>
      <c r="G130" s="5">
        <v>0</v>
      </c>
      <c r="H130" s="1">
        <v>0</v>
      </c>
      <c r="I130" s="2">
        <v>1</v>
      </c>
      <c r="J130" s="6">
        <v>1.3888888888888889E-3</v>
      </c>
      <c r="K130" s="2"/>
      <c r="L130" s="3"/>
      <c r="M130" s="4" t="s">
        <v>48</v>
      </c>
      <c r="N130" s="2" t="s">
        <v>66</v>
      </c>
      <c r="O130" s="2" t="s">
        <v>67</v>
      </c>
      <c r="P130" s="14"/>
      <c r="Q130" s="1"/>
      <c r="R130" s="2"/>
      <c r="S130" s="6"/>
      <c r="T130" s="2"/>
      <c r="U130" s="2"/>
      <c r="V130" s="2"/>
      <c r="W130" s="2"/>
      <c r="X130" s="2"/>
    </row>
    <row r="131" spans="2:24" x14ac:dyDescent="0.35">
      <c r="B131" s="2" t="s">
        <v>70</v>
      </c>
      <c r="C131" s="3">
        <v>13</v>
      </c>
      <c r="D131" s="4" t="s">
        <v>44</v>
      </c>
      <c r="E131" s="2" t="s">
        <v>16</v>
      </c>
      <c r="F131" s="2" t="s">
        <v>23</v>
      </c>
      <c r="G131" s="5">
        <v>0</v>
      </c>
      <c r="H131" s="1">
        <v>0</v>
      </c>
      <c r="I131" s="2">
        <v>1</v>
      </c>
      <c r="J131" s="6">
        <v>1.3888888888888889E-3</v>
      </c>
      <c r="K131" s="2"/>
      <c r="L131" s="3"/>
      <c r="M131" s="4" t="s">
        <v>33</v>
      </c>
      <c r="N131" s="2" t="s">
        <v>78</v>
      </c>
      <c r="O131" s="2" t="s">
        <v>41</v>
      </c>
      <c r="P131" s="14"/>
      <c r="Q131" s="1"/>
      <c r="R131" s="2"/>
      <c r="S131" s="6"/>
      <c r="T131" s="2"/>
      <c r="U131" s="2"/>
      <c r="V131" s="2"/>
      <c r="W131" s="2"/>
      <c r="X131" s="2"/>
    </row>
    <row r="132" spans="2:24" x14ac:dyDescent="0.35">
      <c r="B132" s="2" t="s">
        <v>70</v>
      </c>
      <c r="C132" s="3">
        <v>15</v>
      </c>
      <c r="D132" s="4" t="s">
        <v>44</v>
      </c>
      <c r="E132" s="2" t="s">
        <v>49</v>
      </c>
      <c r="F132" s="2" t="s">
        <v>23</v>
      </c>
      <c r="G132" s="5">
        <v>0</v>
      </c>
      <c r="H132" s="1">
        <v>0</v>
      </c>
      <c r="I132" s="2">
        <v>4</v>
      </c>
      <c r="J132" s="6">
        <v>1.3888888888888889E-3</v>
      </c>
      <c r="K132" s="2"/>
      <c r="L132" s="3"/>
      <c r="M132" s="4" t="s">
        <v>33</v>
      </c>
      <c r="N132" s="2" t="s">
        <v>77</v>
      </c>
      <c r="O132" s="2" t="s">
        <v>54</v>
      </c>
      <c r="P132" s="14"/>
      <c r="Q132" s="1"/>
      <c r="R132" s="2"/>
      <c r="S132" s="6"/>
      <c r="T132" s="2"/>
      <c r="U132" s="2"/>
      <c r="V132" s="2"/>
      <c r="W132" s="2"/>
      <c r="X132" s="2"/>
    </row>
    <row r="133" spans="2:24" x14ac:dyDescent="0.35">
      <c r="B133" s="2" t="s">
        <v>70</v>
      </c>
      <c r="C133" s="3">
        <v>26</v>
      </c>
      <c r="D133" s="4" t="s">
        <v>44</v>
      </c>
      <c r="E133" s="2" t="s">
        <v>16</v>
      </c>
      <c r="F133" s="2" t="s">
        <v>42</v>
      </c>
      <c r="G133" s="5">
        <v>0</v>
      </c>
      <c r="H133" s="1">
        <v>0</v>
      </c>
      <c r="I133" s="2">
        <v>2</v>
      </c>
      <c r="J133" s="6">
        <v>1.3888888888888889E-3</v>
      </c>
      <c r="K133" s="2"/>
      <c r="L133" s="3"/>
      <c r="M133" s="4" t="s">
        <v>51</v>
      </c>
      <c r="N133" s="2" t="s">
        <v>76</v>
      </c>
      <c r="O133" s="2" t="s">
        <v>31</v>
      </c>
      <c r="P133" s="14"/>
      <c r="Q133" s="1"/>
      <c r="R133" s="2"/>
      <c r="S133" s="6"/>
      <c r="T133" s="2"/>
      <c r="U133" s="2"/>
      <c r="V133" s="2"/>
      <c r="W133" s="2"/>
      <c r="X133" s="2"/>
    </row>
    <row r="134" spans="2:24" x14ac:dyDescent="0.35">
      <c r="B134" s="2" t="s">
        <v>70</v>
      </c>
      <c r="C134" s="3">
        <v>13</v>
      </c>
      <c r="D134" s="4" t="s">
        <v>60</v>
      </c>
      <c r="E134" s="2" t="s">
        <v>16</v>
      </c>
      <c r="F134" s="2" t="s">
        <v>68</v>
      </c>
      <c r="G134" s="5">
        <v>0</v>
      </c>
      <c r="H134" s="1">
        <v>0</v>
      </c>
      <c r="I134" s="2">
        <v>3</v>
      </c>
      <c r="J134" s="6">
        <v>1.3888888888888889E-3</v>
      </c>
      <c r="K134" s="2"/>
      <c r="L134" s="3"/>
      <c r="M134" s="4" t="s">
        <v>25</v>
      </c>
      <c r="N134" s="2" t="s">
        <v>76</v>
      </c>
      <c r="O134" s="2" t="s">
        <v>26</v>
      </c>
      <c r="P134" s="14"/>
      <c r="Q134" s="1"/>
      <c r="R134" s="2"/>
      <c r="S134" s="6"/>
      <c r="T134" s="2"/>
      <c r="U134" s="2"/>
      <c r="V134" s="2"/>
      <c r="W134" s="2"/>
      <c r="X134" s="2"/>
    </row>
    <row r="135" spans="2:24" x14ac:dyDescent="0.35">
      <c r="B135" s="2" t="s">
        <v>14</v>
      </c>
      <c r="C135" s="3">
        <v>16</v>
      </c>
      <c r="D135" s="4" t="s">
        <v>55</v>
      </c>
      <c r="E135" s="2" t="s">
        <v>38</v>
      </c>
      <c r="F135" s="2" t="s">
        <v>23</v>
      </c>
      <c r="G135" s="5">
        <v>5</v>
      </c>
      <c r="H135" s="1">
        <v>25000000</v>
      </c>
      <c r="I135" s="2">
        <v>1</v>
      </c>
      <c r="J135" s="6">
        <v>1.3888888888888889E-3</v>
      </c>
      <c r="K135" s="2" t="s">
        <v>18</v>
      </c>
      <c r="L135" s="3" t="s">
        <v>47</v>
      </c>
      <c r="M135" s="4" t="s">
        <v>48</v>
      </c>
      <c r="N135" s="2" t="s">
        <v>76</v>
      </c>
      <c r="O135" s="2" t="s">
        <v>31</v>
      </c>
      <c r="P135" s="14"/>
      <c r="Q135" s="1"/>
      <c r="R135" s="2"/>
      <c r="S135" s="6"/>
      <c r="T135" s="2"/>
      <c r="U135" s="2"/>
      <c r="V135" s="2"/>
      <c r="W135" s="2"/>
      <c r="X135" s="2"/>
    </row>
    <row r="136" spans="2:24" x14ac:dyDescent="0.35">
      <c r="B136" s="2" t="s">
        <v>14</v>
      </c>
      <c r="C136" s="3">
        <v>1</v>
      </c>
      <c r="D136" s="4" t="s">
        <v>57</v>
      </c>
      <c r="E136" s="2" t="s">
        <v>32</v>
      </c>
      <c r="F136" s="2" t="s">
        <v>23</v>
      </c>
      <c r="G136" s="5">
        <v>1</v>
      </c>
      <c r="H136" s="1">
        <v>7000000</v>
      </c>
      <c r="I136" s="2">
        <v>2</v>
      </c>
      <c r="J136" s="6">
        <v>1.3888888888888889E-3</v>
      </c>
      <c r="K136" s="2" t="s">
        <v>18</v>
      </c>
      <c r="L136" s="3" t="s">
        <v>24</v>
      </c>
      <c r="M136" s="4" t="s">
        <v>33</v>
      </c>
      <c r="N136" s="2" t="s">
        <v>76</v>
      </c>
      <c r="O136" s="2" t="s">
        <v>31</v>
      </c>
      <c r="P136" s="14"/>
      <c r="Q136" s="1"/>
      <c r="R136" s="2"/>
      <c r="S136" s="6"/>
      <c r="T136" s="2"/>
      <c r="U136" s="2"/>
      <c r="V136" s="2"/>
      <c r="W136" s="2"/>
      <c r="X136" s="2"/>
    </row>
    <row r="137" spans="2:24" x14ac:dyDescent="0.35">
      <c r="B137" s="2" t="s">
        <v>14</v>
      </c>
      <c r="C137" s="3">
        <v>11</v>
      </c>
      <c r="D137" s="4" t="s">
        <v>57</v>
      </c>
      <c r="E137" s="2" t="s">
        <v>32</v>
      </c>
      <c r="F137" s="2" t="s">
        <v>45</v>
      </c>
      <c r="G137" s="5">
        <v>2</v>
      </c>
      <c r="H137" s="1">
        <v>12000000</v>
      </c>
      <c r="I137" s="2">
        <v>2</v>
      </c>
      <c r="J137" s="6">
        <v>1.3888888888888889E-3</v>
      </c>
      <c r="K137" s="2" t="s">
        <v>18</v>
      </c>
      <c r="L137" s="3" t="s">
        <v>24</v>
      </c>
      <c r="M137" s="4" t="s">
        <v>40</v>
      </c>
      <c r="N137" s="2" t="s">
        <v>78</v>
      </c>
      <c r="O137" s="2" t="s">
        <v>63</v>
      </c>
      <c r="P137" s="14"/>
      <c r="Q137" s="1"/>
      <c r="R137" s="2"/>
      <c r="S137" s="6"/>
      <c r="T137" s="2"/>
      <c r="U137" s="2"/>
      <c r="V137" s="2"/>
      <c r="W137" s="2"/>
      <c r="X137" s="2"/>
    </row>
    <row r="138" spans="2:24" x14ac:dyDescent="0.35">
      <c r="B138" s="2" t="s">
        <v>14</v>
      </c>
      <c r="C138" s="3">
        <v>11</v>
      </c>
      <c r="D138" s="4" t="s">
        <v>57</v>
      </c>
      <c r="E138" s="2" t="s">
        <v>16</v>
      </c>
      <c r="F138" s="2" t="s">
        <v>23</v>
      </c>
      <c r="G138" s="5">
        <v>3</v>
      </c>
      <c r="H138" s="1">
        <v>15000000</v>
      </c>
      <c r="I138" s="2">
        <v>1</v>
      </c>
      <c r="J138" s="6">
        <v>1.3888888888888889E-3</v>
      </c>
      <c r="K138" s="2" t="s">
        <v>18</v>
      </c>
      <c r="L138" s="3" t="s">
        <v>39</v>
      </c>
      <c r="M138" s="4" t="s">
        <v>48</v>
      </c>
      <c r="N138" s="2" t="s">
        <v>66</v>
      </c>
      <c r="O138" s="2" t="s">
        <v>36</v>
      </c>
      <c r="P138" s="14"/>
      <c r="Q138" s="1"/>
      <c r="R138" s="2"/>
      <c r="S138" s="6"/>
      <c r="T138" s="2"/>
      <c r="U138" s="2"/>
      <c r="V138" s="2"/>
      <c r="W138" s="2"/>
      <c r="X138" s="2"/>
    </row>
    <row r="139" spans="2:24" x14ac:dyDescent="0.35">
      <c r="B139" s="2" t="s">
        <v>14</v>
      </c>
      <c r="C139" s="3">
        <v>1</v>
      </c>
      <c r="D139" s="4" t="s">
        <v>15</v>
      </c>
      <c r="E139" s="2" t="s">
        <v>16</v>
      </c>
      <c r="F139" s="2" t="s">
        <v>17</v>
      </c>
      <c r="G139" s="5">
        <v>1</v>
      </c>
      <c r="H139" s="1">
        <v>19000000</v>
      </c>
      <c r="I139" s="2">
        <v>1</v>
      </c>
      <c r="J139" s="6">
        <v>1.3888888888888889E-3</v>
      </c>
      <c r="K139" s="2" t="s">
        <v>46</v>
      </c>
      <c r="L139" s="3" t="s">
        <v>39</v>
      </c>
      <c r="M139" s="4" t="s">
        <v>43</v>
      </c>
      <c r="N139" s="2" t="s">
        <v>78</v>
      </c>
      <c r="O139" s="2" t="s">
        <v>66</v>
      </c>
      <c r="P139" s="14"/>
      <c r="Q139" s="1"/>
      <c r="R139" s="2"/>
      <c r="S139" s="6"/>
      <c r="T139" s="2"/>
      <c r="U139" s="2"/>
      <c r="V139" s="2"/>
      <c r="W139" s="2"/>
      <c r="X139" s="2"/>
    </row>
    <row r="140" spans="2:24" x14ac:dyDescent="0.35">
      <c r="B140" s="2" t="s">
        <v>14</v>
      </c>
      <c r="C140" s="3">
        <v>1</v>
      </c>
      <c r="D140" s="4" t="s">
        <v>15</v>
      </c>
      <c r="E140" s="2" t="s">
        <v>38</v>
      </c>
      <c r="F140" s="2" t="s">
        <v>23</v>
      </c>
      <c r="G140" s="5">
        <v>4</v>
      </c>
      <c r="H140" s="1">
        <v>20000000</v>
      </c>
      <c r="I140" s="2">
        <v>3</v>
      </c>
      <c r="J140" s="6">
        <v>1.3888888888888889E-3</v>
      </c>
      <c r="K140" s="2" t="s">
        <v>61</v>
      </c>
      <c r="L140" s="3" t="s">
        <v>39</v>
      </c>
      <c r="M140" s="4" t="s">
        <v>48</v>
      </c>
      <c r="N140" s="2" t="s">
        <v>66</v>
      </c>
      <c r="O140" s="2" t="s">
        <v>67</v>
      </c>
      <c r="P140" s="14"/>
      <c r="Q140" s="1"/>
      <c r="R140" s="2"/>
      <c r="S140" s="6"/>
      <c r="T140" s="2"/>
      <c r="U140" s="2"/>
      <c r="V140" s="2"/>
      <c r="W140" s="2"/>
      <c r="X140" s="2"/>
    </row>
    <row r="141" spans="2:24" x14ac:dyDescent="0.35">
      <c r="B141" s="2" t="s">
        <v>14</v>
      </c>
      <c r="C141" s="3">
        <v>1</v>
      </c>
      <c r="D141" s="4" t="s">
        <v>15</v>
      </c>
      <c r="E141" s="2" t="s">
        <v>16</v>
      </c>
      <c r="F141" s="2" t="s">
        <v>42</v>
      </c>
      <c r="G141" s="5">
        <v>3</v>
      </c>
      <c r="H141" s="1">
        <v>15000000</v>
      </c>
      <c r="I141" s="2">
        <v>1</v>
      </c>
      <c r="J141" s="6">
        <v>1.3888888888888889E-3</v>
      </c>
      <c r="K141" s="2" t="s">
        <v>18</v>
      </c>
      <c r="L141" s="3" t="s">
        <v>56</v>
      </c>
      <c r="M141" s="4" t="s">
        <v>51</v>
      </c>
      <c r="N141" s="2" t="s">
        <v>77</v>
      </c>
      <c r="O141" s="2" t="s">
        <v>34</v>
      </c>
      <c r="P141" s="14"/>
      <c r="Q141" s="1"/>
      <c r="R141" s="2"/>
      <c r="S141" s="6"/>
      <c r="T141" s="2"/>
      <c r="U141" s="2"/>
      <c r="V141" s="2"/>
      <c r="W141" s="2"/>
      <c r="X141" s="2"/>
    </row>
    <row r="142" spans="2:24" x14ac:dyDescent="0.35">
      <c r="B142" s="2" t="s">
        <v>14</v>
      </c>
      <c r="C142" s="3">
        <v>1</v>
      </c>
      <c r="D142" s="4" t="s">
        <v>59</v>
      </c>
      <c r="E142" s="2" t="s">
        <v>16</v>
      </c>
      <c r="F142" s="2" t="s">
        <v>17</v>
      </c>
      <c r="G142" s="5">
        <v>4</v>
      </c>
      <c r="H142" s="1">
        <v>20000000</v>
      </c>
      <c r="I142" s="2">
        <v>4</v>
      </c>
      <c r="J142" s="6">
        <v>1.3888888888888889E-3</v>
      </c>
      <c r="K142" s="2" t="s">
        <v>61</v>
      </c>
      <c r="L142" s="3" t="s">
        <v>39</v>
      </c>
      <c r="M142" s="4" t="s">
        <v>25</v>
      </c>
      <c r="N142" s="2" t="s">
        <v>78</v>
      </c>
      <c r="O142" s="2" t="s">
        <v>62</v>
      </c>
      <c r="P142" s="14"/>
      <c r="Q142" s="1"/>
      <c r="R142" s="2"/>
      <c r="S142" s="6"/>
      <c r="T142" s="2"/>
      <c r="U142" s="2"/>
      <c r="V142" s="2"/>
      <c r="W142" s="2"/>
      <c r="X142" s="2"/>
    </row>
    <row r="143" spans="2:24" x14ac:dyDescent="0.35">
      <c r="B143" s="2" t="s">
        <v>14</v>
      </c>
      <c r="C143" s="3">
        <v>4</v>
      </c>
      <c r="D143" s="4" t="s">
        <v>59</v>
      </c>
      <c r="E143" s="2" t="s">
        <v>73</v>
      </c>
      <c r="F143" s="2" t="s">
        <v>17</v>
      </c>
      <c r="G143" s="5">
        <v>3</v>
      </c>
      <c r="H143" s="1">
        <v>15000000</v>
      </c>
      <c r="I143" s="2">
        <v>1</v>
      </c>
      <c r="J143" s="6">
        <v>1.3888888888888889E-3</v>
      </c>
      <c r="K143" s="2" t="s">
        <v>18</v>
      </c>
      <c r="L143" s="3" t="s">
        <v>35</v>
      </c>
      <c r="M143" s="4" t="s">
        <v>43</v>
      </c>
      <c r="N143" s="2" t="s">
        <v>76</v>
      </c>
      <c r="O143" s="2" t="s">
        <v>31</v>
      </c>
      <c r="P143" s="14"/>
      <c r="Q143" s="1"/>
      <c r="R143" s="2"/>
      <c r="S143" s="6"/>
      <c r="T143" s="2"/>
      <c r="U143" s="2"/>
      <c r="V143" s="2"/>
      <c r="W143" s="2"/>
      <c r="X143" s="2"/>
    </row>
    <row r="144" spans="2:24" x14ac:dyDescent="0.35">
      <c r="B144" s="2" t="s">
        <v>14</v>
      </c>
      <c r="C144" s="3">
        <v>11</v>
      </c>
      <c r="D144" s="4" t="s">
        <v>59</v>
      </c>
      <c r="E144" s="2" t="s">
        <v>38</v>
      </c>
      <c r="F144" s="2" t="s">
        <v>23</v>
      </c>
      <c r="G144" s="5">
        <v>5</v>
      </c>
      <c r="H144" s="1">
        <v>25000000</v>
      </c>
      <c r="I144" s="2">
        <v>4</v>
      </c>
      <c r="J144" s="6">
        <v>1.3888888888888889E-3</v>
      </c>
      <c r="K144" s="2" t="s">
        <v>18</v>
      </c>
      <c r="L144" s="3" t="s">
        <v>29</v>
      </c>
      <c r="M144" s="4" t="s">
        <v>43</v>
      </c>
      <c r="N144" s="2" t="s">
        <v>76</v>
      </c>
      <c r="O144" s="2" t="s">
        <v>52</v>
      </c>
      <c r="P144" s="14"/>
      <c r="Q144" s="1"/>
      <c r="R144" s="2"/>
      <c r="S144" s="6"/>
      <c r="T144" s="2"/>
      <c r="U144" s="2"/>
      <c r="V144" s="2"/>
      <c r="W144" s="2"/>
      <c r="X144" s="2"/>
    </row>
    <row r="145" spans="2:24" x14ac:dyDescent="0.35">
      <c r="B145" s="2" t="s">
        <v>14</v>
      </c>
      <c r="C145" s="3">
        <v>12</v>
      </c>
      <c r="D145" s="4" t="s">
        <v>72</v>
      </c>
      <c r="E145" s="2" t="s">
        <v>38</v>
      </c>
      <c r="F145" s="2" t="s">
        <v>23</v>
      </c>
      <c r="G145" s="5">
        <v>2</v>
      </c>
      <c r="H145" s="1">
        <v>12000000</v>
      </c>
      <c r="I145" s="2">
        <v>4</v>
      </c>
      <c r="J145" s="6">
        <v>1.3888888888888889E-3</v>
      </c>
      <c r="K145" s="2" t="s">
        <v>18</v>
      </c>
      <c r="L145" s="3" t="s">
        <v>35</v>
      </c>
      <c r="M145" s="4" t="s">
        <v>25</v>
      </c>
      <c r="N145" s="2" t="s">
        <v>77</v>
      </c>
      <c r="O145" s="2" t="s">
        <v>54</v>
      </c>
      <c r="P145" s="14"/>
      <c r="Q145" s="1"/>
      <c r="R145" s="2"/>
      <c r="S145" s="6"/>
      <c r="T145" s="2"/>
      <c r="U145" s="2"/>
      <c r="V145" s="2"/>
      <c r="W145" s="2"/>
      <c r="X145" s="2"/>
    </row>
    <row r="146" spans="2:24" x14ac:dyDescent="0.35">
      <c r="B146" s="2" t="s">
        <v>14</v>
      </c>
      <c r="C146" s="3">
        <v>31</v>
      </c>
      <c r="D146" s="4" t="s">
        <v>22</v>
      </c>
      <c r="E146" s="2" t="s">
        <v>16</v>
      </c>
      <c r="F146" s="2" t="s">
        <v>23</v>
      </c>
      <c r="G146" s="5">
        <v>1</v>
      </c>
      <c r="H146" s="1">
        <v>19000000</v>
      </c>
      <c r="I146" s="2">
        <v>3</v>
      </c>
      <c r="J146" s="6">
        <v>1.3888888888888889E-3</v>
      </c>
      <c r="K146" s="2" t="s">
        <v>46</v>
      </c>
      <c r="L146" s="3" t="s">
        <v>56</v>
      </c>
      <c r="M146" s="4" t="s">
        <v>25</v>
      </c>
      <c r="N146" s="2" t="s">
        <v>76</v>
      </c>
      <c r="O146" s="2" t="s">
        <v>52</v>
      </c>
      <c r="P146" s="14"/>
      <c r="Q146" s="1"/>
      <c r="R146" s="2"/>
      <c r="S146" s="6"/>
      <c r="T146" s="2"/>
      <c r="U146" s="2"/>
      <c r="V146" s="2"/>
      <c r="W146" s="2"/>
      <c r="X146" s="2"/>
    </row>
    <row r="147" spans="2:24" x14ac:dyDescent="0.35">
      <c r="B147" s="2" t="s">
        <v>14</v>
      </c>
      <c r="C147" s="3">
        <v>2</v>
      </c>
      <c r="D147" s="4" t="s">
        <v>22</v>
      </c>
      <c r="E147" s="2" t="s">
        <v>28</v>
      </c>
      <c r="F147" s="2" t="s">
        <v>45</v>
      </c>
      <c r="G147" s="5">
        <v>2</v>
      </c>
      <c r="H147" s="1">
        <v>12000000</v>
      </c>
      <c r="I147" s="2">
        <v>2</v>
      </c>
      <c r="J147" s="6">
        <v>1.3888888888888889E-3</v>
      </c>
      <c r="K147" s="2" t="s">
        <v>18</v>
      </c>
      <c r="L147" s="3" t="s">
        <v>56</v>
      </c>
      <c r="M147" s="4" t="s">
        <v>30</v>
      </c>
      <c r="N147" s="2" t="s">
        <v>78</v>
      </c>
      <c r="O147" s="2" t="s">
        <v>66</v>
      </c>
      <c r="P147" s="14"/>
      <c r="Q147" s="1"/>
      <c r="R147" s="2"/>
      <c r="S147" s="6"/>
      <c r="T147" s="2"/>
      <c r="U147" s="2"/>
      <c r="V147" s="2"/>
      <c r="W147" s="2"/>
      <c r="X147" s="2"/>
    </row>
    <row r="148" spans="2:24" x14ac:dyDescent="0.35">
      <c r="B148" s="2" t="s">
        <v>14</v>
      </c>
      <c r="C148" s="3">
        <v>9</v>
      </c>
      <c r="D148" s="4" t="s">
        <v>22</v>
      </c>
      <c r="E148" s="2" t="s">
        <v>16</v>
      </c>
      <c r="F148" s="2" t="s">
        <v>42</v>
      </c>
      <c r="G148" s="5">
        <v>3</v>
      </c>
      <c r="H148" s="1">
        <v>12000000</v>
      </c>
      <c r="I148" s="2">
        <v>5</v>
      </c>
      <c r="J148" s="6">
        <v>1.3888888888888889E-3</v>
      </c>
      <c r="K148" s="2" t="s">
        <v>18</v>
      </c>
      <c r="L148" s="3" t="s">
        <v>64</v>
      </c>
      <c r="M148" s="4" t="s">
        <v>40</v>
      </c>
      <c r="N148" s="2" t="s">
        <v>76</v>
      </c>
      <c r="O148" s="2" t="s">
        <v>52</v>
      </c>
      <c r="P148" s="14"/>
      <c r="Q148" s="1"/>
      <c r="R148" s="2"/>
      <c r="S148" s="6"/>
      <c r="T148" s="2"/>
      <c r="U148" s="2"/>
      <c r="V148" s="2"/>
      <c r="W148" s="2"/>
      <c r="X148" s="2"/>
    </row>
    <row r="149" spans="2:24" x14ac:dyDescent="0.35">
      <c r="B149" s="2" t="s">
        <v>14</v>
      </c>
      <c r="C149" s="3">
        <v>25</v>
      </c>
      <c r="D149" s="4" t="s">
        <v>22</v>
      </c>
      <c r="E149" s="2" t="s">
        <v>32</v>
      </c>
      <c r="F149" s="2" t="s">
        <v>42</v>
      </c>
      <c r="G149" s="5">
        <v>2</v>
      </c>
      <c r="H149" s="1">
        <v>10000000</v>
      </c>
      <c r="I149" s="2">
        <v>4</v>
      </c>
      <c r="J149" s="6">
        <v>1.3888888888888889E-3</v>
      </c>
      <c r="K149" s="2" t="s">
        <v>18</v>
      </c>
      <c r="L149" s="3" t="s">
        <v>64</v>
      </c>
      <c r="M149" s="4" t="s">
        <v>33</v>
      </c>
      <c r="N149" s="2" t="s">
        <v>76</v>
      </c>
      <c r="O149" s="2" t="s">
        <v>31</v>
      </c>
      <c r="P149" s="14"/>
      <c r="Q149" s="1"/>
      <c r="R149" s="2"/>
      <c r="S149" s="6"/>
      <c r="T149" s="2"/>
      <c r="U149" s="2"/>
      <c r="V149" s="2"/>
      <c r="W149" s="2"/>
      <c r="X149" s="2"/>
    </row>
    <row r="150" spans="2:24" x14ac:dyDescent="0.35">
      <c r="B150" s="2" t="s">
        <v>14</v>
      </c>
      <c r="C150" s="3">
        <v>9</v>
      </c>
      <c r="D150" s="4" t="s">
        <v>22</v>
      </c>
      <c r="E150" s="2" t="s">
        <v>16</v>
      </c>
      <c r="F150" s="2" t="s">
        <v>42</v>
      </c>
      <c r="G150" s="5">
        <v>2</v>
      </c>
      <c r="H150" s="1">
        <v>12000000</v>
      </c>
      <c r="I150" s="2">
        <v>1</v>
      </c>
      <c r="J150" s="6">
        <v>1.3888888888888889E-3</v>
      </c>
      <c r="K150" s="2" t="s">
        <v>18</v>
      </c>
      <c r="L150" s="3" t="s">
        <v>47</v>
      </c>
      <c r="M150" s="4" t="s">
        <v>40</v>
      </c>
      <c r="N150" s="2" t="s">
        <v>78</v>
      </c>
      <c r="O150" s="2" t="s">
        <v>63</v>
      </c>
      <c r="P150" s="14"/>
      <c r="Q150" s="1"/>
      <c r="R150" s="2"/>
      <c r="S150" s="6"/>
      <c r="T150" s="2"/>
      <c r="U150" s="2"/>
      <c r="V150" s="2"/>
      <c r="W150" s="2"/>
      <c r="X150" s="2"/>
    </row>
    <row r="151" spans="2:24" x14ac:dyDescent="0.35">
      <c r="B151" s="2" t="s">
        <v>14</v>
      </c>
      <c r="C151" s="3">
        <v>10</v>
      </c>
      <c r="D151" s="4" t="s">
        <v>22</v>
      </c>
      <c r="E151" s="2" t="s">
        <v>32</v>
      </c>
      <c r="F151" s="2" t="s">
        <v>42</v>
      </c>
      <c r="G151" s="5">
        <v>3</v>
      </c>
      <c r="H151" s="1">
        <v>15000000</v>
      </c>
      <c r="I151" s="2">
        <v>1</v>
      </c>
      <c r="J151" s="6">
        <v>1.3888888888888889E-3</v>
      </c>
      <c r="K151" s="2" t="s">
        <v>18</v>
      </c>
      <c r="L151" s="3" t="s">
        <v>56</v>
      </c>
      <c r="M151" s="4" t="s">
        <v>40</v>
      </c>
      <c r="N151" s="2" t="s">
        <v>76</v>
      </c>
      <c r="O151" s="2" t="s">
        <v>52</v>
      </c>
      <c r="P151" s="14"/>
      <c r="Q151" s="1"/>
      <c r="R151" s="2"/>
      <c r="S151" s="6"/>
      <c r="T151" s="2"/>
      <c r="U151" s="2"/>
      <c r="V151" s="2"/>
      <c r="W151" s="2"/>
      <c r="X151" s="2"/>
    </row>
    <row r="152" spans="2:24" x14ac:dyDescent="0.35">
      <c r="B152" s="2" t="s">
        <v>14</v>
      </c>
      <c r="C152" s="3">
        <v>14</v>
      </c>
      <c r="D152" s="4" t="s">
        <v>22</v>
      </c>
      <c r="E152" s="2" t="s">
        <v>49</v>
      </c>
      <c r="F152" s="2" t="s">
        <v>23</v>
      </c>
      <c r="G152" s="5">
        <v>4</v>
      </c>
      <c r="H152" s="1">
        <v>20000000</v>
      </c>
      <c r="I152" s="2">
        <v>3</v>
      </c>
      <c r="J152" s="6">
        <v>1.3888888888888889E-3</v>
      </c>
      <c r="K152" s="2" t="s">
        <v>18</v>
      </c>
      <c r="L152" s="3" t="s">
        <v>29</v>
      </c>
      <c r="M152" s="4" t="s">
        <v>20</v>
      </c>
      <c r="N152" s="2" t="s">
        <v>78</v>
      </c>
      <c r="O152" s="2" t="s">
        <v>63</v>
      </c>
      <c r="P152" s="14"/>
      <c r="Q152" s="1"/>
      <c r="R152" s="2"/>
      <c r="S152" s="6"/>
      <c r="T152" s="2"/>
      <c r="U152" s="2"/>
      <c r="V152" s="2"/>
      <c r="W152" s="2"/>
      <c r="X152" s="2"/>
    </row>
    <row r="153" spans="2:24" x14ac:dyDescent="0.35">
      <c r="B153" s="2" t="s">
        <v>14</v>
      </c>
      <c r="C153" s="3">
        <v>10</v>
      </c>
      <c r="D153" s="4" t="s">
        <v>27</v>
      </c>
      <c r="E153" s="2" t="s">
        <v>28</v>
      </c>
      <c r="F153" s="2" t="s">
        <v>45</v>
      </c>
      <c r="G153" s="5">
        <v>4</v>
      </c>
      <c r="H153" s="1">
        <v>11000000</v>
      </c>
      <c r="I153" s="2">
        <v>1</v>
      </c>
      <c r="J153" s="6">
        <v>1.3888888888888889E-3</v>
      </c>
      <c r="K153" s="2" t="s">
        <v>61</v>
      </c>
      <c r="L153" s="3" t="s">
        <v>19</v>
      </c>
      <c r="M153" s="4" t="s">
        <v>43</v>
      </c>
      <c r="N153" s="2" t="s">
        <v>77</v>
      </c>
      <c r="O153" s="2" t="s">
        <v>34</v>
      </c>
      <c r="P153" s="14"/>
      <c r="Q153" s="1"/>
      <c r="R153" s="2"/>
      <c r="S153" s="6"/>
      <c r="T153" s="2"/>
      <c r="U153" s="2"/>
      <c r="V153" s="2"/>
      <c r="W153" s="2"/>
      <c r="X153" s="2"/>
    </row>
    <row r="154" spans="2:24" x14ac:dyDescent="0.35">
      <c r="B154" s="2" t="s">
        <v>14</v>
      </c>
      <c r="C154" s="3">
        <v>27</v>
      </c>
      <c r="D154" s="4" t="s">
        <v>27</v>
      </c>
      <c r="E154" s="2" t="s">
        <v>32</v>
      </c>
      <c r="F154" s="2" t="s">
        <v>17</v>
      </c>
      <c r="G154" s="5">
        <v>3</v>
      </c>
      <c r="H154" s="1">
        <v>12000000</v>
      </c>
      <c r="I154" s="2">
        <v>3</v>
      </c>
      <c r="J154" s="6">
        <v>1.3888888888888889E-3</v>
      </c>
      <c r="K154" s="2" t="s">
        <v>18</v>
      </c>
      <c r="L154" s="3" t="s">
        <v>29</v>
      </c>
      <c r="M154" s="4" t="s">
        <v>30</v>
      </c>
      <c r="N154" s="2" t="s">
        <v>78</v>
      </c>
      <c r="O154" s="2" t="s">
        <v>62</v>
      </c>
      <c r="P154" s="14"/>
      <c r="Q154" s="1"/>
      <c r="R154" s="2"/>
      <c r="S154" s="6"/>
      <c r="T154" s="2"/>
      <c r="U154" s="2"/>
      <c r="V154" s="2"/>
      <c r="W154" s="2"/>
      <c r="X154" s="2"/>
    </row>
    <row r="155" spans="2:24" x14ac:dyDescent="0.35">
      <c r="B155" s="2" t="s">
        <v>14</v>
      </c>
      <c r="C155" s="3">
        <v>28</v>
      </c>
      <c r="D155" s="4" t="s">
        <v>27</v>
      </c>
      <c r="E155" s="2" t="s">
        <v>16</v>
      </c>
      <c r="F155" s="2" t="s">
        <v>42</v>
      </c>
      <c r="G155" s="5">
        <v>3</v>
      </c>
      <c r="H155" s="1">
        <v>15000000</v>
      </c>
      <c r="I155" s="2">
        <v>1</v>
      </c>
      <c r="J155" s="6">
        <v>1.3888888888888889E-3</v>
      </c>
      <c r="K155" s="2" t="s">
        <v>18</v>
      </c>
      <c r="L155" s="3" t="s">
        <v>29</v>
      </c>
      <c r="M155" s="4" t="s">
        <v>48</v>
      </c>
      <c r="N155" s="2" t="s">
        <v>76</v>
      </c>
      <c r="O155" s="2" t="s">
        <v>31</v>
      </c>
      <c r="P155" s="14"/>
      <c r="Q155" s="1"/>
      <c r="R155" s="2"/>
      <c r="S155" s="6"/>
      <c r="T155" s="2"/>
      <c r="U155" s="2"/>
      <c r="V155" s="2"/>
      <c r="W155" s="2"/>
      <c r="X155" s="2"/>
    </row>
    <row r="156" spans="2:24" x14ac:dyDescent="0.35">
      <c r="B156" s="2" t="s">
        <v>14</v>
      </c>
      <c r="C156" s="3">
        <v>28</v>
      </c>
      <c r="D156" s="4" t="s">
        <v>27</v>
      </c>
      <c r="E156" s="2" t="s">
        <v>16</v>
      </c>
      <c r="F156" s="2" t="s">
        <v>42</v>
      </c>
      <c r="G156" s="5">
        <v>5</v>
      </c>
      <c r="H156" s="1">
        <v>25000000</v>
      </c>
      <c r="I156" s="2">
        <v>2</v>
      </c>
      <c r="J156" s="6">
        <v>1.3888888888888889E-3</v>
      </c>
      <c r="K156" s="2" t="s">
        <v>18</v>
      </c>
      <c r="L156" s="3" t="s">
        <v>35</v>
      </c>
      <c r="M156" s="4" t="s">
        <v>30</v>
      </c>
      <c r="N156" s="2" t="s">
        <v>76</v>
      </c>
      <c r="O156" s="2" t="s">
        <v>26</v>
      </c>
      <c r="P156" s="14"/>
      <c r="Q156" s="1"/>
      <c r="R156" s="2"/>
      <c r="S156" s="6"/>
      <c r="T156" s="2"/>
      <c r="U156" s="2"/>
      <c r="V156" s="2"/>
      <c r="W156" s="2"/>
      <c r="X156" s="2"/>
    </row>
    <row r="157" spans="2:24" x14ac:dyDescent="0.35">
      <c r="B157" s="2" t="s">
        <v>14</v>
      </c>
      <c r="C157" s="3">
        <v>29</v>
      </c>
      <c r="D157" s="4" t="s">
        <v>27</v>
      </c>
      <c r="E157" s="2" t="s">
        <v>32</v>
      </c>
      <c r="F157" s="2" t="s">
        <v>23</v>
      </c>
      <c r="G157" s="5">
        <v>1</v>
      </c>
      <c r="H157" s="1">
        <v>7000000</v>
      </c>
      <c r="I157" s="2">
        <v>3</v>
      </c>
      <c r="J157" s="6">
        <v>1.3888888888888889E-3</v>
      </c>
      <c r="K157" s="2" t="s">
        <v>18</v>
      </c>
      <c r="L157" s="3" t="s">
        <v>39</v>
      </c>
      <c r="M157" s="4" t="s">
        <v>33</v>
      </c>
      <c r="N157" s="2" t="s">
        <v>66</v>
      </c>
      <c r="O157" s="2" t="s">
        <v>67</v>
      </c>
      <c r="P157" s="14"/>
      <c r="Q157" s="1"/>
      <c r="R157" s="2"/>
      <c r="S157" s="6"/>
      <c r="T157" s="2"/>
      <c r="U157" s="2"/>
      <c r="V157" s="2"/>
      <c r="W157" s="2"/>
      <c r="X157" s="2"/>
    </row>
    <row r="158" spans="2:24" x14ac:dyDescent="0.35">
      <c r="B158" s="2" t="s">
        <v>14</v>
      </c>
      <c r="C158" s="3">
        <v>30</v>
      </c>
      <c r="D158" s="4" t="s">
        <v>27</v>
      </c>
      <c r="E158" s="2" t="s">
        <v>73</v>
      </c>
      <c r="F158" s="2" t="s">
        <v>23</v>
      </c>
      <c r="G158" s="5">
        <v>2</v>
      </c>
      <c r="H158" s="1">
        <v>12000000</v>
      </c>
      <c r="I158" s="2">
        <v>4</v>
      </c>
      <c r="J158" s="6">
        <v>1.3888888888888889E-3</v>
      </c>
      <c r="K158" s="2" t="s">
        <v>18</v>
      </c>
      <c r="L158" s="3" t="s">
        <v>29</v>
      </c>
      <c r="M158" s="4" t="s">
        <v>30</v>
      </c>
      <c r="N158" s="2" t="s">
        <v>78</v>
      </c>
      <c r="O158" s="2" t="s">
        <v>53</v>
      </c>
      <c r="P158" s="14"/>
      <c r="Q158" s="1"/>
      <c r="R158" s="2"/>
      <c r="S158" s="6"/>
      <c r="T158" s="2"/>
      <c r="U158" s="2"/>
      <c r="V158" s="2"/>
      <c r="W158" s="2"/>
      <c r="X158" s="2"/>
    </row>
    <row r="159" spans="2:24" x14ac:dyDescent="0.35">
      <c r="B159" s="2" t="s">
        <v>14</v>
      </c>
      <c r="C159" s="3">
        <v>11</v>
      </c>
      <c r="D159" s="4" t="s">
        <v>27</v>
      </c>
      <c r="E159" s="2" t="s">
        <v>38</v>
      </c>
      <c r="F159" s="2" t="s">
        <v>42</v>
      </c>
      <c r="G159" s="5">
        <v>3</v>
      </c>
      <c r="H159" s="1">
        <v>15000000</v>
      </c>
      <c r="I159" s="2">
        <v>1</v>
      </c>
      <c r="J159" s="6">
        <v>1.3888888888888889E-3</v>
      </c>
      <c r="K159" s="2" t="s">
        <v>18</v>
      </c>
      <c r="L159" s="3" t="s">
        <v>19</v>
      </c>
      <c r="M159" s="4" t="s">
        <v>33</v>
      </c>
      <c r="N159" s="2" t="s">
        <v>66</v>
      </c>
      <c r="O159" s="2" t="s">
        <v>67</v>
      </c>
      <c r="P159" s="14"/>
      <c r="Q159" s="1"/>
      <c r="R159" s="2"/>
      <c r="S159" s="6"/>
      <c r="T159" s="2"/>
      <c r="U159" s="2"/>
      <c r="V159" s="2"/>
      <c r="W159" s="2"/>
      <c r="X159" s="2"/>
    </row>
    <row r="160" spans="2:24" x14ac:dyDescent="0.35">
      <c r="B160" s="2" t="s">
        <v>14</v>
      </c>
      <c r="C160" s="3">
        <v>15</v>
      </c>
      <c r="D160" s="4" t="s">
        <v>27</v>
      </c>
      <c r="E160" s="2" t="s">
        <v>28</v>
      </c>
      <c r="F160" s="2" t="s">
        <v>23</v>
      </c>
      <c r="G160" s="5">
        <v>4</v>
      </c>
      <c r="H160" s="1">
        <v>15000000</v>
      </c>
      <c r="I160" s="2">
        <v>3</v>
      </c>
      <c r="J160" s="6">
        <v>1.3888888888888889E-3</v>
      </c>
      <c r="K160" s="2" t="s">
        <v>18</v>
      </c>
      <c r="L160" s="3" t="s">
        <v>29</v>
      </c>
      <c r="M160" s="4" t="s">
        <v>43</v>
      </c>
      <c r="N160" s="2" t="s">
        <v>78</v>
      </c>
      <c r="O160" s="2" t="s">
        <v>62</v>
      </c>
      <c r="P160" s="14"/>
      <c r="Q160" s="1"/>
      <c r="R160" s="2"/>
      <c r="S160" s="6"/>
      <c r="T160" s="2"/>
      <c r="U160" s="2"/>
      <c r="V160" s="2"/>
      <c r="W160" s="2"/>
      <c r="X160" s="2"/>
    </row>
    <row r="161" spans="2:24" x14ac:dyDescent="0.35">
      <c r="B161" s="2" t="s">
        <v>14</v>
      </c>
      <c r="C161" s="3">
        <v>20</v>
      </c>
      <c r="D161" s="4" t="s">
        <v>37</v>
      </c>
      <c r="E161" s="2" t="s">
        <v>32</v>
      </c>
      <c r="F161" s="2" t="s">
        <v>23</v>
      </c>
      <c r="G161" s="5">
        <v>2</v>
      </c>
      <c r="H161" s="1">
        <v>38000000</v>
      </c>
      <c r="I161" s="2">
        <v>1</v>
      </c>
      <c r="J161" s="6">
        <v>1.3888888888888889E-3</v>
      </c>
      <c r="K161" s="2" t="s">
        <v>74</v>
      </c>
      <c r="L161" s="3" t="s">
        <v>19</v>
      </c>
      <c r="M161" s="4" t="s">
        <v>43</v>
      </c>
      <c r="N161" s="2" t="s">
        <v>66</v>
      </c>
      <c r="O161" s="2" t="s">
        <v>67</v>
      </c>
      <c r="P161" s="14"/>
      <c r="Q161" s="1"/>
      <c r="R161" s="2"/>
      <c r="S161" s="6"/>
      <c r="T161" s="2"/>
      <c r="U161" s="2"/>
      <c r="V161" s="2"/>
      <c r="W161" s="2"/>
      <c r="X161" s="2"/>
    </row>
    <row r="162" spans="2:24" x14ac:dyDescent="0.35">
      <c r="B162" s="2" t="s">
        <v>14</v>
      </c>
      <c r="C162" s="3">
        <v>8</v>
      </c>
      <c r="D162" s="4" t="s">
        <v>37</v>
      </c>
      <c r="E162" s="2" t="s">
        <v>38</v>
      </c>
      <c r="F162" s="2" t="s">
        <v>45</v>
      </c>
      <c r="G162" s="5">
        <v>2</v>
      </c>
      <c r="H162" s="1">
        <v>38000000</v>
      </c>
      <c r="I162" s="2">
        <v>4</v>
      </c>
      <c r="J162" s="6">
        <v>1.3888888888888889E-3</v>
      </c>
      <c r="K162" s="2" t="s">
        <v>46</v>
      </c>
      <c r="L162" s="3" t="s">
        <v>19</v>
      </c>
      <c r="M162" s="4" t="s">
        <v>33</v>
      </c>
      <c r="N162" s="2" t="s">
        <v>66</v>
      </c>
      <c r="O162" s="2" t="s">
        <v>67</v>
      </c>
      <c r="P162" s="14"/>
      <c r="Q162" s="1"/>
      <c r="R162" s="2"/>
      <c r="S162" s="6"/>
      <c r="T162" s="2"/>
      <c r="U162" s="2"/>
      <c r="V162" s="2"/>
      <c r="W162" s="2"/>
      <c r="X162" s="2"/>
    </row>
    <row r="163" spans="2:24" x14ac:dyDescent="0.35">
      <c r="B163" s="2" t="s">
        <v>14</v>
      </c>
      <c r="C163" s="3">
        <v>27</v>
      </c>
      <c r="D163" s="4" t="s">
        <v>37</v>
      </c>
      <c r="E163" s="2" t="s">
        <v>16</v>
      </c>
      <c r="F163" s="2" t="s">
        <v>68</v>
      </c>
      <c r="G163" s="5">
        <v>2</v>
      </c>
      <c r="H163" s="1">
        <v>38000000</v>
      </c>
      <c r="I163" s="2">
        <v>1</v>
      </c>
      <c r="J163" s="6">
        <v>1.3888888888888889E-3</v>
      </c>
      <c r="K163" s="2" t="s">
        <v>46</v>
      </c>
      <c r="L163" s="3" t="s">
        <v>35</v>
      </c>
      <c r="M163" s="4" t="s">
        <v>48</v>
      </c>
      <c r="N163" s="2" t="s">
        <v>66</v>
      </c>
      <c r="O163" s="2" t="s">
        <v>67</v>
      </c>
      <c r="P163" s="14"/>
      <c r="Q163" s="1"/>
      <c r="R163" s="2"/>
      <c r="S163" s="6"/>
      <c r="T163" s="2"/>
      <c r="U163" s="2"/>
      <c r="V163" s="2"/>
      <c r="W163" s="2"/>
      <c r="X163" s="2"/>
    </row>
    <row r="164" spans="2:24" x14ac:dyDescent="0.35">
      <c r="B164" s="2" t="s">
        <v>14</v>
      </c>
      <c r="C164" s="3">
        <v>5</v>
      </c>
      <c r="D164" s="4" t="s">
        <v>37</v>
      </c>
      <c r="E164" s="2" t="s">
        <v>49</v>
      </c>
      <c r="F164" s="2" t="s">
        <v>23</v>
      </c>
      <c r="G164" s="5">
        <v>4</v>
      </c>
      <c r="H164" s="1">
        <v>15000000</v>
      </c>
      <c r="I164" s="2">
        <v>1</v>
      </c>
      <c r="J164" s="6">
        <v>1.3888888888888889E-3</v>
      </c>
      <c r="K164" s="2" t="s">
        <v>18</v>
      </c>
      <c r="L164" s="3" t="s">
        <v>19</v>
      </c>
      <c r="M164" s="4" t="s">
        <v>33</v>
      </c>
      <c r="N164" s="2" t="s">
        <v>66</v>
      </c>
      <c r="O164" s="2" t="s">
        <v>36</v>
      </c>
      <c r="P164" s="14"/>
      <c r="Q164" s="1"/>
      <c r="R164" s="2"/>
      <c r="S164" s="6"/>
      <c r="T164" s="2"/>
      <c r="U164" s="2"/>
      <c r="V164" s="2"/>
      <c r="W164" s="2"/>
      <c r="X164" s="2"/>
    </row>
    <row r="165" spans="2:24" x14ac:dyDescent="0.35">
      <c r="B165" s="2" t="s">
        <v>14</v>
      </c>
      <c r="C165" s="3">
        <v>27</v>
      </c>
      <c r="D165" s="4" t="s">
        <v>37</v>
      </c>
      <c r="E165" s="2" t="s">
        <v>28</v>
      </c>
      <c r="F165" s="2" t="s">
        <v>23</v>
      </c>
      <c r="G165" s="5">
        <v>4</v>
      </c>
      <c r="H165" s="1">
        <v>15000000</v>
      </c>
      <c r="I165" s="2">
        <v>1</v>
      </c>
      <c r="J165" s="6">
        <v>1.3888888888888889E-3</v>
      </c>
      <c r="K165" s="2" t="s">
        <v>18</v>
      </c>
      <c r="L165" s="3" t="s">
        <v>19</v>
      </c>
      <c r="M165" s="4" t="s">
        <v>20</v>
      </c>
      <c r="N165" s="2" t="s">
        <v>77</v>
      </c>
      <c r="O165" s="2" t="s">
        <v>54</v>
      </c>
      <c r="P165" s="14"/>
      <c r="Q165" s="1"/>
      <c r="R165" s="2"/>
      <c r="S165" s="6"/>
      <c r="T165" s="2"/>
      <c r="U165" s="2"/>
      <c r="V165" s="2"/>
      <c r="W165" s="2"/>
      <c r="X165" s="2"/>
    </row>
    <row r="166" spans="2:24" x14ac:dyDescent="0.35">
      <c r="B166" s="2" t="s">
        <v>14</v>
      </c>
      <c r="C166" s="3">
        <v>30</v>
      </c>
      <c r="D166" s="4" t="s">
        <v>37</v>
      </c>
      <c r="E166" s="2" t="s">
        <v>38</v>
      </c>
      <c r="F166" s="2" t="s">
        <v>23</v>
      </c>
      <c r="G166" s="5">
        <v>3</v>
      </c>
      <c r="H166" s="1">
        <v>15000000</v>
      </c>
      <c r="I166" s="2">
        <v>1</v>
      </c>
      <c r="J166" s="6">
        <v>1.3888888888888889E-3</v>
      </c>
      <c r="K166" s="2" t="s">
        <v>18</v>
      </c>
      <c r="L166" s="3" t="s">
        <v>47</v>
      </c>
      <c r="M166" s="4" t="s">
        <v>20</v>
      </c>
      <c r="N166" s="2" t="s">
        <v>77</v>
      </c>
      <c r="O166" s="2" t="s">
        <v>54</v>
      </c>
      <c r="P166" s="14"/>
      <c r="Q166" s="1"/>
      <c r="R166" s="2"/>
      <c r="S166" s="6"/>
      <c r="T166" s="2"/>
      <c r="U166" s="2"/>
      <c r="V166" s="2"/>
      <c r="W166" s="2"/>
      <c r="X166" s="2"/>
    </row>
    <row r="167" spans="2:24" x14ac:dyDescent="0.35">
      <c r="B167" s="2" t="s">
        <v>14</v>
      </c>
      <c r="C167" s="3">
        <v>1</v>
      </c>
      <c r="D167" s="4" t="s">
        <v>37</v>
      </c>
      <c r="E167" s="2" t="s">
        <v>38</v>
      </c>
      <c r="F167" s="2" t="s">
        <v>42</v>
      </c>
      <c r="G167" s="5">
        <v>2</v>
      </c>
      <c r="H167" s="1">
        <v>10000000</v>
      </c>
      <c r="I167" s="2">
        <v>1</v>
      </c>
      <c r="J167" s="6">
        <v>1.3888888888888889E-3</v>
      </c>
      <c r="K167" s="2" t="s">
        <v>18</v>
      </c>
      <c r="L167" s="3" t="s">
        <v>39</v>
      </c>
      <c r="M167" s="4" t="s">
        <v>43</v>
      </c>
      <c r="N167" s="2" t="s">
        <v>78</v>
      </c>
      <c r="O167" s="2" t="s">
        <v>66</v>
      </c>
      <c r="P167" s="14"/>
      <c r="Q167" s="1"/>
      <c r="R167" s="2"/>
      <c r="S167" s="6"/>
      <c r="T167" s="2"/>
      <c r="U167" s="2"/>
      <c r="V167" s="2"/>
      <c r="W167" s="2"/>
      <c r="X167" s="2"/>
    </row>
    <row r="168" spans="2:24" x14ac:dyDescent="0.35">
      <c r="B168" s="2" t="s">
        <v>14</v>
      </c>
      <c r="C168" s="3">
        <v>2</v>
      </c>
      <c r="D168" s="4" t="s">
        <v>37</v>
      </c>
      <c r="E168" s="2" t="s">
        <v>16</v>
      </c>
      <c r="F168" s="2" t="s">
        <v>42</v>
      </c>
      <c r="G168" s="5">
        <v>3</v>
      </c>
      <c r="H168" s="1">
        <v>11000000</v>
      </c>
      <c r="I168" s="2">
        <v>1</v>
      </c>
      <c r="J168" s="6">
        <v>1.3888888888888889E-3</v>
      </c>
      <c r="K168" s="2" t="s">
        <v>18</v>
      </c>
      <c r="L168" s="3" t="s">
        <v>47</v>
      </c>
      <c r="M168" s="4" t="s">
        <v>51</v>
      </c>
      <c r="N168" s="2" t="s">
        <v>77</v>
      </c>
      <c r="O168" s="2" t="s">
        <v>54</v>
      </c>
      <c r="P168" s="14"/>
      <c r="Q168" s="1"/>
      <c r="R168" s="2"/>
      <c r="S168" s="6"/>
      <c r="T168" s="2"/>
      <c r="U168" s="2"/>
      <c r="V168" s="2"/>
      <c r="W168" s="2"/>
      <c r="X168" s="2"/>
    </row>
    <row r="169" spans="2:24" x14ac:dyDescent="0.35">
      <c r="B169" s="2" t="s">
        <v>14</v>
      </c>
      <c r="C169" s="3">
        <v>6</v>
      </c>
      <c r="D169" s="4" t="s">
        <v>37</v>
      </c>
      <c r="E169" s="2" t="s">
        <v>16</v>
      </c>
      <c r="F169" s="2" t="s">
        <v>23</v>
      </c>
      <c r="G169" s="5">
        <v>5</v>
      </c>
      <c r="H169" s="1">
        <v>20000000</v>
      </c>
      <c r="I169" s="2">
        <v>1</v>
      </c>
      <c r="J169" s="6">
        <v>1.3888888888888889E-3</v>
      </c>
      <c r="K169" s="2" t="s">
        <v>18</v>
      </c>
      <c r="L169" s="3" t="s">
        <v>29</v>
      </c>
      <c r="M169" s="4" t="s">
        <v>51</v>
      </c>
      <c r="N169" s="2" t="s">
        <v>66</v>
      </c>
      <c r="O169" s="2" t="s">
        <v>36</v>
      </c>
      <c r="P169" s="14"/>
      <c r="Q169" s="1"/>
      <c r="R169" s="2"/>
      <c r="S169" s="6"/>
      <c r="T169" s="2"/>
      <c r="U169" s="2"/>
      <c r="V169" s="2"/>
      <c r="W169" s="2"/>
      <c r="X169" s="2"/>
    </row>
    <row r="170" spans="2:24" x14ac:dyDescent="0.35">
      <c r="B170" s="2" t="s">
        <v>14</v>
      </c>
      <c r="C170" s="3">
        <v>29</v>
      </c>
      <c r="D170" s="4" t="s">
        <v>37</v>
      </c>
      <c r="E170" s="2" t="s">
        <v>38</v>
      </c>
      <c r="F170" s="2" t="s">
        <v>17</v>
      </c>
      <c r="G170" s="5">
        <v>5</v>
      </c>
      <c r="H170" s="1">
        <v>25000000</v>
      </c>
      <c r="I170" s="2">
        <v>6</v>
      </c>
      <c r="J170" s="6">
        <v>1.3888888888888889E-3</v>
      </c>
      <c r="K170" s="2" t="s">
        <v>18</v>
      </c>
      <c r="L170" s="3" t="s">
        <v>19</v>
      </c>
      <c r="M170" s="4" t="s">
        <v>51</v>
      </c>
      <c r="N170" s="2" t="s">
        <v>78</v>
      </c>
      <c r="O170" s="2" t="s">
        <v>21</v>
      </c>
      <c r="P170" s="14"/>
      <c r="Q170" s="1"/>
      <c r="R170" s="2"/>
      <c r="S170" s="6"/>
      <c r="T170" s="2"/>
      <c r="U170" s="2"/>
      <c r="V170" s="2"/>
      <c r="W170" s="2"/>
      <c r="X170" s="2"/>
    </row>
    <row r="171" spans="2:24" x14ac:dyDescent="0.35">
      <c r="B171" s="2" t="s">
        <v>14</v>
      </c>
      <c r="C171" s="3">
        <v>22</v>
      </c>
      <c r="D171" s="4" t="s">
        <v>44</v>
      </c>
      <c r="E171" s="2" t="s">
        <v>32</v>
      </c>
      <c r="F171" s="2" t="s">
        <v>42</v>
      </c>
      <c r="G171" s="5">
        <v>1</v>
      </c>
      <c r="H171" s="1">
        <v>19000000</v>
      </c>
      <c r="I171" s="2">
        <v>5</v>
      </c>
      <c r="J171" s="6">
        <v>1.3888888888888889E-3</v>
      </c>
      <c r="K171" s="2" t="s">
        <v>46</v>
      </c>
      <c r="L171" s="3" t="s">
        <v>29</v>
      </c>
      <c r="M171" s="4" t="s">
        <v>20</v>
      </c>
      <c r="N171" s="2" t="s">
        <v>78</v>
      </c>
      <c r="O171" s="2" t="s">
        <v>53</v>
      </c>
      <c r="P171" s="14"/>
      <c r="Q171" s="1"/>
      <c r="R171" s="2"/>
      <c r="S171" s="6"/>
      <c r="T171" s="2"/>
      <c r="U171" s="2"/>
      <c r="V171" s="2"/>
      <c r="W171" s="2"/>
      <c r="X171" s="2"/>
    </row>
    <row r="172" spans="2:24" x14ac:dyDescent="0.35">
      <c r="B172" s="2" t="s">
        <v>14</v>
      </c>
      <c r="C172" s="3">
        <v>22</v>
      </c>
      <c r="D172" s="4" t="s">
        <v>44</v>
      </c>
      <c r="E172" s="2" t="s">
        <v>16</v>
      </c>
      <c r="F172" s="2" t="s">
        <v>23</v>
      </c>
      <c r="G172" s="5">
        <v>4</v>
      </c>
      <c r="H172" s="1">
        <v>20000000</v>
      </c>
      <c r="I172" s="2">
        <v>4</v>
      </c>
      <c r="J172" s="6">
        <v>1.3888888888888889E-3</v>
      </c>
      <c r="K172" s="2" t="s">
        <v>61</v>
      </c>
      <c r="L172" s="3" t="s">
        <v>56</v>
      </c>
      <c r="M172" s="4" t="s">
        <v>20</v>
      </c>
      <c r="N172" s="2" t="s">
        <v>76</v>
      </c>
      <c r="O172" s="2" t="s">
        <v>52</v>
      </c>
      <c r="P172" s="14"/>
      <c r="Q172" s="1"/>
      <c r="R172" s="2"/>
      <c r="S172" s="6"/>
      <c r="T172" s="2"/>
      <c r="U172" s="2"/>
      <c r="V172" s="2"/>
      <c r="W172" s="2"/>
      <c r="X172" s="2"/>
    </row>
    <row r="173" spans="2:24" x14ac:dyDescent="0.35">
      <c r="B173" s="2" t="s">
        <v>14</v>
      </c>
      <c r="C173" s="3">
        <v>15</v>
      </c>
      <c r="D173" s="4" t="s">
        <v>44</v>
      </c>
      <c r="E173" s="2" t="s">
        <v>28</v>
      </c>
      <c r="F173" s="2" t="s">
        <v>42</v>
      </c>
      <c r="G173" s="5">
        <v>2</v>
      </c>
      <c r="H173" s="1">
        <v>12000000</v>
      </c>
      <c r="I173" s="2">
        <v>2</v>
      </c>
      <c r="J173" s="6">
        <v>1.3888888888888889E-3</v>
      </c>
      <c r="K173" s="2" t="s">
        <v>18</v>
      </c>
      <c r="L173" s="3" t="s">
        <v>29</v>
      </c>
      <c r="M173" s="4" t="s">
        <v>30</v>
      </c>
      <c r="N173" s="2" t="s">
        <v>78</v>
      </c>
      <c r="O173" s="2" t="s">
        <v>21</v>
      </c>
      <c r="P173" s="14"/>
      <c r="Q173" s="1"/>
      <c r="R173" s="2"/>
      <c r="S173" s="6"/>
      <c r="T173" s="2"/>
      <c r="U173" s="2"/>
      <c r="V173" s="2"/>
      <c r="W173" s="2"/>
      <c r="X173" s="2"/>
    </row>
    <row r="174" spans="2:24" x14ac:dyDescent="0.35">
      <c r="B174" s="2" t="s">
        <v>14</v>
      </c>
      <c r="C174" s="3">
        <v>19</v>
      </c>
      <c r="D174" s="4" t="s">
        <v>44</v>
      </c>
      <c r="E174" s="2" t="s">
        <v>16</v>
      </c>
      <c r="F174" s="2" t="s">
        <v>17</v>
      </c>
      <c r="G174" s="5">
        <v>3</v>
      </c>
      <c r="H174" s="1">
        <v>15000000</v>
      </c>
      <c r="I174" s="2">
        <v>3</v>
      </c>
      <c r="J174" s="6">
        <v>1.3888888888888889E-3</v>
      </c>
      <c r="K174" s="2" t="s">
        <v>18</v>
      </c>
      <c r="L174" s="3" t="s">
        <v>39</v>
      </c>
      <c r="M174" s="4" t="s">
        <v>30</v>
      </c>
      <c r="N174" s="2" t="s">
        <v>76</v>
      </c>
      <c r="O174" s="2" t="s">
        <v>26</v>
      </c>
      <c r="P174" s="14"/>
      <c r="Q174" s="1"/>
      <c r="R174" s="2"/>
      <c r="S174" s="6"/>
      <c r="T174" s="2"/>
      <c r="U174" s="2"/>
      <c r="V174" s="2"/>
      <c r="W174" s="2"/>
      <c r="X174" s="2"/>
    </row>
    <row r="175" spans="2:24" x14ac:dyDescent="0.35">
      <c r="B175" s="2" t="s">
        <v>14</v>
      </c>
      <c r="C175" s="3">
        <v>17</v>
      </c>
      <c r="D175" s="4" t="s">
        <v>44</v>
      </c>
      <c r="E175" s="2" t="s">
        <v>28</v>
      </c>
      <c r="F175" s="2" t="s">
        <v>42</v>
      </c>
      <c r="G175" s="5">
        <v>1</v>
      </c>
      <c r="H175" s="1">
        <v>7000000</v>
      </c>
      <c r="I175" s="2">
        <v>3</v>
      </c>
      <c r="J175" s="6">
        <v>1.3888888888888889E-3</v>
      </c>
      <c r="K175" s="2" t="s">
        <v>18</v>
      </c>
      <c r="L175" s="3" t="s">
        <v>19</v>
      </c>
      <c r="M175" s="4" t="s">
        <v>43</v>
      </c>
      <c r="N175" s="2" t="s">
        <v>78</v>
      </c>
      <c r="O175" s="2" t="s">
        <v>41</v>
      </c>
      <c r="P175" s="14"/>
      <c r="Q175" s="1"/>
      <c r="R175" s="2"/>
      <c r="S175" s="6"/>
      <c r="T175" s="2"/>
      <c r="U175" s="2"/>
      <c r="V175" s="2"/>
      <c r="W175" s="2"/>
      <c r="X175" s="2"/>
    </row>
    <row r="176" spans="2:24" x14ac:dyDescent="0.35">
      <c r="B176" s="2" t="s">
        <v>14</v>
      </c>
      <c r="C176" s="3">
        <v>19</v>
      </c>
      <c r="D176" s="4" t="s">
        <v>44</v>
      </c>
      <c r="E176" s="2" t="s">
        <v>73</v>
      </c>
      <c r="F176" s="2" t="s">
        <v>42</v>
      </c>
      <c r="G176" s="5">
        <v>2</v>
      </c>
      <c r="H176" s="1">
        <v>12000000</v>
      </c>
      <c r="I176" s="2">
        <v>1</v>
      </c>
      <c r="J176" s="6">
        <v>1.3888888888888889E-3</v>
      </c>
      <c r="K176" s="2" t="s">
        <v>18</v>
      </c>
      <c r="L176" s="3" t="s">
        <v>24</v>
      </c>
      <c r="M176" s="4" t="s">
        <v>48</v>
      </c>
      <c r="N176" s="2" t="s">
        <v>76</v>
      </c>
      <c r="O176" s="2" t="s">
        <v>31</v>
      </c>
      <c r="P176" s="14"/>
      <c r="Q176" s="1"/>
      <c r="R176" s="2"/>
      <c r="S176" s="6"/>
      <c r="T176" s="2"/>
      <c r="U176" s="2"/>
      <c r="V176" s="2"/>
      <c r="W176" s="2"/>
      <c r="X176" s="2"/>
    </row>
    <row r="177" spans="2:24" x14ac:dyDescent="0.35">
      <c r="B177" s="2" t="s">
        <v>14</v>
      </c>
      <c r="C177" s="3">
        <v>14</v>
      </c>
      <c r="D177" s="4" t="s">
        <v>44</v>
      </c>
      <c r="E177" s="2" t="s">
        <v>38</v>
      </c>
      <c r="F177" s="2" t="s">
        <v>17</v>
      </c>
      <c r="G177" s="5">
        <v>5</v>
      </c>
      <c r="H177" s="1">
        <v>25000000</v>
      </c>
      <c r="I177" s="2">
        <v>1</v>
      </c>
      <c r="J177" s="6">
        <v>1.3888888888888889E-3</v>
      </c>
      <c r="K177" s="2" t="s">
        <v>18</v>
      </c>
      <c r="L177" s="3" t="s">
        <v>39</v>
      </c>
      <c r="M177" s="4" t="s">
        <v>51</v>
      </c>
      <c r="N177" s="2" t="s">
        <v>77</v>
      </c>
      <c r="O177" s="2" t="s">
        <v>65</v>
      </c>
      <c r="P177" s="14"/>
      <c r="Q177" s="1"/>
      <c r="R177" s="2"/>
      <c r="S177" s="6"/>
      <c r="T177" s="2"/>
      <c r="U177" s="2"/>
      <c r="V177" s="2"/>
      <c r="W177" s="2"/>
      <c r="X177" s="2"/>
    </row>
    <row r="178" spans="2:24" x14ac:dyDescent="0.35">
      <c r="B178" s="2" t="s">
        <v>14</v>
      </c>
      <c r="C178" s="3">
        <v>29</v>
      </c>
      <c r="D178" s="4" t="s">
        <v>69</v>
      </c>
      <c r="E178" s="2" t="s">
        <v>28</v>
      </c>
      <c r="F178" s="2" t="s">
        <v>42</v>
      </c>
      <c r="G178" s="5">
        <v>1</v>
      </c>
      <c r="H178" s="1">
        <v>19000000</v>
      </c>
      <c r="I178" s="2">
        <v>1</v>
      </c>
      <c r="J178" s="6">
        <v>1.3888888888888889E-3</v>
      </c>
      <c r="K178" s="2" t="s">
        <v>46</v>
      </c>
      <c r="L178" s="3" t="s">
        <v>50</v>
      </c>
      <c r="M178" s="4" t="s">
        <v>20</v>
      </c>
      <c r="N178" s="2" t="s">
        <v>76</v>
      </c>
      <c r="O178" s="2" t="s">
        <v>75</v>
      </c>
      <c r="P178" s="14"/>
      <c r="Q178" s="1"/>
      <c r="R178" s="2"/>
      <c r="S178" s="6"/>
      <c r="T178" s="2"/>
      <c r="U178" s="2"/>
      <c r="V178" s="2"/>
      <c r="W178" s="2"/>
      <c r="X178" s="2"/>
    </row>
    <row r="179" spans="2:24" x14ac:dyDescent="0.35">
      <c r="B179" s="2" t="s">
        <v>14</v>
      </c>
      <c r="C179" s="3">
        <v>13</v>
      </c>
      <c r="D179" s="4" t="s">
        <v>69</v>
      </c>
      <c r="E179" s="2" t="s">
        <v>49</v>
      </c>
      <c r="F179" s="2" t="s">
        <v>42</v>
      </c>
      <c r="G179" s="5">
        <v>2</v>
      </c>
      <c r="H179" s="1">
        <v>12000000</v>
      </c>
      <c r="I179" s="2">
        <v>5</v>
      </c>
      <c r="J179" s="6">
        <v>1.3888888888888889E-3</v>
      </c>
      <c r="K179" s="2" t="s">
        <v>18</v>
      </c>
      <c r="L179" s="3" t="s">
        <v>19</v>
      </c>
      <c r="M179" s="4" t="s">
        <v>30</v>
      </c>
      <c r="N179" s="2" t="s">
        <v>78</v>
      </c>
      <c r="O179" s="2" t="s">
        <v>62</v>
      </c>
      <c r="P179" s="14"/>
      <c r="Q179" s="1"/>
      <c r="R179" s="2"/>
      <c r="S179" s="6"/>
      <c r="T179" s="2"/>
      <c r="U179" s="2"/>
      <c r="V179" s="2"/>
      <c r="W179" s="2"/>
      <c r="X179" s="2"/>
    </row>
    <row r="180" spans="2:24" x14ac:dyDescent="0.35">
      <c r="B180" s="2" t="s">
        <v>14</v>
      </c>
      <c r="C180" s="3">
        <v>26</v>
      </c>
      <c r="D180" s="4" t="s">
        <v>69</v>
      </c>
      <c r="E180" s="2" t="s">
        <v>32</v>
      </c>
      <c r="F180" s="2" t="s">
        <v>23</v>
      </c>
      <c r="G180" s="5">
        <v>5</v>
      </c>
      <c r="H180" s="1">
        <v>25000000</v>
      </c>
      <c r="I180" s="2">
        <v>2</v>
      </c>
      <c r="J180" s="6">
        <v>1.3888888888888889E-3</v>
      </c>
      <c r="K180" s="2" t="s">
        <v>18</v>
      </c>
      <c r="L180" s="3" t="s">
        <v>29</v>
      </c>
      <c r="M180" s="4" t="s">
        <v>30</v>
      </c>
      <c r="N180" s="2" t="s">
        <v>66</v>
      </c>
      <c r="O180" s="2" t="s">
        <v>36</v>
      </c>
      <c r="P180" s="14"/>
      <c r="Q180" s="1"/>
      <c r="R180" s="2"/>
      <c r="S180" s="6"/>
      <c r="T180" s="2"/>
      <c r="U180" s="2"/>
      <c r="V180" s="2"/>
      <c r="W180" s="2"/>
      <c r="X180" s="2"/>
    </row>
    <row r="181" spans="2:24" x14ac:dyDescent="0.35">
      <c r="B181" s="2" t="s">
        <v>14</v>
      </c>
      <c r="C181" s="3">
        <v>16</v>
      </c>
      <c r="D181" s="4" t="s">
        <v>69</v>
      </c>
      <c r="E181" s="2" t="s">
        <v>16</v>
      </c>
      <c r="F181" s="2" t="s">
        <v>23</v>
      </c>
      <c r="G181" s="5">
        <v>3</v>
      </c>
      <c r="H181" s="1">
        <v>15000000</v>
      </c>
      <c r="I181" s="2">
        <v>3</v>
      </c>
      <c r="J181" s="6">
        <v>1.3888888888888889E-3</v>
      </c>
      <c r="K181" s="2" t="s">
        <v>18</v>
      </c>
      <c r="L181" s="3" t="s">
        <v>24</v>
      </c>
      <c r="M181" s="4" t="s">
        <v>33</v>
      </c>
      <c r="N181" s="2" t="s">
        <v>76</v>
      </c>
      <c r="O181" s="2" t="s">
        <v>31</v>
      </c>
      <c r="P181" s="14"/>
      <c r="Q181" s="1"/>
      <c r="R181" s="2"/>
      <c r="S181" s="6"/>
      <c r="T181" s="2"/>
      <c r="U181" s="2"/>
      <c r="V181" s="2"/>
      <c r="W181" s="2"/>
      <c r="X181" s="2"/>
    </row>
    <row r="182" spans="2:24" x14ac:dyDescent="0.35">
      <c r="B182" s="2" t="s">
        <v>14</v>
      </c>
      <c r="C182" s="3">
        <v>14</v>
      </c>
      <c r="D182" s="4" t="s">
        <v>69</v>
      </c>
      <c r="E182" s="2" t="s">
        <v>32</v>
      </c>
      <c r="F182" s="2" t="s">
        <v>17</v>
      </c>
      <c r="G182" s="5">
        <v>1</v>
      </c>
      <c r="H182" s="1">
        <v>7000000</v>
      </c>
      <c r="I182" s="2">
        <v>1</v>
      </c>
      <c r="J182" s="6">
        <v>1.3888888888888889E-3</v>
      </c>
      <c r="K182" s="2" t="s">
        <v>18</v>
      </c>
      <c r="L182" s="3" t="s">
        <v>39</v>
      </c>
      <c r="M182" s="4" t="s">
        <v>48</v>
      </c>
      <c r="N182" s="2" t="s">
        <v>78</v>
      </c>
      <c r="O182" s="2" t="s">
        <v>53</v>
      </c>
      <c r="P182" s="14"/>
      <c r="Q182" s="1"/>
      <c r="R182" s="2"/>
      <c r="S182" s="6"/>
      <c r="T182" s="2"/>
      <c r="U182" s="2"/>
      <c r="V182" s="2"/>
      <c r="W182" s="2"/>
      <c r="X182" s="2"/>
    </row>
    <row r="183" spans="2:24" x14ac:dyDescent="0.35">
      <c r="B183" s="2" t="s">
        <v>14</v>
      </c>
      <c r="C183" s="3">
        <v>16</v>
      </c>
      <c r="D183" s="4" t="s">
        <v>55</v>
      </c>
      <c r="E183" s="2" t="s">
        <v>38</v>
      </c>
      <c r="F183" s="2" t="s">
        <v>23</v>
      </c>
      <c r="G183" s="5">
        <v>5</v>
      </c>
      <c r="H183" s="1">
        <v>25000000</v>
      </c>
      <c r="I183" s="2">
        <v>1</v>
      </c>
      <c r="J183" s="6">
        <v>1.3888888888888889E-3</v>
      </c>
      <c r="K183" s="2" t="s">
        <v>18</v>
      </c>
      <c r="L183" s="3" t="s">
        <v>47</v>
      </c>
      <c r="M183" s="4" t="s">
        <v>48</v>
      </c>
      <c r="N183" s="2" t="s">
        <v>76</v>
      </c>
      <c r="O183" s="2" t="s">
        <v>31</v>
      </c>
      <c r="P183" s="14"/>
      <c r="Q183" s="1"/>
      <c r="R183" s="2"/>
      <c r="S183" s="6"/>
      <c r="T183" s="2"/>
      <c r="U183" s="2"/>
      <c r="V183" s="2"/>
      <c r="W183" s="2"/>
      <c r="X183" s="2"/>
    </row>
    <row r="184" spans="2:24" x14ac:dyDescent="0.35">
      <c r="B184" s="2" t="s">
        <v>14</v>
      </c>
      <c r="C184" s="3">
        <v>1</v>
      </c>
      <c r="D184" s="4" t="s">
        <v>57</v>
      </c>
      <c r="E184" s="2" t="s">
        <v>32</v>
      </c>
      <c r="F184" s="2" t="s">
        <v>23</v>
      </c>
      <c r="G184" s="5">
        <v>1</v>
      </c>
      <c r="H184" s="1">
        <v>7000000</v>
      </c>
      <c r="I184" s="2">
        <v>2</v>
      </c>
      <c r="J184" s="6">
        <v>1.3888888888888889E-3</v>
      </c>
      <c r="K184" s="2" t="s">
        <v>18</v>
      </c>
      <c r="L184" s="3" t="s">
        <v>24</v>
      </c>
      <c r="M184" s="4" t="s">
        <v>33</v>
      </c>
      <c r="N184" s="2" t="s">
        <v>76</v>
      </c>
      <c r="O184" s="2" t="s">
        <v>31</v>
      </c>
      <c r="P184" s="14"/>
      <c r="Q184" s="1"/>
      <c r="R184" s="2"/>
      <c r="S184" s="6"/>
      <c r="T184" s="2"/>
      <c r="U184" s="2"/>
      <c r="V184" s="2"/>
      <c r="W184" s="2"/>
      <c r="X184" s="2"/>
    </row>
    <row r="185" spans="2:24" x14ac:dyDescent="0.35">
      <c r="B185" s="2" t="s">
        <v>14</v>
      </c>
      <c r="C185" s="3">
        <v>11</v>
      </c>
      <c r="D185" s="4" t="s">
        <v>57</v>
      </c>
      <c r="E185" s="2" t="s">
        <v>32</v>
      </c>
      <c r="F185" s="2" t="s">
        <v>45</v>
      </c>
      <c r="G185" s="5">
        <v>2</v>
      </c>
      <c r="H185" s="1">
        <v>12000000</v>
      </c>
      <c r="I185" s="2">
        <v>2</v>
      </c>
      <c r="J185" s="6">
        <v>1.3888888888888889E-3</v>
      </c>
      <c r="K185" s="2" t="s">
        <v>18</v>
      </c>
      <c r="L185" s="3" t="s">
        <v>24</v>
      </c>
      <c r="M185" s="4" t="s">
        <v>40</v>
      </c>
      <c r="N185" s="2" t="s">
        <v>78</v>
      </c>
      <c r="O185" s="2" t="s">
        <v>63</v>
      </c>
      <c r="P185" s="14"/>
      <c r="Q185" s="1"/>
      <c r="R185" s="2"/>
      <c r="S185" s="6"/>
      <c r="T185" s="2"/>
      <c r="U185" s="2"/>
      <c r="V185" s="2"/>
      <c r="W185" s="2"/>
      <c r="X185" s="2"/>
    </row>
    <row r="186" spans="2:24" x14ac:dyDescent="0.35">
      <c r="B186" s="2" t="s">
        <v>14</v>
      </c>
      <c r="C186" s="3">
        <v>11</v>
      </c>
      <c r="D186" s="4" t="s">
        <v>57</v>
      </c>
      <c r="E186" s="2" t="s">
        <v>16</v>
      </c>
      <c r="F186" s="2" t="s">
        <v>23</v>
      </c>
      <c r="G186" s="5">
        <v>3</v>
      </c>
      <c r="H186" s="1">
        <v>15000000</v>
      </c>
      <c r="I186" s="2">
        <v>1</v>
      </c>
      <c r="J186" s="6">
        <v>1.3888888888888889E-3</v>
      </c>
      <c r="K186" s="2" t="s">
        <v>18</v>
      </c>
      <c r="L186" s="3" t="s">
        <v>39</v>
      </c>
      <c r="M186" s="4" t="s">
        <v>48</v>
      </c>
      <c r="N186" s="2" t="s">
        <v>66</v>
      </c>
      <c r="O186" s="2" t="s">
        <v>36</v>
      </c>
      <c r="P186" s="14"/>
      <c r="Q186" s="1"/>
      <c r="R186" s="2"/>
      <c r="S186" s="6"/>
      <c r="T186" s="2"/>
      <c r="U186" s="2"/>
      <c r="V186" s="2"/>
      <c r="W186" s="2"/>
      <c r="X186" s="2"/>
    </row>
    <row r="187" spans="2:24" x14ac:dyDescent="0.35">
      <c r="B187" s="2" t="s">
        <v>14</v>
      </c>
      <c r="C187" s="3">
        <v>1</v>
      </c>
      <c r="D187" s="4" t="s">
        <v>15</v>
      </c>
      <c r="E187" s="2" t="s">
        <v>16</v>
      </c>
      <c r="F187" s="2" t="s">
        <v>17</v>
      </c>
      <c r="G187" s="5">
        <v>1</v>
      </c>
      <c r="H187" s="1">
        <v>19000000</v>
      </c>
      <c r="I187" s="2">
        <v>1</v>
      </c>
      <c r="J187" s="6">
        <v>1.3888888888888889E-3</v>
      </c>
      <c r="K187" s="2" t="s">
        <v>46</v>
      </c>
      <c r="L187" s="3" t="s">
        <v>39</v>
      </c>
      <c r="M187" s="4" t="s">
        <v>43</v>
      </c>
      <c r="N187" s="2" t="s">
        <v>78</v>
      </c>
      <c r="O187" s="2" t="s">
        <v>66</v>
      </c>
      <c r="P187" s="14"/>
      <c r="Q187" s="1"/>
      <c r="R187" s="2"/>
      <c r="S187" s="6"/>
      <c r="T187" s="2"/>
      <c r="U187" s="2"/>
      <c r="V187" s="2"/>
      <c r="W187" s="2"/>
      <c r="X187" s="2"/>
    </row>
    <row r="188" spans="2:24" x14ac:dyDescent="0.35">
      <c r="B188" s="2" t="s">
        <v>14</v>
      </c>
      <c r="C188" s="3">
        <v>1</v>
      </c>
      <c r="D188" s="4" t="s">
        <v>15</v>
      </c>
      <c r="E188" s="2" t="s">
        <v>38</v>
      </c>
      <c r="F188" s="2" t="s">
        <v>23</v>
      </c>
      <c r="G188" s="5">
        <v>4</v>
      </c>
      <c r="H188" s="1">
        <v>20000000</v>
      </c>
      <c r="I188" s="2">
        <v>3</v>
      </c>
      <c r="J188" s="6">
        <v>1.3888888888888889E-3</v>
      </c>
      <c r="K188" s="2" t="s">
        <v>61</v>
      </c>
      <c r="L188" s="3" t="s">
        <v>39</v>
      </c>
      <c r="M188" s="4" t="s">
        <v>48</v>
      </c>
      <c r="N188" s="2" t="s">
        <v>66</v>
      </c>
      <c r="O188" s="2" t="s">
        <v>67</v>
      </c>
      <c r="P188" s="14"/>
      <c r="Q188" s="1"/>
      <c r="R188" s="2"/>
      <c r="S188" s="6"/>
      <c r="T188" s="2"/>
      <c r="U188" s="2"/>
      <c r="V188" s="2"/>
      <c r="W188" s="2"/>
      <c r="X188" s="2"/>
    </row>
    <row r="189" spans="2:24" x14ac:dyDescent="0.35">
      <c r="B189" s="2" t="s">
        <v>14</v>
      </c>
      <c r="C189" s="3">
        <v>1</v>
      </c>
      <c r="D189" s="4" t="s">
        <v>15</v>
      </c>
      <c r="E189" s="2" t="s">
        <v>16</v>
      </c>
      <c r="F189" s="2" t="s">
        <v>42</v>
      </c>
      <c r="G189" s="5">
        <v>3</v>
      </c>
      <c r="H189" s="1">
        <v>15000000</v>
      </c>
      <c r="I189" s="2">
        <v>1</v>
      </c>
      <c r="J189" s="6">
        <v>1.3888888888888889E-3</v>
      </c>
      <c r="K189" s="2" t="s">
        <v>18</v>
      </c>
      <c r="L189" s="3" t="s">
        <v>56</v>
      </c>
      <c r="M189" s="4" t="s">
        <v>51</v>
      </c>
      <c r="N189" s="2" t="s">
        <v>77</v>
      </c>
      <c r="O189" s="2" t="s">
        <v>34</v>
      </c>
      <c r="P189" s="14"/>
      <c r="Q189" s="1"/>
      <c r="R189" s="2"/>
      <c r="S189" s="6"/>
      <c r="T189" s="2"/>
      <c r="U189" s="2"/>
      <c r="V189" s="2"/>
      <c r="W189" s="2"/>
      <c r="X189" s="2"/>
    </row>
    <row r="190" spans="2:24" x14ac:dyDescent="0.35">
      <c r="B190" s="2" t="s">
        <v>14</v>
      </c>
      <c r="C190" s="3">
        <v>1</v>
      </c>
      <c r="D190" s="4" t="s">
        <v>59</v>
      </c>
      <c r="E190" s="2" t="s">
        <v>16</v>
      </c>
      <c r="F190" s="2" t="s">
        <v>17</v>
      </c>
      <c r="G190" s="5">
        <v>4</v>
      </c>
      <c r="H190" s="1">
        <v>20000000</v>
      </c>
      <c r="I190" s="2">
        <v>4</v>
      </c>
      <c r="J190" s="6">
        <v>1.3888888888888889E-3</v>
      </c>
      <c r="K190" s="2" t="s">
        <v>61</v>
      </c>
      <c r="L190" s="3" t="s">
        <v>39</v>
      </c>
      <c r="M190" s="4" t="s">
        <v>25</v>
      </c>
      <c r="N190" s="2" t="s">
        <v>78</v>
      </c>
      <c r="O190" s="2" t="s">
        <v>62</v>
      </c>
      <c r="P190" s="14"/>
      <c r="Q190" s="1"/>
      <c r="R190" s="2"/>
      <c r="S190" s="6"/>
      <c r="T190" s="2"/>
      <c r="U190" s="2"/>
      <c r="V190" s="2"/>
      <c r="W190" s="2"/>
      <c r="X190" s="2"/>
    </row>
    <row r="191" spans="2:24" x14ac:dyDescent="0.35">
      <c r="B191" s="2" t="s">
        <v>14</v>
      </c>
      <c r="C191" s="3">
        <v>4</v>
      </c>
      <c r="D191" s="4" t="s">
        <v>59</v>
      </c>
      <c r="E191" s="2" t="s">
        <v>73</v>
      </c>
      <c r="F191" s="2" t="s">
        <v>17</v>
      </c>
      <c r="G191" s="5">
        <v>3</v>
      </c>
      <c r="H191" s="1">
        <v>15000000</v>
      </c>
      <c r="I191" s="2">
        <v>1</v>
      </c>
      <c r="J191" s="6">
        <v>1.3888888888888889E-3</v>
      </c>
      <c r="K191" s="2" t="s">
        <v>18</v>
      </c>
      <c r="L191" s="3" t="s">
        <v>35</v>
      </c>
      <c r="M191" s="4" t="s">
        <v>43</v>
      </c>
      <c r="N191" s="2" t="s">
        <v>76</v>
      </c>
      <c r="O191" s="2" t="s">
        <v>31</v>
      </c>
      <c r="P191" s="14"/>
      <c r="Q191" s="1"/>
      <c r="R191" s="2"/>
      <c r="S191" s="6"/>
      <c r="T191" s="2"/>
      <c r="U191" s="2"/>
      <c r="V191" s="2"/>
      <c r="W191" s="2"/>
      <c r="X191" s="2"/>
    </row>
    <row r="192" spans="2:24" x14ac:dyDescent="0.35">
      <c r="B192" s="2" t="s">
        <v>14</v>
      </c>
      <c r="C192" s="3">
        <v>11</v>
      </c>
      <c r="D192" s="4" t="s">
        <v>59</v>
      </c>
      <c r="E192" s="2" t="s">
        <v>38</v>
      </c>
      <c r="F192" s="2" t="s">
        <v>23</v>
      </c>
      <c r="G192" s="5">
        <v>5</v>
      </c>
      <c r="H192" s="1">
        <v>25000000</v>
      </c>
      <c r="I192" s="2">
        <v>4</v>
      </c>
      <c r="J192" s="6">
        <v>1.3888888888888889E-3</v>
      </c>
      <c r="K192" s="2" t="s">
        <v>18</v>
      </c>
      <c r="L192" s="3" t="s">
        <v>29</v>
      </c>
      <c r="M192" s="4" t="s">
        <v>43</v>
      </c>
      <c r="N192" s="2" t="s">
        <v>76</v>
      </c>
      <c r="O192" s="2" t="s">
        <v>52</v>
      </c>
      <c r="P192" s="14"/>
      <c r="Q192" s="1"/>
      <c r="R192" s="2"/>
      <c r="S192" s="6"/>
      <c r="T192" s="2"/>
      <c r="U192" s="2"/>
      <c r="V192" s="2"/>
      <c r="W192" s="2"/>
      <c r="X192" s="2"/>
    </row>
    <row r="193" spans="2:24" x14ac:dyDescent="0.35">
      <c r="B193" s="2" t="s">
        <v>14</v>
      </c>
      <c r="C193" s="3">
        <v>12</v>
      </c>
      <c r="D193" s="4" t="s">
        <v>72</v>
      </c>
      <c r="E193" s="2" t="s">
        <v>38</v>
      </c>
      <c r="F193" s="2" t="s">
        <v>23</v>
      </c>
      <c r="G193" s="5">
        <v>2</v>
      </c>
      <c r="H193" s="1">
        <v>12000000</v>
      </c>
      <c r="I193" s="2">
        <v>4</v>
      </c>
      <c r="J193" s="6">
        <v>1.3888888888888889E-3</v>
      </c>
      <c r="K193" s="2" t="s">
        <v>18</v>
      </c>
      <c r="L193" s="3" t="s">
        <v>35</v>
      </c>
      <c r="M193" s="4" t="s">
        <v>25</v>
      </c>
      <c r="N193" s="2" t="s">
        <v>77</v>
      </c>
      <c r="O193" s="2" t="s">
        <v>54</v>
      </c>
      <c r="P193" s="14"/>
      <c r="Q193" s="1"/>
      <c r="R193" s="2"/>
      <c r="S193" s="6"/>
      <c r="T193" s="2"/>
      <c r="U193" s="2"/>
      <c r="V193" s="2"/>
      <c r="W193" s="2"/>
      <c r="X193" s="2"/>
    </row>
    <row r="194" spans="2:24" x14ac:dyDescent="0.35">
      <c r="B194" s="2" t="s">
        <v>14</v>
      </c>
      <c r="C194" s="3">
        <v>31</v>
      </c>
      <c r="D194" s="4" t="s">
        <v>22</v>
      </c>
      <c r="E194" s="2" t="s">
        <v>16</v>
      </c>
      <c r="F194" s="2" t="s">
        <v>23</v>
      </c>
      <c r="G194" s="5">
        <v>1</v>
      </c>
      <c r="H194" s="1">
        <v>19000000</v>
      </c>
      <c r="I194" s="2">
        <v>3</v>
      </c>
      <c r="J194" s="6">
        <v>1.3888888888888889E-3</v>
      </c>
      <c r="K194" s="2" t="s">
        <v>46</v>
      </c>
      <c r="L194" s="3" t="s">
        <v>56</v>
      </c>
      <c r="M194" s="4" t="s">
        <v>25</v>
      </c>
      <c r="N194" s="2" t="s">
        <v>76</v>
      </c>
      <c r="O194" s="2" t="s">
        <v>52</v>
      </c>
      <c r="P194" s="14"/>
      <c r="Q194" s="1"/>
      <c r="R194" s="2"/>
      <c r="S194" s="6"/>
      <c r="T194" s="2"/>
      <c r="U194" s="2"/>
      <c r="V194" s="2"/>
      <c r="W194" s="2"/>
      <c r="X194" s="2"/>
    </row>
    <row r="195" spans="2:24" x14ac:dyDescent="0.35">
      <c r="B195" s="2" t="s">
        <v>14</v>
      </c>
      <c r="C195" s="3">
        <v>2</v>
      </c>
      <c r="D195" s="4" t="s">
        <v>22</v>
      </c>
      <c r="E195" s="2" t="s">
        <v>28</v>
      </c>
      <c r="F195" s="2" t="s">
        <v>45</v>
      </c>
      <c r="G195" s="5">
        <v>2</v>
      </c>
      <c r="H195" s="1">
        <v>12000000</v>
      </c>
      <c r="I195" s="2">
        <v>2</v>
      </c>
      <c r="J195" s="6">
        <v>1.3888888888888889E-3</v>
      </c>
      <c r="K195" s="2" t="s">
        <v>18</v>
      </c>
      <c r="L195" s="3" t="s">
        <v>56</v>
      </c>
      <c r="M195" s="4" t="s">
        <v>30</v>
      </c>
      <c r="N195" s="2" t="s">
        <v>78</v>
      </c>
      <c r="O195" s="2" t="s">
        <v>66</v>
      </c>
      <c r="P195" s="14"/>
      <c r="Q195" s="1"/>
      <c r="R195" s="2"/>
      <c r="S195" s="6"/>
      <c r="T195" s="2"/>
      <c r="U195" s="2"/>
      <c r="V195" s="2"/>
      <c r="W195" s="2"/>
      <c r="X195" s="2"/>
    </row>
    <row r="196" spans="2:24" x14ac:dyDescent="0.35">
      <c r="B196" s="2" t="s">
        <v>14</v>
      </c>
      <c r="C196" s="3">
        <v>9</v>
      </c>
      <c r="D196" s="4" t="s">
        <v>22</v>
      </c>
      <c r="E196" s="2" t="s">
        <v>16</v>
      </c>
      <c r="F196" s="2" t="s">
        <v>42</v>
      </c>
      <c r="G196" s="5">
        <v>3</v>
      </c>
      <c r="H196" s="1">
        <v>12000000</v>
      </c>
      <c r="I196" s="2">
        <v>5</v>
      </c>
      <c r="J196" s="6">
        <v>1.3888888888888889E-3</v>
      </c>
      <c r="K196" s="2" t="s">
        <v>18</v>
      </c>
      <c r="L196" s="3" t="s">
        <v>64</v>
      </c>
      <c r="M196" s="4" t="s">
        <v>40</v>
      </c>
      <c r="N196" s="2" t="s">
        <v>76</v>
      </c>
      <c r="O196" s="2" t="s">
        <v>52</v>
      </c>
      <c r="P196" s="14"/>
      <c r="Q196" s="1"/>
      <c r="R196" s="2"/>
      <c r="S196" s="6"/>
      <c r="T196" s="2"/>
      <c r="U196" s="2"/>
      <c r="V196" s="2"/>
      <c r="W196" s="2"/>
      <c r="X196" s="2"/>
    </row>
    <row r="197" spans="2:24" x14ac:dyDescent="0.35">
      <c r="B197" s="2" t="s">
        <v>14</v>
      </c>
      <c r="C197" s="3">
        <v>25</v>
      </c>
      <c r="D197" s="4" t="s">
        <v>22</v>
      </c>
      <c r="E197" s="2" t="s">
        <v>32</v>
      </c>
      <c r="F197" s="2" t="s">
        <v>42</v>
      </c>
      <c r="G197" s="5">
        <v>2</v>
      </c>
      <c r="H197" s="1">
        <v>10000000</v>
      </c>
      <c r="I197" s="2">
        <v>4</v>
      </c>
      <c r="J197" s="6">
        <v>1.3888888888888889E-3</v>
      </c>
      <c r="K197" s="2" t="s">
        <v>18</v>
      </c>
      <c r="L197" s="3" t="s">
        <v>64</v>
      </c>
      <c r="M197" s="4" t="s">
        <v>33</v>
      </c>
      <c r="N197" s="2" t="s">
        <v>76</v>
      </c>
      <c r="O197" s="2" t="s">
        <v>31</v>
      </c>
      <c r="P197" s="14"/>
      <c r="Q197" s="1"/>
      <c r="R197" s="2"/>
      <c r="S197" s="6"/>
      <c r="T197" s="2"/>
      <c r="U197" s="2"/>
      <c r="V197" s="2"/>
      <c r="W197" s="2"/>
      <c r="X197" s="2"/>
    </row>
    <row r="198" spans="2:24" x14ac:dyDescent="0.35">
      <c r="B198" s="2" t="s">
        <v>70</v>
      </c>
      <c r="C198" s="3">
        <v>8</v>
      </c>
      <c r="D198" s="4" t="s">
        <v>72</v>
      </c>
      <c r="E198" s="2" t="s">
        <v>28</v>
      </c>
      <c r="F198" s="2" t="s">
        <v>17</v>
      </c>
      <c r="G198" s="5">
        <v>0</v>
      </c>
      <c r="H198" s="1">
        <v>0</v>
      </c>
      <c r="I198" s="2">
        <v>3</v>
      </c>
      <c r="J198" s="6">
        <v>1.3888888888888889E-3</v>
      </c>
      <c r="K198" s="2"/>
      <c r="L198" s="3"/>
      <c r="M198" s="4" t="s">
        <v>30</v>
      </c>
      <c r="N198" s="2" t="s">
        <v>76</v>
      </c>
      <c r="O198" s="2" t="s">
        <v>52</v>
      </c>
      <c r="P198" s="14"/>
      <c r="Q198" s="1"/>
      <c r="R198" s="2"/>
      <c r="S198" s="6"/>
      <c r="T198" s="2"/>
      <c r="U198" s="2"/>
      <c r="V198" s="2"/>
      <c r="W198" s="2"/>
      <c r="X198" s="2"/>
    </row>
    <row r="199" spans="2:24" x14ac:dyDescent="0.35">
      <c r="B199" s="2" t="s">
        <v>70</v>
      </c>
      <c r="C199" s="3">
        <v>5</v>
      </c>
      <c r="D199" s="4" t="s">
        <v>72</v>
      </c>
      <c r="E199" s="2" t="s">
        <v>38</v>
      </c>
      <c r="F199" s="2" t="s">
        <v>42</v>
      </c>
      <c r="G199" s="5">
        <v>0</v>
      </c>
      <c r="H199" s="1">
        <v>0</v>
      </c>
      <c r="I199" s="2">
        <v>1</v>
      </c>
      <c r="J199" s="6">
        <v>1.3888888888888889E-3</v>
      </c>
      <c r="K199" s="2"/>
      <c r="L199" s="3"/>
      <c r="M199" s="4" t="s">
        <v>33</v>
      </c>
      <c r="N199" s="2" t="s">
        <v>78</v>
      </c>
      <c r="O199" s="2" t="s">
        <v>41</v>
      </c>
      <c r="P199" s="14"/>
      <c r="Q199" s="1"/>
      <c r="R199" s="2"/>
      <c r="S199" s="6"/>
      <c r="T199" s="2"/>
      <c r="U199" s="2"/>
      <c r="V199" s="2"/>
      <c r="W199" s="2"/>
      <c r="X199" s="2"/>
    </row>
    <row r="200" spans="2:24" x14ac:dyDescent="0.35">
      <c r="B200" s="2" t="s">
        <v>70</v>
      </c>
      <c r="C200" s="3">
        <v>2</v>
      </c>
      <c r="D200" s="4" t="s">
        <v>27</v>
      </c>
      <c r="E200" s="2" t="s">
        <v>49</v>
      </c>
      <c r="F200" s="2" t="s">
        <v>42</v>
      </c>
      <c r="G200" s="5">
        <v>0</v>
      </c>
      <c r="H200" s="1">
        <v>0</v>
      </c>
      <c r="I200" s="2">
        <v>2</v>
      </c>
      <c r="J200" s="6">
        <v>1.3888888888888889E-3</v>
      </c>
      <c r="K200" s="2"/>
      <c r="L200" s="3"/>
      <c r="M200" s="4" t="s">
        <v>30</v>
      </c>
      <c r="N200" s="2" t="s">
        <v>77</v>
      </c>
      <c r="O200" s="2" t="s">
        <v>65</v>
      </c>
      <c r="P200" s="14"/>
      <c r="Q200" s="1"/>
      <c r="R200" s="2"/>
      <c r="S200" s="6"/>
      <c r="T200" s="2"/>
      <c r="U200" s="2"/>
      <c r="V200" s="2"/>
      <c r="W200" s="2"/>
      <c r="X200" s="2"/>
    </row>
    <row r="201" spans="2:24" x14ac:dyDescent="0.35">
      <c r="B201" s="2" t="s">
        <v>70</v>
      </c>
      <c r="C201" s="3">
        <v>20</v>
      </c>
      <c r="D201" s="4" t="s">
        <v>27</v>
      </c>
      <c r="E201" s="2" t="s">
        <v>38</v>
      </c>
      <c r="F201" s="2" t="s">
        <v>42</v>
      </c>
      <c r="G201" s="5">
        <v>0</v>
      </c>
      <c r="H201" s="1">
        <v>0</v>
      </c>
      <c r="I201" s="2">
        <v>1</v>
      </c>
      <c r="J201" s="6">
        <v>1.3888888888888889E-3</v>
      </c>
      <c r="K201" s="2"/>
      <c r="L201" s="3"/>
      <c r="M201" s="4" t="s">
        <v>40</v>
      </c>
      <c r="N201" s="2" t="s">
        <v>76</v>
      </c>
      <c r="O201" s="2" t="s">
        <v>31</v>
      </c>
      <c r="P201" s="14"/>
      <c r="Q201" s="1"/>
      <c r="R201" s="2"/>
      <c r="S201" s="6"/>
      <c r="T201" s="2"/>
      <c r="U201" s="2"/>
      <c r="V201" s="2"/>
      <c r="W201" s="2"/>
      <c r="X201" s="2"/>
    </row>
    <row r="202" spans="2:24" x14ac:dyDescent="0.35">
      <c r="B202" s="2" t="s">
        <v>70</v>
      </c>
      <c r="C202" s="3">
        <v>22</v>
      </c>
      <c r="D202" s="4" t="s">
        <v>27</v>
      </c>
      <c r="E202" s="2" t="s">
        <v>16</v>
      </c>
      <c r="F202" s="2" t="s">
        <v>23</v>
      </c>
      <c r="G202" s="5">
        <v>0</v>
      </c>
      <c r="H202" s="1">
        <v>0</v>
      </c>
      <c r="I202" s="2">
        <v>3</v>
      </c>
      <c r="J202" s="6">
        <v>1.3888888888888889E-3</v>
      </c>
      <c r="K202" s="2"/>
      <c r="L202" s="3"/>
      <c r="M202" s="4" t="s">
        <v>43</v>
      </c>
      <c r="N202" s="2" t="s">
        <v>76</v>
      </c>
      <c r="O202" s="2" t="s">
        <v>31</v>
      </c>
      <c r="P202" s="14"/>
      <c r="Q202" s="1"/>
      <c r="R202" s="2"/>
      <c r="S202" s="6"/>
      <c r="T202" s="2"/>
      <c r="U202" s="2"/>
      <c r="V202" s="2"/>
      <c r="W202" s="2"/>
      <c r="X202" s="2"/>
    </row>
    <row r="203" spans="2:24" x14ac:dyDescent="0.35">
      <c r="B203" s="2" t="s">
        <v>70</v>
      </c>
      <c r="C203" s="3">
        <v>15</v>
      </c>
      <c r="D203" s="4" t="s">
        <v>27</v>
      </c>
      <c r="E203" s="2" t="s">
        <v>16</v>
      </c>
      <c r="F203" s="2" t="s">
        <v>23</v>
      </c>
      <c r="G203" s="5">
        <v>0</v>
      </c>
      <c r="H203" s="1">
        <v>0</v>
      </c>
      <c r="I203" s="2">
        <v>3</v>
      </c>
      <c r="J203" s="6">
        <v>1.3888888888888889E-3</v>
      </c>
      <c r="K203" s="2"/>
      <c r="L203" s="3"/>
      <c r="M203" s="4" t="s">
        <v>51</v>
      </c>
      <c r="N203" s="2" t="s">
        <v>66</v>
      </c>
      <c r="O203" s="2" t="s">
        <v>67</v>
      </c>
      <c r="P203" s="14"/>
      <c r="Q203" s="1"/>
      <c r="R203" s="2"/>
      <c r="S203" s="6"/>
      <c r="T203" s="2"/>
      <c r="U203" s="2"/>
      <c r="V203" s="2"/>
      <c r="W203" s="2"/>
      <c r="X203" s="2"/>
    </row>
    <row r="204" spans="2:24" x14ac:dyDescent="0.35">
      <c r="B204" s="2" t="s">
        <v>70</v>
      </c>
      <c r="C204" s="3">
        <v>21</v>
      </c>
      <c r="D204" s="4" t="s">
        <v>27</v>
      </c>
      <c r="E204" s="2" t="s">
        <v>38</v>
      </c>
      <c r="F204" s="2" t="s">
        <v>42</v>
      </c>
      <c r="G204" s="5">
        <v>0</v>
      </c>
      <c r="H204" s="1">
        <v>0</v>
      </c>
      <c r="I204" s="2">
        <v>2</v>
      </c>
      <c r="J204" s="6">
        <v>1.3888888888888889E-3</v>
      </c>
      <c r="K204" s="2"/>
      <c r="L204" s="3"/>
      <c r="M204" s="4" t="s">
        <v>51</v>
      </c>
      <c r="N204" s="2" t="s">
        <v>77</v>
      </c>
      <c r="O204" s="2" t="s">
        <v>34</v>
      </c>
      <c r="P204" s="14"/>
      <c r="Q204" s="1"/>
      <c r="R204" s="2"/>
      <c r="S204" s="6"/>
      <c r="T204" s="2"/>
      <c r="U204" s="2"/>
      <c r="V204" s="2"/>
      <c r="W204" s="2"/>
      <c r="X204" s="2"/>
    </row>
    <row r="205" spans="2:24" x14ac:dyDescent="0.35">
      <c r="B205" s="2" t="s">
        <v>70</v>
      </c>
      <c r="C205" s="3">
        <v>24</v>
      </c>
      <c r="D205" s="4" t="s">
        <v>37</v>
      </c>
      <c r="E205" s="2" t="s">
        <v>38</v>
      </c>
      <c r="F205" s="2" t="s">
        <v>23</v>
      </c>
      <c r="G205" s="5">
        <v>0</v>
      </c>
      <c r="H205" s="1">
        <v>0</v>
      </c>
      <c r="I205" s="2">
        <v>1</v>
      </c>
      <c r="J205" s="6">
        <v>1.3888888888888889E-3</v>
      </c>
      <c r="K205" s="2"/>
      <c r="L205" s="3"/>
      <c r="M205" s="4" t="s">
        <v>33</v>
      </c>
      <c r="N205" s="2" t="s">
        <v>66</v>
      </c>
      <c r="O205" s="2" t="s">
        <v>67</v>
      </c>
      <c r="P205" s="14"/>
      <c r="Q205" s="1"/>
      <c r="R205" s="2"/>
      <c r="S205" s="6"/>
      <c r="T205" s="2"/>
      <c r="U205" s="2"/>
      <c r="V205" s="2"/>
      <c r="W205" s="2"/>
      <c r="X205" s="2"/>
    </row>
    <row r="206" spans="2:24" x14ac:dyDescent="0.35">
      <c r="B206" s="2" t="s">
        <v>70</v>
      </c>
      <c r="C206" s="3">
        <v>5</v>
      </c>
      <c r="D206" s="4" t="s">
        <v>37</v>
      </c>
      <c r="E206" s="2" t="s">
        <v>32</v>
      </c>
      <c r="F206" s="2" t="s">
        <v>17</v>
      </c>
      <c r="G206" s="5">
        <v>0</v>
      </c>
      <c r="H206" s="1">
        <v>0</v>
      </c>
      <c r="I206" s="2">
        <v>5</v>
      </c>
      <c r="J206" s="6">
        <v>1.3888888888888889E-3</v>
      </c>
      <c r="K206" s="2"/>
      <c r="L206" s="3"/>
      <c r="M206" s="4" t="s">
        <v>48</v>
      </c>
      <c r="N206" s="2" t="s">
        <v>78</v>
      </c>
      <c r="O206" s="2" t="s">
        <v>66</v>
      </c>
      <c r="P206" s="14"/>
      <c r="Q206" s="1"/>
      <c r="R206" s="2"/>
      <c r="S206" s="6"/>
      <c r="T206" s="2"/>
      <c r="U206" s="2"/>
      <c r="V206" s="2"/>
      <c r="W206" s="2"/>
      <c r="X206" s="2"/>
    </row>
    <row r="207" spans="2:24" x14ac:dyDescent="0.35">
      <c r="B207" s="2" t="s">
        <v>70</v>
      </c>
      <c r="C207" s="3">
        <v>15</v>
      </c>
      <c r="D207" s="4" t="s">
        <v>44</v>
      </c>
      <c r="E207" s="2" t="s">
        <v>16</v>
      </c>
      <c r="F207" s="2" t="s">
        <v>23</v>
      </c>
      <c r="G207" s="5">
        <v>0</v>
      </c>
      <c r="H207" s="1">
        <v>0</v>
      </c>
      <c r="I207" s="2">
        <v>1</v>
      </c>
      <c r="J207" s="6">
        <v>1.3888888888888889E-3</v>
      </c>
      <c r="K207" s="2"/>
      <c r="L207" s="3"/>
      <c r="M207" s="4" t="s">
        <v>30</v>
      </c>
      <c r="N207" s="2" t="s">
        <v>76</v>
      </c>
      <c r="O207" s="2" t="s">
        <v>31</v>
      </c>
      <c r="P207" s="14"/>
      <c r="Q207" s="1"/>
      <c r="R207" s="2"/>
      <c r="S207" s="6"/>
      <c r="T207" s="2"/>
      <c r="U207" s="2"/>
      <c r="V207" s="2"/>
      <c r="W207" s="2"/>
      <c r="X207" s="2"/>
    </row>
    <row r="208" spans="2:24" x14ac:dyDescent="0.35">
      <c r="B208" s="2" t="s">
        <v>70</v>
      </c>
      <c r="C208" s="3">
        <v>29</v>
      </c>
      <c r="D208" s="4" t="s">
        <v>44</v>
      </c>
      <c r="E208" s="2" t="s">
        <v>32</v>
      </c>
      <c r="F208" s="2" t="s">
        <v>17</v>
      </c>
      <c r="G208" s="5">
        <v>0</v>
      </c>
      <c r="H208" s="1">
        <v>0</v>
      </c>
      <c r="I208" s="2">
        <v>4</v>
      </c>
      <c r="J208" s="6">
        <v>1.3888888888888889E-3</v>
      </c>
      <c r="K208" s="2"/>
      <c r="L208" s="3"/>
      <c r="M208" s="4" t="s">
        <v>40</v>
      </c>
      <c r="N208" s="2" t="s">
        <v>78</v>
      </c>
      <c r="O208" s="2" t="s">
        <v>63</v>
      </c>
      <c r="P208" s="14"/>
      <c r="Q208" s="1"/>
      <c r="R208" s="2"/>
      <c r="S208" s="6"/>
      <c r="T208" s="2"/>
      <c r="U208" s="2"/>
      <c r="V208" s="2"/>
      <c r="W208" s="2"/>
      <c r="X208" s="2"/>
    </row>
    <row r="209" spans="2:24" x14ac:dyDescent="0.35">
      <c r="B209" s="2" t="s">
        <v>70</v>
      </c>
      <c r="C209" s="3">
        <v>11</v>
      </c>
      <c r="D209" s="4" t="s">
        <v>44</v>
      </c>
      <c r="E209" s="2" t="s">
        <v>32</v>
      </c>
      <c r="F209" s="2" t="s">
        <v>23</v>
      </c>
      <c r="G209" s="5">
        <v>0</v>
      </c>
      <c r="H209" s="1">
        <v>0</v>
      </c>
      <c r="I209" s="2">
        <v>3</v>
      </c>
      <c r="J209" s="6">
        <v>1.3888888888888889E-3</v>
      </c>
      <c r="K209" s="2"/>
      <c r="L209" s="3"/>
      <c r="M209" s="4" t="s">
        <v>33</v>
      </c>
      <c r="N209" s="2" t="s">
        <v>78</v>
      </c>
      <c r="O209" s="2" t="s">
        <v>53</v>
      </c>
      <c r="P209" s="14"/>
      <c r="Q209" s="1"/>
      <c r="R209" s="2"/>
      <c r="S209" s="6"/>
      <c r="T209" s="2"/>
      <c r="U209" s="2"/>
      <c r="V209" s="2"/>
      <c r="W209" s="2"/>
      <c r="X209" s="2"/>
    </row>
    <row r="210" spans="2:24" x14ac:dyDescent="0.35">
      <c r="B210" s="2" t="s">
        <v>70</v>
      </c>
      <c r="C210" s="3">
        <v>26</v>
      </c>
      <c r="D210" s="4" t="s">
        <v>44</v>
      </c>
      <c r="E210" s="2" t="s">
        <v>28</v>
      </c>
      <c r="F210" s="2" t="s">
        <v>23</v>
      </c>
      <c r="G210" s="5">
        <v>0</v>
      </c>
      <c r="H210" s="1">
        <v>0</v>
      </c>
      <c r="I210" s="2">
        <v>6</v>
      </c>
      <c r="J210" s="6">
        <v>1.3888888888888889E-3</v>
      </c>
      <c r="K210" s="2"/>
      <c r="L210" s="3"/>
      <c r="M210" s="4" t="s">
        <v>51</v>
      </c>
      <c r="N210" s="2" t="s">
        <v>76</v>
      </c>
      <c r="O210" s="2" t="s">
        <v>31</v>
      </c>
      <c r="P210" s="14"/>
      <c r="Q210" s="1"/>
      <c r="R210" s="2"/>
      <c r="S210" s="6"/>
      <c r="T210" s="2"/>
      <c r="U210" s="2"/>
      <c r="V210" s="2"/>
      <c r="W210" s="2"/>
      <c r="X210" s="2"/>
    </row>
    <row r="211" spans="2:24" x14ac:dyDescent="0.35">
      <c r="B211" s="2" t="s">
        <v>70</v>
      </c>
      <c r="C211" s="3">
        <v>31</v>
      </c>
      <c r="D211" s="4" t="s">
        <v>69</v>
      </c>
      <c r="E211" s="2" t="s">
        <v>38</v>
      </c>
      <c r="F211" s="2" t="s">
        <v>17</v>
      </c>
      <c r="G211" s="5">
        <v>0</v>
      </c>
      <c r="H211" s="1">
        <v>0</v>
      </c>
      <c r="I211" s="2">
        <v>1</v>
      </c>
      <c r="J211" s="6">
        <v>1.3888888888888889E-3</v>
      </c>
      <c r="K211" s="2"/>
      <c r="L211" s="3"/>
      <c r="M211" s="4" t="s">
        <v>30</v>
      </c>
      <c r="N211" s="2" t="s">
        <v>78</v>
      </c>
      <c r="O211" s="2" t="s">
        <v>63</v>
      </c>
      <c r="P211" s="14"/>
      <c r="Q211" s="1"/>
      <c r="R211" s="2"/>
      <c r="S211" s="6"/>
      <c r="T211" s="2"/>
      <c r="U211" s="2"/>
      <c r="V211" s="2"/>
      <c r="W211" s="2"/>
      <c r="X211" s="2"/>
    </row>
    <row r="212" spans="2:24" x14ac:dyDescent="0.35">
      <c r="B212" s="2" t="s">
        <v>70</v>
      </c>
      <c r="C212" s="3">
        <v>30</v>
      </c>
      <c r="D212" s="4" t="s">
        <v>69</v>
      </c>
      <c r="E212" s="2" t="s">
        <v>49</v>
      </c>
      <c r="F212" s="2" t="s">
        <v>42</v>
      </c>
      <c r="G212" s="5">
        <v>0</v>
      </c>
      <c r="H212" s="1">
        <v>0</v>
      </c>
      <c r="I212" s="2">
        <v>4</v>
      </c>
      <c r="J212" s="6">
        <v>1.3888888888888889E-3</v>
      </c>
      <c r="K212" s="2"/>
      <c r="L212" s="3"/>
      <c r="M212" s="4" t="s">
        <v>40</v>
      </c>
      <c r="N212" s="2" t="s">
        <v>66</v>
      </c>
      <c r="O212" s="2" t="s">
        <v>36</v>
      </c>
      <c r="P212" s="14"/>
      <c r="Q212" s="1"/>
      <c r="R212" s="2"/>
      <c r="S212" s="6"/>
      <c r="T212" s="2"/>
      <c r="U212" s="2"/>
      <c r="V212" s="2"/>
      <c r="W212" s="2"/>
      <c r="X212" s="2"/>
    </row>
    <row r="213" spans="2:24" x14ac:dyDescent="0.35">
      <c r="B213" s="2" t="s">
        <v>70</v>
      </c>
      <c r="C213" s="3">
        <v>14</v>
      </c>
      <c r="D213" s="4" t="s">
        <v>69</v>
      </c>
      <c r="E213" s="2" t="s">
        <v>32</v>
      </c>
      <c r="F213" s="2" t="s">
        <v>42</v>
      </c>
      <c r="G213" s="5">
        <v>0</v>
      </c>
      <c r="H213" s="1">
        <v>0</v>
      </c>
      <c r="I213" s="2">
        <v>1</v>
      </c>
      <c r="J213" s="6">
        <v>1.3888888888888889E-3</v>
      </c>
      <c r="K213" s="2"/>
      <c r="L213" s="3"/>
      <c r="M213" s="4" t="s">
        <v>25</v>
      </c>
      <c r="N213" s="2" t="s">
        <v>78</v>
      </c>
      <c r="O213" s="2" t="s">
        <v>41</v>
      </c>
      <c r="P213" s="14"/>
      <c r="Q213" s="1"/>
      <c r="R213" s="2"/>
      <c r="S213" s="6"/>
      <c r="T213" s="2"/>
      <c r="U213" s="2"/>
      <c r="V213" s="2"/>
      <c r="W213" s="2"/>
      <c r="X213" s="2"/>
    </row>
    <row r="214" spans="2:24" x14ac:dyDescent="0.35">
      <c r="B214" s="2" t="s">
        <v>70</v>
      </c>
      <c r="C214" s="3">
        <v>30</v>
      </c>
      <c r="D214" s="4" t="s">
        <v>69</v>
      </c>
      <c r="E214" s="2" t="s">
        <v>32</v>
      </c>
      <c r="F214" s="2" t="s">
        <v>17</v>
      </c>
      <c r="G214" s="5">
        <v>0</v>
      </c>
      <c r="H214" s="1">
        <v>0</v>
      </c>
      <c r="I214" s="2">
        <v>4</v>
      </c>
      <c r="J214" s="6">
        <v>1.3888888888888889E-3</v>
      </c>
      <c r="K214" s="2"/>
      <c r="L214" s="3"/>
      <c r="M214" s="4" t="s">
        <v>48</v>
      </c>
      <c r="N214" s="2" t="s">
        <v>76</v>
      </c>
      <c r="O214" s="2" t="s">
        <v>52</v>
      </c>
      <c r="P214" s="14"/>
      <c r="Q214" s="1"/>
      <c r="R214" s="2"/>
      <c r="S214" s="6"/>
      <c r="T214" s="2"/>
      <c r="U214" s="2"/>
      <c r="V214" s="2"/>
      <c r="W214" s="2"/>
      <c r="X214" s="2"/>
    </row>
    <row r="215" spans="2:24" x14ac:dyDescent="0.35">
      <c r="B215" s="2" t="s">
        <v>70</v>
      </c>
      <c r="C215" s="3">
        <v>8</v>
      </c>
      <c r="D215" s="4" t="s">
        <v>72</v>
      </c>
      <c r="E215" s="2" t="s">
        <v>28</v>
      </c>
      <c r="F215" s="2" t="s">
        <v>17</v>
      </c>
      <c r="G215" s="5">
        <v>0</v>
      </c>
      <c r="H215" s="1">
        <v>0</v>
      </c>
      <c r="I215" s="2">
        <v>3</v>
      </c>
      <c r="J215" s="6">
        <v>1.3888888888888889E-3</v>
      </c>
      <c r="K215" s="2"/>
      <c r="L215" s="3"/>
      <c r="M215" s="4" t="s">
        <v>30</v>
      </c>
      <c r="N215" s="2" t="s">
        <v>76</v>
      </c>
      <c r="O215" s="2" t="s">
        <v>52</v>
      </c>
      <c r="P215" s="14"/>
      <c r="Q215" s="1"/>
      <c r="R215" s="2"/>
      <c r="S215" s="6"/>
      <c r="T215" s="2"/>
      <c r="U215" s="2"/>
      <c r="V215" s="2"/>
      <c r="W215" s="2"/>
      <c r="X215" s="2"/>
    </row>
    <row r="216" spans="2:24" x14ac:dyDescent="0.35">
      <c r="B216" s="2" t="s">
        <v>70</v>
      </c>
      <c r="C216" s="3">
        <v>5</v>
      </c>
      <c r="D216" s="4" t="s">
        <v>72</v>
      </c>
      <c r="E216" s="2" t="s">
        <v>38</v>
      </c>
      <c r="F216" s="2" t="s">
        <v>42</v>
      </c>
      <c r="G216" s="5">
        <v>0</v>
      </c>
      <c r="H216" s="1">
        <v>0</v>
      </c>
      <c r="I216" s="2">
        <v>1</v>
      </c>
      <c r="J216" s="6">
        <v>1.3888888888888889E-3</v>
      </c>
      <c r="K216" s="2"/>
      <c r="L216" s="3"/>
      <c r="M216" s="4" t="s">
        <v>33</v>
      </c>
      <c r="N216" s="2" t="s">
        <v>78</v>
      </c>
      <c r="O216" s="2" t="s">
        <v>41</v>
      </c>
      <c r="P216" s="14"/>
      <c r="Q216" s="1"/>
      <c r="R216" s="2"/>
      <c r="S216" s="6"/>
      <c r="T216" s="2"/>
      <c r="U216" s="2"/>
      <c r="V216" s="2"/>
      <c r="W216" s="2"/>
      <c r="X216" s="2"/>
    </row>
    <row r="217" spans="2:24" x14ac:dyDescent="0.35">
      <c r="B217" s="2" t="s">
        <v>14</v>
      </c>
      <c r="C217" s="3">
        <v>11</v>
      </c>
      <c r="D217" s="4" t="s">
        <v>57</v>
      </c>
      <c r="E217" s="2" t="s">
        <v>73</v>
      </c>
      <c r="F217" s="2" t="s">
        <v>17</v>
      </c>
      <c r="G217" s="5">
        <v>2</v>
      </c>
      <c r="H217" s="1">
        <v>38000000</v>
      </c>
      <c r="I217" s="2">
        <v>3</v>
      </c>
      <c r="J217" s="6">
        <v>1.3888888888888889E-3</v>
      </c>
      <c r="K217" s="2" t="s">
        <v>46</v>
      </c>
      <c r="L217" s="3" t="s">
        <v>39</v>
      </c>
      <c r="M217" s="4" t="s">
        <v>33</v>
      </c>
      <c r="N217" s="2" t="s">
        <v>78</v>
      </c>
      <c r="O217" s="2" t="s">
        <v>53</v>
      </c>
      <c r="P217" s="14"/>
      <c r="Q217" s="1"/>
      <c r="R217" s="2"/>
      <c r="S217" s="6"/>
      <c r="T217" s="2"/>
      <c r="U217" s="2"/>
      <c r="V217" s="2"/>
      <c r="W217" s="2"/>
      <c r="X217" s="2"/>
    </row>
    <row r="218" spans="2:24" x14ac:dyDescent="0.35">
      <c r="B218" s="2" t="s">
        <v>14</v>
      </c>
      <c r="C218" s="3">
        <v>13</v>
      </c>
      <c r="D218" s="4" t="s">
        <v>27</v>
      </c>
      <c r="E218" s="2" t="s">
        <v>32</v>
      </c>
      <c r="F218" s="2" t="s">
        <v>68</v>
      </c>
      <c r="G218" s="5">
        <v>1</v>
      </c>
      <c r="H218" s="1">
        <v>19000000</v>
      </c>
      <c r="I218" s="2">
        <v>6</v>
      </c>
      <c r="J218" s="6">
        <v>1.3888888888888889E-3</v>
      </c>
      <c r="K218" s="2" t="s">
        <v>46</v>
      </c>
      <c r="L218" s="3" t="s">
        <v>35</v>
      </c>
      <c r="M218" s="4" t="s">
        <v>20</v>
      </c>
      <c r="N218" s="2" t="s">
        <v>78</v>
      </c>
      <c r="O218" s="2" t="s">
        <v>62</v>
      </c>
      <c r="P218" s="14"/>
      <c r="Q218" s="1"/>
      <c r="R218" s="2"/>
      <c r="S218" s="6"/>
      <c r="T218" s="2"/>
      <c r="U218" s="2"/>
      <c r="V218" s="2"/>
      <c r="W218" s="2"/>
      <c r="X218" s="2"/>
    </row>
    <row r="219" spans="2:24" x14ac:dyDescent="0.35">
      <c r="B219" s="2" t="s">
        <v>14</v>
      </c>
      <c r="C219" s="3">
        <v>25</v>
      </c>
      <c r="D219" s="4" t="s">
        <v>27</v>
      </c>
      <c r="E219" s="2" t="s">
        <v>32</v>
      </c>
      <c r="F219" s="2" t="s">
        <v>42</v>
      </c>
      <c r="G219" s="5">
        <v>3</v>
      </c>
      <c r="H219" s="1">
        <v>15000000</v>
      </c>
      <c r="I219" s="2">
        <v>4</v>
      </c>
      <c r="J219" s="6">
        <v>1.3888888888888889E-3</v>
      </c>
      <c r="K219" s="2" t="s">
        <v>18</v>
      </c>
      <c r="L219" s="3" t="s">
        <v>19</v>
      </c>
      <c r="M219" s="4" t="s">
        <v>30</v>
      </c>
      <c r="N219" s="2" t="s">
        <v>66</v>
      </c>
      <c r="O219" s="2" t="s">
        <v>67</v>
      </c>
      <c r="P219" s="14"/>
      <c r="Q219" s="1"/>
      <c r="R219" s="2"/>
      <c r="S219" s="6"/>
      <c r="T219" s="2"/>
      <c r="U219" s="2"/>
      <c r="V219" s="2"/>
      <c r="W219" s="2"/>
      <c r="X219" s="2"/>
    </row>
    <row r="220" spans="2:24" x14ac:dyDescent="0.35">
      <c r="B220" s="2" t="s">
        <v>14</v>
      </c>
      <c r="C220" s="3">
        <v>30</v>
      </c>
      <c r="D220" s="4" t="s">
        <v>27</v>
      </c>
      <c r="E220" s="2" t="s">
        <v>73</v>
      </c>
      <c r="F220" s="2" t="s">
        <v>23</v>
      </c>
      <c r="G220" s="5">
        <v>2</v>
      </c>
      <c r="H220" s="1">
        <v>12000000</v>
      </c>
      <c r="I220" s="2">
        <v>4</v>
      </c>
      <c r="J220" s="6">
        <v>1.3888888888888889E-3</v>
      </c>
      <c r="K220" s="2" t="s">
        <v>18</v>
      </c>
      <c r="L220" s="3" t="s">
        <v>19</v>
      </c>
      <c r="M220" s="4" t="s">
        <v>30</v>
      </c>
      <c r="N220" s="2" t="s">
        <v>76</v>
      </c>
      <c r="O220" s="2" t="s">
        <v>26</v>
      </c>
      <c r="P220" s="14"/>
      <c r="Q220" s="1"/>
      <c r="R220" s="2"/>
      <c r="S220" s="6"/>
      <c r="T220" s="2"/>
      <c r="U220" s="2"/>
      <c r="V220" s="2"/>
      <c r="W220" s="2"/>
      <c r="X220" s="2"/>
    </row>
    <row r="221" spans="2:24" x14ac:dyDescent="0.35">
      <c r="B221" s="2" t="s">
        <v>14</v>
      </c>
      <c r="C221" s="3">
        <v>26</v>
      </c>
      <c r="D221" s="4" t="s">
        <v>37</v>
      </c>
      <c r="E221" s="2" t="s">
        <v>16</v>
      </c>
      <c r="F221" s="2" t="s">
        <v>45</v>
      </c>
      <c r="G221" s="5">
        <v>4</v>
      </c>
      <c r="H221" s="1">
        <v>11000000</v>
      </c>
      <c r="I221" s="2">
        <v>1</v>
      </c>
      <c r="J221" s="6">
        <v>1.3888888888888889E-3</v>
      </c>
      <c r="K221" s="2" t="s">
        <v>61</v>
      </c>
      <c r="L221" s="3" t="s">
        <v>24</v>
      </c>
      <c r="M221" s="4" t="s">
        <v>25</v>
      </c>
      <c r="N221" s="2" t="s">
        <v>66</v>
      </c>
      <c r="O221" s="2" t="s">
        <v>67</v>
      </c>
      <c r="P221" s="14"/>
      <c r="Q221" s="1"/>
      <c r="R221" s="2"/>
      <c r="S221" s="6"/>
      <c r="T221" s="2"/>
      <c r="U221" s="2"/>
      <c r="V221" s="2"/>
      <c r="W221" s="2"/>
      <c r="X221" s="2"/>
    </row>
    <row r="222" spans="2:24" x14ac:dyDescent="0.35">
      <c r="B222" s="2" t="s">
        <v>14</v>
      </c>
      <c r="C222" s="3">
        <v>28</v>
      </c>
      <c r="D222" s="4" t="s">
        <v>37</v>
      </c>
      <c r="E222" s="2" t="s">
        <v>28</v>
      </c>
      <c r="F222" s="2" t="s">
        <v>23</v>
      </c>
      <c r="G222" s="5">
        <v>2</v>
      </c>
      <c r="H222" s="1">
        <v>12000000</v>
      </c>
      <c r="I222" s="2">
        <v>1</v>
      </c>
      <c r="J222" s="6">
        <v>1.3888888888888889E-3</v>
      </c>
      <c r="K222" s="2" t="s">
        <v>18</v>
      </c>
      <c r="L222" s="3" t="s">
        <v>64</v>
      </c>
      <c r="M222" s="4" t="s">
        <v>30</v>
      </c>
      <c r="N222" s="2" t="s">
        <v>66</v>
      </c>
      <c r="O222" s="2" t="s">
        <v>36</v>
      </c>
      <c r="P222" s="14"/>
      <c r="Q222" s="1"/>
      <c r="R222" s="2"/>
      <c r="S222" s="6"/>
      <c r="T222" s="2"/>
      <c r="U222" s="2"/>
      <c r="V222" s="2"/>
      <c r="W222" s="2"/>
      <c r="X222" s="2"/>
    </row>
    <row r="223" spans="2:24" x14ac:dyDescent="0.35">
      <c r="B223" s="2" t="s">
        <v>14</v>
      </c>
      <c r="C223" s="3">
        <v>28</v>
      </c>
      <c r="D223" s="4" t="s">
        <v>37</v>
      </c>
      <c r="E223" s="2" t="s">
        <v>49</v>
      </c>
      <c r="F223" s="2" t="s">
        <v>23</v>
      </c>
      <c r="G223" s="5">
        <v>1</v>
      </c>
      <c r="H223" s="1">
        <v>7000000</v>
      </c>
      <c r="I223" s="2">
        <v>3</v>
      </c>
      <c r="J223" s="6">
        <v>1.3888888888888889E-3</v>
      </c>
      <c r="K223" s="2" t="s">
        <v>18</v>
      </c>
      <c r="L223" s="3" t="s">
        <v>39</v>
      </c>
      <c r="M223" s="4" t="s">
        <v>51</v>
      </c>
      <c r="N223" s="2" t="s">
        <v>78</v>
      </c>
      <c r="O223" s="2" t="s">
        <v>53</v>
      </c>
      <c r="P223" s="14"/>
      <c r="Q223" s="1"/>
      <c r="R223" s="2"/>
      <c r="S223" s="6"/>
      <c r="T223" s="2"/>
      <c r="U223" s="2"/>
      <c r="V223" s="2"/>
      <c r="W223" s="2"/>
      <c r="X223" s="2"/>
    </row>
    <row r="224" spans="2:24" x14ac:dyDescent="0.35">
      <c r="B224" s="2" t="s">
        <v>14</v>
      </c>
      <c r="C224" s="3">
        <v>24</v>
      </c>
      <c r="D224" s="4" t="s">
        <v>44</v>
      </c>
      <c r="E224" s="2" t="s">
        <v>28</v>
      </c>
      <c r="F224" s="2" t="s">
        <v>45</v>
      </c>
      <c r="G224" s="5">
        <v>4</v>
      </c>
      <c r="H224" s="1">
        <v>20000000</v>
      </c>
      <c r="I224" s="2">
        <v>7</v>
      </c>
      <c r="J224" s="6">
        <v>1.3888888888888889E-3</v>
      </c>
      <c r="K224" s="2" t="s">
        <v>18</v>
      </c>
      <c r="L224" s="3" t="s">
        <v>29</v>
      </c>
      <c r="M224" s="4" t="s">
        <v>30</v>
      </c>
      <c r="N224" s="2" t="s">
        <v>76</v>
      </c>
      <c r="O224" s="2" t="s">
        <v>75</v>
      </c>
      <c r="P224" s="14"/>
      <c r="Q224" s="1"/>
      <c r="R224" s="2"/>
      <c r="S224" s="6"/>
      <c r="T224" s="2"/>
      <c r="U224" s="2"/>
      <c r="V224" s="2"/>
      <c r="W224" s="2"/>
      <c r="X224" s="2"/>
    </row>
    <row r="225" spans="2:24" x14ac:dyDescent="0.35">
      <c r="B225" s="2" t="s">
        <v>14</v>
      </c>
      <c r="C225" s="3">
        <v>26</v>
      </c>
      <c r="D225" s="4" t="s">
        <v>44</v>
      </c>
      <c r="E225" s="2" t="s">
        <v>16</v>
      </c>
      <c r="F225" s="2" t="s">
        <v>42</v>
      </c>
      <c r="G225" s="5">
        <v>5</v>
      </c>
      <c r="H225" s="1">
        <v>25000000</v>
      </c>
      <c r="I225" s="2">
        <v>3</v>
      </c>
      <c r="J225" s="6">
        <v>1.3888888888888889E-3</v>
      </c>
      <c r="K225" s="2" t="s">
        <v>18</v>
      </c>
      <c r="L225" s="3" t="s">
        <v>56</v>
      </c>
      <c r="M225" s="4" t="s">
        <v>40</v>
      </c>
      <c r="N225" s="2" t="s">
        <v>78</v>
      </c>
      <c r="O225" s="2" t="s">
        <v>66</v>
      </c>
      <c r="P225" s="14"/>
      <c r="Q225" s="1"/>
      <c r="R225" s="2"/>
      <c r="S225" s="6"/>
      <c r="T225" s="2"/>
      <c r="U225" s="2"/>
      <c r="V225" s="2"/>
      <c r="W225" s="2"/>
      <c r="X225" s="2"/>
    </row>
    <row r="226" spans="2:24" x14ac:dyDescent="0.35">
      <c r="B226" s="2" t="s">
        <v>14</v>
      </c>
      <c r="C226" s="3">
        <v>1</v>
      </c>
      <c r="D226" s="4" t="s">
        <v>44</v>
      </c>
      <c r="E226" s="2" t="s">
        <v>16</v>
      </c>
      <c r="F226" s="2" t="s">
        <v>42</v>
      </c>
      <c r="G226" s="5">
        <v>3</v>
      </c>
      <c r="H226" s="1">
        <v>15000000</v>
      </c>
      <c r="I226" s="2">
        <v>2</v>
      </c>
      <c r="J226" s="6">
        <v>1.3888888888888889E-3</v>
      </c>
      <c r="K226" s="2" t="s">
        <v>18</v>
      </c>
      <c r="L226" s="3" t="s">
        <v>35</v>
      </c>
      <c r="M226" s="4" t="s">
        <v>43</v>
      </c>
      <c r="N226" s="2" t="s">
        <v>76</v>
      </c>
      <c r="O226" s="2" t="s">
        <v>26</v>
      </c>
      <c r="P226" s="14"/>
      <c r="Q226" s="1"/>
      <c r="R226" s="2"/>
      <c r="S226" s="6"/>
      <c r="T226" s="2"/>
      <c r="U226" s="2"/>
      <c r="V226" s="2"/>
      <c r="W226" s="2"/>
      <c r="X226" s="2"/>
    </row>
    <row r="227" spans="2:24" x14ac:dyDescent="0.35">
      <c r="B227" s="2" t="s">
        <v>14</v>
      </c>
      <c r="C227" s="3">
        <v>30</v>
      </c>
      <c r="D227" s="4" t="s">
        <v>44</v>
      </c>
      <c r="E227" s="2" t="s">
        <v>38</v>
      </c>
      <c r="F227" s="2" t="s">
        <v>23</v>
      </c>
      <c r="G227" s="5">
        <v>5</v>
      </c>
      <c r="H227" s="1">
        <v>21000000</v>
      </c>
      <c r="I227" s="2">
        <v>3</v>
      </c>
      <c r="J227" s="6">
        <v>1.3888888888888889E-3</v>
      </c>
      <c r="K227" s="2" t="s">
        <v>18</v>
      </c>
      <c r="L227" s="3" t="s">
        <v>56</v>
      </c>
      <c r="M227" s="4" t="s">
        <v>48</v>
      </c>
      <c r="N227" s="2" t="s">
        <v>76</v>
      </c>
      <c r="O227" s="2" t="s">
        <v>52</v>
      </c>
      <c r="P227" s="14"/>
      <c r="Q227" s="1"/>
      <c r="R227" s="2"/>
      <c r="S227" s="6"/>
      <c r="T227" s="2"/>
      <c r="U227" s="2"/>
      <c r="V227" s="2"/>
      <c r="W227" s="2"/>
      <c r="X227" s="2"/>
    </row>
    <row r="228" spans="2:24" x14ac:dyDescent="0.35">
      <c r="B228" s="2" t="s">
        <v>14</v>
      </c>
      <c r="C228" s="3">
        <v>11</v>
      </c>
      <c r="D228" s="4" t="s">
        <v>57</v>
      </c>
      <c r="E228" s="2" t="s">
        <v>73</v>
      </c>
      <c r="F228" s="2" t="s">
        <v>17</v>
      </c>
      <c r="G228" s="5">
        <v>2</v>
      </c>
      <c r="H228" s="1">
        <v>38000000</v>
      </c>
      <c r="I228" s="2">
        <v>3</v>
      </c>
      <c r="J228" s="6">
        <v>1.3888888888888889E-3</v>
      </c>
      <c r="K228" s="2" t="s">
        <v>46</v>
      </c>
      <c r="L228" s="3" t="s">
        <v>39</v>
      </c>
      <c r="M228" s="4" t="s">
        <v>33</v>
      </c>
      <c r="N228" s="2" t="s">
        <v>78</v>
      </c>
      <c r="O228" s="2" t="s">
        <v>53</v>
      </c>
      <c r="P228" s="14"/>
      <c r="Q228" s="1"/>
      <c r="R228" s="2"/>
      <c r="S228" s="6"/>
      <c r="T228" s="2"/>
      <c r="U228" s="2"/>
      <c r="V228" s="2"/>
      <c r="W228" s="2"/>
      <c r="X228" s="2"/>
    </row>
    <row r="229" spans="2:24" x14ac:dyDescent="0.35">
      <c r="B229" s="2" t="s">
        <v>70</v>
      </c>
      <c r="C229" s="3">
        <v>11</v>
      </c>
      <c r="D229" s="4" t="s">
        <v>44</v>
      </c>
      <c r="E229" s="2" t="s">
        <v>49</v>
      </c>
      <c r="F229" s="2" t="s">
        <v>42</v>
      </c>
      <c r="G229" s="5">
        <v>0</v>
      </c>
      <c r="H229" s="1">
        <v>0</v>
      </c>
      <c r="I229" s="2">
        <v>2</v>
      </c>
      <c r="J229" s="6">
        <v>1.3888888888888889E-3</v>
      </c>
      <c r="K229" s="2"/>
      <c r="L229" s="3"/>
      <c r="M229" s="4" t="s">
        <v>25</v>
      </c>
      <c r="N229" s="2" t="s">
        <v>77</v>
      </c>
      <c r="O229" s="2" t="s">
        <v>34</v>
      </c>
      <c r="P229" s="14"/>
      <c r="Q229" s="1"/>
      <c r="R229" s="2"/>
      <c r="S229" s="6"/>
      <c r="T229" s="2"/>
      <c r="U229" s="2"/>
      <c r="V229" s="2"/>
      <c r="W229" s="2"/>
      <c r="X229" s="2"/>
    </row>
    <row r="230" spans="2:24" x14ac:dyDescent="0.35">
      <c r="B230" s="2" t="s">
        <v>70</v>
      </c>
      <c r="C230" s="3">
        <v>29</v>
      </c>
      <c r="D230" s="4" t="s">
        <v>44</v>
      </c>
      <c r="E230" s="2" t="s">
        <v>16</v>
      </c>
      <c r="F230" s="2" t="s">
        <v>42</v>
      </c>
      <c r="G230" s="5">
        <v>0</v>
      </c>
      <c r="H230" s="1">
        <v>0</v>
      </c>
      <c r="I230" s="2">
        <v>3</v>
      </c>
      <c r="J230" s="6">
        <v>1.3888888888888889E-3</v>
      </c>
      <c r="K230" s="2"/>
      <c r="L230" s="3"/>
      <c r="M230" s="4" t="s">
        <v>48</v>
      </c>
      <c r="N230" s="2" t="s">
        <v>76</v>
      </c>
      <c r="O230" s="2" t="s">
        <v>52</v>
      </c>
      <c r="P230" s="14"/>
      <c r="Q230" s="1"/>
      <c r="R230" s="2"/>
      <c r="S230" s="6"/>
      <c r="T230" s="2"/>
      <c r="U230" s="2"/>
      <c r="V230" s="2"/>
      <c r="W230" s="2"/>
      <c r="X230" s="2"/>
    </row>
    <row r="231" spans="2:24" x14ac:dyDescent="0.35">
      <c r="B231" s="2" t="s">
        <v>14</v>
      </c>
      <c r="C231" s="3">
        <v>12</v>
      </c>
      <c r="D231" s="4" t="s">
        <v>57</v>
      </c>
      <c r="E231" s="2" t="s">
        <v>32</v>
      </c>
      <c r="F231" s="2" t="s">
        <v>17</v>
      </c>
      <c r="G231" s="5">
        <v>1</v>
      </c>
      <c r="H231" s="1">
        <v>19000000</v>
      </c>
      <c r="I231" s="2">
        <v>5</v>
      </c>
      <c r="J231" s="6">
        <v>1.3888888888888889E-3</v>
      </c>
      <c r="K231" s="2" t="s">
        <v>46</v>
      </c>
      <c r="L231" s="3" t="s">
        <v>35</v>
      </c>
      <c r="M231" s="4" t="s">
        <v>48</v>
      </c>
      <c r="N231" s="2" t="s">
        <v>66</v>
      </c>
      <c r="O231" s="2" t="s">
        <v>67</v>
      </c>
      <c r="P231" s="14"/>
      <c r="Q231" s="1"/>
      <c r="R231" s="2"/>
      <c r="S231" s="6"/>
      <c r="T231" s="2"/>
      <c r="U231" s="2"/>
      <c r="V231" s="2"/>
      <c r="W231" s="2"/>
      <c r="X231" s="2"/>
    </row>
    <row r="232" spans="2:24" x14ac:dyDescent="0.35">
      <c r="B232" s="2" t="s">
        <v>14</v>
      </c>
      <c r="C232" s="3">
        <v>11</v>
      </c>
      <c r="D232" s="4" t="s">
        <v>58</v>
      </c>
      <c r="E232" s="2" t="s">
        <v>16</v>
      </c>
      <c r="F232" s="2" t="s">
        <v>42</v>
      </c>
      <c r="G232" s="5">
        <v>4</v>
      </c>
      <c r="H232" s="1">
        <v>20000000</v>
      </c>
      <c r="I232" s="2">
        <v>1</v>
      </c>
      <c r="J232" s="6">
        <v>1.3888888888888889E-3</v>
      </c>
      <c r="K232" s="2" t="s">
        <v>18</v>
      </c>
      <c r="L232" s="3" t="s">
        <v>29</v>
      </c>
      <c r="M232" s="4" t="s">
        <v>30</v>
      </c>
      <c r="N232" s="2" t="s">
        <v>76</v>
      </c>
      <c r="O232" s="2" t="s">
        <v>31</v>
      </c>
      <c r="P232" s="14"/>
      <c r="Q232" s="1"/>
      <c r="R232" s="2"/>
      <c r="S232" s="6"/>
      <c r="T232" s="2"/>
      <c r="U232" s="2"/>
      <c r="V232" s="2"/>
      <c r="W232" s="2"/>
      <c r="X232" s="2"/>
    </row>
    <row r="233" spans="2:24" x14ac:dyDescent="0.35">
      <c r="B233" s="2" t="s">
        <v>14</v>
      </c>
      <c r="C233" s="3">
        <v>19</v>
      </c>
      <c r="D233" s="4" t="s">
        <v>37</v>
      </c>
      <c r="E233" s="2" t="s">
        <v>49</v>
      </c>
      <c r="F233" s="2" t="s">
        <v>23</v>
      </c>
      <c r="G233" s="5">
        <v>4</v>
      </c>
      <c r="H233" s="1">
        <v>11000000</v>
      </c>
      <c r="I233" s="2">
        <v>1</v>
      </c>
      <c r="J233" s="6">
        <v>1.3888888888888889E-3</v>
      </c>
      <c r="K233" s="2" t="s">
        <v>61</v>
      </c>
      <c r="L233" s="3" t="s">
        <v>56</v>
      </c>
      <c r="M233" s="4" t="s">
        <v>33</v>
      </c>
      <c r="N233" s="2" t="s">
        <v>78</v>
      </c>
      <c r="O233" s="2" t="s">
        <v>21</v>
      </c>
      <c r="P233" s="14"/>
      <c r="Q233" s="1"/>
      <c r="R233" s="2"/>
      <c r="S233" s="6"/>
      <c r="T233" s="2"/>
      <c r="U233" s="2"/>
      <c r="V233" s="2"/>
      <c r="W233" s="2"/>
      <c r="X233" s="2"/>
    </row>
    <row r="234" spans="2:24" x14ac:dyDescent="0.35">
      <c r="B234" s="2" t="s">
        <v>14</v>
      </c>
      <c r="C234" s="3">
        <v>5</v>
      </c>
      <c r="D234" s="4" t="s">
        <v>37</v>
      </c>
      <c r="E234" s="2" t="s">
        <v>49</v>
      </c>
      <c r="F234" s="2" t="s">
        <v>23</v>
      </c>
      <c r="G234" s="5">
        <v>5</v>
      </c>
      <c r="H234" s="1">
        <v>25000000</v>
      </c>
      <c r="I234" s="2">
        <v>2</v>
      </c>
      <c r="J234" s="6">
        <v>1.3888888888888889E-3</v>
      </c>
      <c r="K234" s="2" t="s">
        <v>18</v>
      </c>
      <c r="L234" s="3" t="s">
        <v>56</v>
      </c>
      <c r="M234" s="4" t="s">
        <v>30</v>
      </c>
      <c r="N234" s="2" t="s">
        <v>77</v>
      </c>
      <c r="O234" s="2" t="s">
        <v>54</v>
      </c>
      <c r="P234" s="14"/>
      <c r="Q234" s="1"/>
      <c r="R234" s="2"/>
      <c r="S234" s="6"/>
      <c r="T234" s="2"/>
      <c r="U234" s="2"/>
      <c r="V234" s="2"/>
      <c r="W234" s="2"/>
      <c r="X234" s="2"/>
    </row>
    <row r="235" spans="2:24" x14ac:dyDescent="0.35">
      <c r="B235" s="2" t="s">
        <v>14</v>
      </c>
      <c r="C235" s="3">
        <v>22</v>
      </c>
      <c r="D235" s="4" t="s">
        <v>37</v>
      </c>
      <c r="E235" s="2" t="s">
        <v>73</v>
      </c>
      <c r="F235" s="2" t="s">
        <v>23</v>
      </c>
      <c r="G235" s="5">
        <v>2</v>
      </c>
      <c r="H235" s="1">
        <v>12000000</v>
      </c>
      <c r="I235" s="2">
        <v>2</v>
      </c>
      <c r="J235" s="6">
        <v>1.3888888888888889E-3</v>
      </c>
      <c r="K235" s="2" t="s">
        <v>18</v>
      </c>
      <c r="L235" s="3" t="s">
        <v>56</v>
      </c>
      <c r="M235" s="4" t="s">
        <v>40</v>
      </c>
      <c r="N235" s="2" t="s">
        <v>78</v>
      </c>
      <c r="O235" s="2" t="s">
        <v>41</v>
      </c>
      <c r="P235" s="14"/>
      <c r="Q235" s="1"/>
      <c r="R235" s="2"/>
      <c r="S235" s="6"/>
      <c r="T235" s="2"/>
      <c r="U235" s="2"/>
      <c r="V235" s="2"/>
      <c r="W235" s="2"/>
      <c r="X235" s="2"/>
    </row>
    <row r="236" spans="2:24" x14ac:dyDescent="0.35">
      <c r="B236" s="2" t="s">
        <v>14</v>
      </c>
      <c r="C236" s="3">
        <v>8</v>
      </c>
      <c r="D236" s="4" t="s">
        <v>37</v>
      </c>
      <c r="E236" s="2" t="s">
        <v>49</v>
      </c>
      <c r="F236" s="2" t="s">
        <v>42</v>
      </c>
      <c r="G236" s="5">
        <v>2</v>
      </c>
      <c r="H236" s="1">
        <v>12000000</v>
      </c>
      <c r="I236" s="2">
        <v>3</v>
      </c>
      <c r="J236" s="6">
        <v>1.3888888888888889E-3</v>
      </c>
      <c r="K236" s="2" t="s">
        <v>18</v>
      </c>
      <c r="L236" s="3" t="s">
        <v>19</v>
      </c>
      <c r="M236" s="4" t="s">
        <v>43</v>
      </c>
      <c r="N236" s="2" t="s">
        <v>76</v>
      </c>
      <c r="O236" s="2" t="s">
        <v>31</v>
      </c>
      <c r="P236" s="14"/>
      <c r="Q236" s="1"/>
      <c r="R236" s="2"/>
      <c r="S236" s="6"/>
      <c r="T236" s="2"/>
      <c r="U236" s="2"/>
      <c r="V236" s="2"/>
      <c r="W236" s="2"/>
      <c r="X236" s="2"/>
    </row>
    <row r="237" spans="2:24" x14ac:dyDescent="0.35">
      <c r="B237" s="2" t="s">
        <v>14</v>
      </c>
      <c r="C237" s="3">
        <v>22</v>
      </c>
      <c r="D237" s="4" t="s">
        <v>44</v>
      </c>
      <c r="E237" s="2" t="s">
        <v>38</v>
      </c>
      <c r="F237" s="2" t="s">
        <v>42</v>
      </c>
      <c r="G237" s="5">
        <v>3</v>
      </c>
      <c r="H237" s="1">
        <v>15000000</v>
      </c>
      <c r="I237" s="2">
        <v>1</v>
      </c>
      <c r="J237" s="6">
        <v>1.3888888888888889E-3</v>
      </c>
      <c r="K237" s="2" t="s">
        <v>18</v>
      </c>
      <c r="L237" s="3" t="s">
        <v>50</v>
      </c>
      <c r="M237" s="4" t="s">
        <v>40</v>
      </c>
      <c r="N237" s="2" t="s">
        <v>78</v>
      </c>
      <c r="O237" s="2" t="s">
        <v>62</v>
      </c>
      <c r="P237" s="14"/>
      <c r="Q237" s="1"/>
      <c r="R237" s="2"/>
      <c r="S237" s="6"/>
      <c r="T237" s="2"/>
      <c r="U237" s="2"/>
      <c r="V237" s="2"/>
      <c r="W237" s="2"/>
      <c r="X237" s="2"/>
    </row>
    <row r="238" spans="2:24" x14ac:dyDescent="0.35">
      <c r="B238" s="2" t="s">
        <v>14</v>
      </c>
      <c r="C238" s="3">
        <v>11</v>
      </c>
      <c r="D238" s="4" t="s">
        <v>44</v>
      </c>
      <c r="E238" s="2" t="s">
        <v>28</v>
      </c>
      <c r="F238" s="2" t="s">
        <v>45</v>
      </c>
      <c r="G238" s="5">
        <v>5</v>
      </c>
      <c r="H238" s="1">
        <v>21000000</v>
      </c>
      <c r="I238" s="2">
        <v>4</v>
      </c>
      <c r="J238" s="6">
        <v>1.3888888888888889E-3</v>
      </c>
      <c r="K238" s="2" t="s">
        <v>18</v>
      </c>
      <c r="L238" s="3" t="s">
        <v>19</v>
      </c>
      <c r="M238" s="4" t="s">
        <v>20</v>
      </c>
      <c r="N238" s="2" t="s">
        <v>76</v>
      </c>
      <c r="O238" s="2" t="s">
        <v>26</v>
      </c>
      <c r="P238" s="14"/>
      <c r="Q238" s="1"/>
      <c r="R238" s="2"/>
      <c r="S238" s="6"/>
      <c r="T238" s="2"/>
      <c r="U238" s="2"/>
      <c r="V238" s="2"/>
      <c r="W238" s="2"/>
      <c r="X238" s="2"/>
    </row>
    <row r="239" spans="2:24" x14ac:dyDescent="0.35">
      <c r="B239" s="2" t="s">
        <v>14</v>
      </c>
      <c r="C239" s="3">
        <v>17</v>
      </c>
      <c r="D239" s="4" t="s">
        <v>44</v>
      </c>
      <c r="E239" s="2" t="s">
        <v>16</v>
      </c>
      <c r="F239" s="2" t="s">
        <v>42</v>
      </c>
      <c r="G239" s="5">
        <v>3</v>
      </c>
      <c r="H239" s="1">
        <v>15000000</v>
      </c>
      <c r="I239" s="2">
        <v>1</v>
      </c>
      <c r="J239" s="6">
        <v>1.3888888888888889E-3</v>
      </c>
      <c r="K239" s="2" t="s">
        <v>18</v>
      </c>
      <c r="L239" s="3" t="s">
        <v>29</v>
      </c>
      <c r="M239" s="4" t="s">
        <v>48</v>
      </c>
      <c r="N239" s="2" t="s">
        <v>76</v>
      </c>
      <c r="O239" s="2" t="s">
        <v>31</v>
      </c>
      <c r="P239" s="14"/>
      <c r="Q239" s="1"/>
      <c r="R239" s="2"/>
      <c r="S239" s="6"/>
      <c r="T239" s="2"/>
      <c r="U239" s="2"/>
      <c r="V239" s="2"/>
      <c r="W239" s="2"/>
      <c r="X239" s="2"/>
    </row>
    <row r="240" spans="2:24" x14ac:dyDescent="0.35">
      <c r="B240" s="2" t="s">
        <v>14</v>
      </c>
      <c r="C240" s="3">
        <v>12</v>
      </c>
      <c r="D240" s="4" t="s">
        <v>57</v>
      </c>
      <c r="E240" s="2" t="s">
        <v>32</v>
      </c>
      <c r="F240" s="2" t="s">
        <v>17</v>
      </c>
      <c r="G240" s="5">
        <v>1</v>
      </c>
      <c r="H240" s="1">
        <v>19000000</v>
      </c>
      <c r="I240" s="2">
        <v>5</v>
      </c>
      <c r="J240" s="6">
        <v>1.3888888888888889E-3</v>
      </c>
      <c r="K240" s="2" t="s">
        <v>46</v>
      </c>
      <c r="L240" s="3" t="s">
        <v>35</v>
      </c>
      <c r="M240" s="4" t="s">
        <v>48</v>
      </c>
      <c r="N240" s="2" t="s">
        <v>66</v>
      </c>
      <c r="O240" s="2" t="s">
        <v>67</v>
      </c>
      <c r="P240" s="14"/>
      <c r="Q240" s="1"/>
      <c r="R240" s="2"/>
      <c r="S240" s="6"/>
      <c r="T240" s="2"/>
      <c r="U240" s="2"/>
      <c r="V240" s="2"/>
      <c r="W240" s="2"/>
      <c r="X240" s="2"/>
    </row>
    <row r="241" spans="2:24" x14ac:dyDescent="0.35">
      <c r="B241" s="2" t="s">
        <v>14</v>
      </c>
      <c r="C241" s="3">
        <v>11</v>
      </c>
      <c r="D241" s="4" t="s">
        <v>58</v>
      </c>
      <c r="E241" s="2" t="s">
        <v>16</v>
      </c>
      <c r="F241" s="2" t="s">
        <v>42</v>
      </c>
      <c r="G241" s="5">
        <v>4</v>
      </c>
      <c r="H241" s="1">
        <v>20000000</v>
      </c>
      <c r="I241" s="2">
        <v>1</v>
      </c>
      <c r="J241" s="6">
        <v>1.3888888888888889E-3</v>
      </c>
      <c r="K241" s="2" t="s">
        <v>18</v>
      </c>
      <c r="L241" s="3" t="s">
        <v>29</v>
      </c>
      <c r="M241" s="4" t="s">
        <v>30</v>
      </c>
      <c r="N241" s="2" t="s">
        <v>76</v>
      </c>
      <c r="O241" s="2" t="s">
        <v>31</v>
      </c>
      <c r="P241" s="14"/>
      <c r="Q241" s="1"/>
      <c r="R241" s="2"/>
      <c r="S241" s="6"/>
      <c r="T241" s="2"/>
      <c r="U241" s="2"/>
      <c r="V241" s="2"/>
      <c r="W241" s="2"/>
      <c r="X241" s="2"/>
    </row>
    <row r="242" spans="2:24" x14ac:dyDescent="0.35">
      <c r="B242" s="2" t="s">
        <v>70</v>
      </c>
      <c r="C242" s="3">
        <v>5</v>
      </c>
      <c r="D242" s="4" t="s">
        <v>59</v>
      </c>
      <c r="E242" s="2" t="s">
        <v>16</v>
      </c>
      <c r="F242" s="2" t="s">
        <v>23</v>
      </c>
      <c r="G242" s="5">
        <v>0</v>
      </c>
      <c r="H242" s="1">
        <v>0</v>
      </c>
      <c r="I242" s="2">
        <v>1</v>
      </c>
      <c r="J242" s="6">
        <v>1.3888888888888889E-3</v>
      </c>
      <c r="K242" s="2"/>
      <c r="L242" s="3"/>
      <c r="M242" s="4" t="s">
        <v>43</v>
      </c>
      <c r="N242" s="2" t="s">
        <v>78</v>
      </c>
      <c r="O242" s="2" t="s">
        <v>63</v>
      </c>
      <c r="P242" s="14"/>
      <c r="Q242" s="1"/>
      <c r="R242" s="2"/>
      <c r="S242" s="6"/>
      <c r="T242" s="2"/>
      <c r="U242" s="2"/>
      <c r="V242" s="2"/>
      <c r="W242" s="2"/>
      <c r="X242" s="2"/>
    </row>
    <row r="243" spans="2:24" x14ac:dyDescent="0.35">
      <c r="B243" s="2" t="s">
        <v>70</v>
      </c>
      <c r="C243" s="3">
        <v>29</v>
      </c>
      <c r="D243" s="4" t="s">
        <v>27</v>
      </c>
      <c r="E243" s="2" t="s">
        <v>16</v>
      </c>
      <c r="F243" s="2" t="s">
        <v>42</v>
      </c>
      <c r="G243" s="5">
        <v>0</v>
      </c>
      <c r="H243" s="1">
        <v>0</v>
      </c>
      <c r="I243" s="2">
        <v>4</v>
      </c>
      <c r="J243" s="6">
        <v>1.3888888888888889E-3</v>
      </c>
      <c r="K243" s="2"/>
      <c r="L243" s="3"/>
      <c r="M243" s="4" t="s">
        <v>48</v>
      </c>
      <c r="N243" s="2" t="s">
        <v>78</v>
      </c>
      <c r="O243" s="2" t="s">
        <v>62</v>
      </c>
      <c r="P243" s="14"/>
      <c r="Q243" s="1"/>
      <c r="R243" s="2"/>
      <c r="S243" s="6"/>
      <c r="T243" s="2"/>
      <c r="U243" s="2"/>
      <c r="V243" s="2"/>
      <c r="W243" s="2"/>
      <c r="X243" s="2"/>
    </row>
    <row r="244" spans="2:24" x14ac:dyDescent="0.35">
      <c r="B244" s="2" t="s">
        <v>70</v>
      </c>
      <c r="C244" s="3">
        <v>11</v>
      </c>
      <c r="D244" s="4" t="s">
        <v>37</v>
      </c>
      <c r="E244" s="2" t="s">
        <v>28</v>
      </c>
      <c r="F244" s="2" t="s">
        <v>42</v>
      </c>
      <c r="G244" s="5">
        <v>0</v>
      </c>
      <c r="H244" s="1">
        <v>0</v>
      </c>
      <c r="I244" s="2">
        <v>1</v>
      </c>
      <c r="J244" s="6">
        <v>1.3888888888888889E-3</v>
      </c>
      <c r="K244" s="2"/>
      <c r="L244" s="3"/>
      <c r="M244" s="4" t="s">
        <v>51</v>
      </c>
      <c r="N244" s="2" t="s">
        <v>77</v>
      </c>
      <c r="O244" s="2" t="s">
        <v>65</v>
      </c>
      <c r="P244" s="14"/>
      <c r="Q244" s="1"/>
      <c r="R244" s="2"/>
      <c r="S244" s="6"/>
      <c r="T244" s="2"/>
      <c r="U244" s="2"/>
      <c r="V244" s="2"/>
      <c r="W244" s="2"/>
      <c r="X244" s="2"/>
    </row>
    <row r="245" spans="2:24" x14ac:dyDescent="0.35">
      <c r="B245" s="2" t="s">
        <v>70</v>
      </c>
      <c r="C245" s="3">
        <v>23</v>
      </c>
      <c r="D245" s="4" t="s">
        <v>44</v>
      </c>
      <c r="E245" s="2" t="s">
        <v>38</v>
      </c>
      <c r="F245" s="2" t="s">
        <v>23</v>
      </c>
      <c r="G245" s="5">
        <v>0</v>
      </c>
      <c r="H245" s="1">
        <v>0</v>
      </c>
      <c r="I245" s="2">
        <v>1</v>
      </c>
      <c r="J245" s="6">
        <v>1.3888888888888889E-3</v>
      </c>
      <c r="K245" s="2"/>
      <c r="L245" s="3"/>
      <c r="M245" s="4" t="s">
        <v>30</v>
      </c>
      <c r="N245" s="2" t="s">
        <v>76</v>
      </c>
      <c r="O245" s="2" t="s">
        <v>31</v>
      </c>
      <c r="P245" s="14"/>
      <c r="Q245" s="1"/>
      <c r="R245" s="2"/>
      <c r="S245" s="6"/>
      <c r="T245" s="2"/>
      <c r="U245" s="2"/>
      <c r="V245" s="2"/>
      <c r="W245" s="2"/>
      <c r="X245" s="2"/>
    </row>
    <row r="246" spans="2:24" x14ac:dyDescent="0.35">
      <c r="B246" s="2" t="s">
        <v>70</v>
      </c>
      <c r="C246" s="3">
        <v>5</v>
      </c>
      <c r="D246" s="4" t="s">
        <v>59</v>
      </c>
      <c r="E246" s="2" t="s">
        <v>16</v>
      </c>
      <c r="F246" s="2" t="s">
        <v>23</v>
      </c>
      <c r="G246" s="5">
        <v>0</v>
      </c>
      <c r="H246" s="1">
        <v>0</v>
      </c>
      <c r="I246" s="2">
        <v>1</v>
      </c>
      <c r="J246" s="6">
        <v>1.3888888888888889E-3</v>
      </c>
      <c r="K246" s="2"/>
      <c r="L246" s="3"/>
      <c r="M246" s="4" t="s">
        <v>43</v>
      </c>
      <c r="N246" s="2" t="s">
        <v>78</v>
      </c>
      <c r="O246" s="2" t="s">
        <v>63</v>
      </c>
      <c r="P246" s="14"/>
      <c r="Q246" s="1"/>
      <c r="R246" s="2"/>
      <c r="S246" s="6"/>
      <c r="T246" s="2"/>
      <c r="U246" s="2"/>
      <c r="V246" s="2"/>
      <c r="W246" s="2"/>
      <c r="X246" s="2"/>
    </row>
    <row r="247" spans="2:24" x14ac:dyDescent="0.35">
      <c r="B247" s="2" t="s">
        <v>14</v>
      </c>
      <c r="C247" s="3">
        <v>2</v>
      </c>
      <c r="D247" s="4" t="s">
        <v>55</v>
      </c>
      <c r="E247" s="2" t="s">
        <v>32</v>
      </c>
      <c r="F247" s="2" t="s">
        <v>42</v>
      </c>
      <c r="G247" s="5">
        <v>4</v>
      </c>
      <c r="H247" s="1">
        <v>15000000</v>
      </c>
      <c r="I247" s="2">
        <v>3</v>
      </c>
      <c r="J247" s="6">
        <v>1.3888888888888889E-3</v>
      </c>
      <c r="K247" s="2" t="s">
        <v>18</v>
      </c>
      <c r="L247" s="3" t="s">
        <v>24</v>
      </c>
      <c r="M247" s="4" t="s">
        <v>25</v>
      </c>
      <c r="N247" s="2" t="s">
        <v>78</v>
      </c>
      <c r="O247" s="2" t="s">
        <v>41</v>
      </c>
      <c r="P247" s="14"/>
      <c r="Q247" s="1"/>
      <c r="R247" s="2"/>
      <c r="S247" s="6"/>
      <c r="T247" s="2"/>
      <c r="U247" s="2"/>
      <c r="V247" s="2"/>
      <c r="W247" s="2"/>
      <c r="X247" s="2"/>
    </row>
    <row r="248" spans="2:24" x14ac:dyDescent="0.35">
      <c r="B248" s="2" t="s">
        <v>14</v>
      </c>
      <c r="C248" s="3">
        <v>11</v>
      </c>
      <c r="D248" s="4" t="s">
        <v>57</v>
      </c>
      <c r="E248" s="2" t="s">
        <v>38</v>
      </c>
      <c r="F248" s="2" t="s">
        <v>42</v>
      </c>
      <c r="G248" s="5">
        <v>2</v>
      </c>
      <c r="H248" s="1">
        <v>12000000</v>
      </c>
      <c r="I248" s="2">
        <v>1</v>
      </c>
      <c r="J248" s="6">
        <v>1.3888888888888889E-3</v>
      </c>
      <c r="K248" s="2" t="s">
        <v>18</v>
      </c>
      <c r="L248" s="3" t="s">
        <v>19</v>
      </c>
      <c r="M248" s="4" t="s">
        <v>25</v>
      </c>
      <c r="N248" s="2" t="s">
        <v>78</v>
      </c>
      <c r="O248" s="2" t="s">
        <v>53</v>
      </c>
      <c r="P248" s="14"/>
      <c r="Q248" s="1"/>
      <c r="R248" s="2"/>
      <c r="S248" s="6"/>
      <c r="T248" s="2"/>
      <c r="U248" s="2"/>
      <c r="V248" s="2"/>
      <c r="W248" s="2"/>
      <c r="X248" s="2"/>
    </row>
    <row r="249" spans="2:24" x14ac:dyDescent="0.35">
      <c r="B249" s="2" t="s">
        <v>14</v>
      </c>
      <c r="C249" s="3">
        <v>1</v>
      </c>
      <c r="D249" s="4" t="s">
        <v>59</v>
      </c>
      <c r="E249" s="2" t="s">
        <v>32</v>
      </c>
      <c r="F249" s="2" t="s">
        <v>45</v>
      </c>
      <c r="G249" s="5">
        <v>1</v>
      </c>
      <c r="H249" s="1">
        <v>19000000</v>
      </c>
      <c r="I249" s="2">
        <v>2</v>
      </c>
      <c r="J249" s="6">
        <v>1.3888888888888889E-3</v>
      </c>
      <c r="K249" s="2" t="s">
        <v>46</v>
      </c>
      <c r="L249" s="3" t="s">
        <v>39</v>
      </c>
      <c r="M249" s="4" t="s">
        <v>30</v>
      </c>
      <c r="N249" s="2" t="s">
        <v>77</v>
      </c>
      <c r="O249" s="2" t="s">
        <v>65</v>
      </c>
      <c r="P249" s="14"/>
      <c r="Q249" s="1"/>
      <c r="R249" s="2"/>
      <c r="S249" s="6"/>
      <c r="T249" s="2"/>
      <c r="U249" s="2"/>
      <c r="V249" s="2"/>
      <c r="W249" s="2"/>
      <c r="X249" s="2"/>
    </row>
    <row r="250" spans="2:24" x14ac:dyDescent="0.35">
      <c r="B250" s="2" t="s">
        <v>14</v>
      </c>
      <c r="C250" s="3">
        <v>1</v>
      </c>
      <c r="D250" s="4" t="s">
        <v>60</v>
      </c>
      <c r="E250" s="2" t="s">
        <v>49</v>
      </c>
      <c r="F250" s="2" t="s">
        <v>23</v>
      </c>
      <c r="G250" s="5">
        <v>3</v>
      </c>
      <c r="H250" s="1">
        <v>15000000</v>
      </c>
      <c r="I250" s="2">
        <v>2</v>
      </c>
      <c r="J250" s="6">
        <v>1.3888888888888889E-3</v>
      </c>
      <c r="K250" s="2" t="s">
        <v>18</v>
      </c>
      <c r="L250" s="3" t="s">
        <v>56</v>
      </c>
      <c r="M250" s="4" t="s">
        <v>51</v>
      </c>
      <c r="N250" s="2" t="s">
        <v>76</v>
      </c>
      <c r="O250" s="2" t="s">
        <v>31</v>
      </c>
      <c r="P250" s="14"/>
      <c r="Q250" s="1"/>
      <c r="R250" s="2"/>
      <c r="S250" s="6"/>
      <c r="T250" s="2"/>
      <c r="U250" s="2"/>
      <c r="V250" s="2"/>
      <c r="W250" s="2"/>
      <c r="X250" s="2"/>
    </row>
    <row r="251" spans="2:24" x14ac:dyDescent="0.35">
      <c r="B251" s="2" t="s">
        <v>14</v>
      </c>
      <c r="C251" s="3">
        <v>12</v>
      </c>
      <c r="D251" s="4" t="s">
        <v>27</v>
      </c>
      <c r="E251" s="2" t="s">
        <v>73</v>
      </c>
      <c r="F251" s="2" t="s">
        <v>42</v>
      </c>
      <c r="G251" s="5">
        <v>2</v>
      </c>
      <c r="H251" s="1">
        <v>38000000</v>
      </c>
      <c r="I251" s="2">
        <v>6</v>
      </c>
      <c r="J251" s="6">
        <v>1.3888888888888889E-3</v>
      </c>
      <c r="K251" s="2" t="s">
        <v>46</v>
      </c>
      <c r="L251" s="3" t="s">
        <v>35</v>
      </c>
      <c r="M251" s="4" t="s">
        <v>30</v>
      </c>
      <c r="N251" s="2" t="s">
        <v>78</v>
      </c>
      <c r="O251" s="2" t="s">
        <v>63</v>
      </c>
      <c r="P251" s="14"/>
      <c r="Q251" s="1"/>
      <c r="R251" s="2"/>
      <c r="S251" s="6"/>
      <c r="T251" s="2"/>
      <c r="U251" s="2"/>
      <c r="V251" s="2"/>
      <c r="W251" s="2"/>
      <c r="X251" s="2"/>
    </row>
    <row r="252" spans="2:24" x14ac:dyDescent="0.35">
      <c r="B252" s="2" t="s">
        <v>14</v>
      </c>
      <c r="C252" s="3">
        <v>7</v>
      </c>
      <c r="D252" s="4" t="s">
        <v>27</v>
      </c>
      <c r="E252" s="2" t="s">
        <v>16</v>
      </c>
      <c r="F252" s="2" t="s">
        <v>23</v>
      </c>
      <c r="G252" s="5">
        <v>5</v>
      </c>
      <c r="H252" s="1">
        <v>21000000</v>
      </c>
      <c r="I252" s="2">
        <v>5</v>
      </c>
      <c r="J252" s="6">
        <v>1.3888888888888889E-3</v>
      </c>
      <c r="K252" s="2" t="s">
        <v>18</v>
      </c>
      <c r="L252" s="3" t="s">
        <v>24</v>
      </c>
      <c r="M252" s="4" t="s">
        <v>43</v>
      </c>
      <c r="N252" s="2" t="s">
        <v>76</v>
      </c>
      <c r="O252" s="2" t="s">
        <v>26</v>
      </c>
      <c r="P252" s="14"/>
      <c r="Q252" s="1"/>
      <c r="R252" s="2"/>
      <c r="S252" s="6"/>
      <c r="T252" s="2"/>
      <c r="U252" s="2"/>
      <c r="V252" s="2"/>
      <c r="W252" s="2"/>
      <c r="X252" s="2"/>
    </row>
    <row r="253" spans="2:24" x14ac:dyDescent="0.35">
      <c r="B253" s="2" t="s">
        <v>14</v>
      </c>
      <c r="C253" s="3">
        <v>11</v>
      </c>
      <c r="D253" s="4" t="s">
        <v>27</v>
      </c>
      <c r="E253" s="2" t="s">
        <v>28</v>
      </c>
      <c r="F253" s="2" t="s">
        <v>42</v>
      </c>
      <c r="G253" s="5">
        <v>5</v>
      </c>
      <c r="H253" s="1">
        <v>25000000</v>
      </c>
      <c r="I253" s="2">
        <v>5</v>
      </c>
      <c r="J253" s="6">
        <v>1.3888888888888889E-3</v>
      </c>
      <c r="K253" s="2" t="s">
        <v>18</v>
      </c>
      <c r="L253" s="3" t="s">
        <v>39</v>
      </c>
      <c r="M253" s="4" t="s">
        <v>33</v>
      </c>
      <c r="N253" s="2" t="s">
        <v>76</v>
      </c>
      <c r="O253" s="2" t="s">
        <v>31</v>
      </c>
      <c r="P253" s="14"/>
      <c r="Q253" s="1"/>
      <c r="R253" s="2"/>
      <c r="S253" s="6"/>
      <c r="T253" s="2"/>
      <c r="U253" s="2"/>
      <c r="V253" s="2"/>
      <c r="W253" s="2"/>
      <c r="X253" s="2"/>
    </row>
    <row r="254" spans="2:24" x14ac:dyDescent="0.35">
      <c r="B254" s="2" t="s">
        <v>14</v>
      </c>
      <c r="C254" s="3">
        <v>29</v>
      </c>
      <c r="D254" s="4" t="s">
        <v>27</v>
      </c>
      <c r="E254" s="2" t="s">
        <v>49</v>
      </c>
      <c r="F254" s="2" t="s">
        <v>42</v>
      </c>
      <c r="G254" s="5">
        <v>1</v>
      </c>
      <c r="H254" s="1">
        <v>7000000</v>
      </c>
      <c r="I254" s="2">
        <v>2</v>
      </c>
      <c r="J254" s="6">
        <v>1.3888888888888889E-3</v>
      </c>
      <c r="K254" s="2" t="s">
        <v>18</v>
      </c>
      <c r="L254" s="3" t="s">
        <v>47</v>
      </c>
      <c r="M254" s="4" t="s">
        <v>40</v>
      </c>
      <c r="N254" s="2" t="s">
        <v>66</v>
      </c>
      <c r="O254" s="2" t="s">
        <v>67</v>
      </c>
      <c r="P254" s="14"/>
      <c r="Q254" s="1"/>
      <c r="R254" s="2"/>
      <c r="S254" s="6"/>
      <c r="T254" s="2"/>
      <c r="U254" s="2"/>
      <c r="V254" s="2"/>
      <c r="W254" s="2"/>
      <c r="X254" s="2"/>
    </row>
    <row r="255" spans="2:24" x14ac:dyDescent="0.35">
      <c r="B255" s="2" t="s">
        <v>14</v>
      </c>
      <c r="C255" s="3">
        <v>3</v>
      </c>
      <c r="D255" s="4" t="s">
        <v>37</v>
      </c>
      <c r="E255" s="2" t="s">
        <v>38</v>
      </c>
      <c r="F255" s="2" t="s">
        <v>42</v>
      </c>
      <c r="G255" s="5">
        <v>2</v>
      </c>
      <c r="H255" s="1">
        <v>38000000</v>
      </c>
      <c r="I255" s="2">
        <v>3</v>
      </c>
      <c r="J255" s="6">
        <v>1.3888888888888889E-3</v>
      </c>
      <c r="K255" s="2" t="s">
        <v>46</v>
      </c>
      <c r="L255" s="3" t="s">
        <v>29</v>
      </c>
      <c r="M255" s="4" t="s">
        <v>30</v>
      </c>
      <c r="N255" s="2" t="s">
        <v>77</v>
      </c>
      <c r="O255" s="2" t="s">
        <v>65</v>
      </c>
      <c r="P255" s="14"/>
      <c r="Q255" s="1"/>
      <c r="R255" s="2"/>
      <c r="S255" s="6"/>
      <c r="T255" s="2"/>
      <c r="U255" s="2"/>
      <c r="V255" s="2"/>
      <c r="W255" s="2"/>
      <c r="X255" s="2"/>
    </row>
    <row r="256" spans="2:24" x14ac:dyDescent="0.35">
      <c r="B256" s="2" t="s">
        <v>14</v>
      </c>
      <c r="C256" s="3">
        <v>6</v>
      </c>
      <c r="D256" s="4" t="s">
        <v>37</v>
      </c>
      <c r="E256" s="2" t="s">
        <v>38</v>
      </c>
      <c r="F256" s="2" t="s">
        <v>42</v>
      </c>
      <c r="G256" s="5">
        <v>1</v>
      </c>
      <c r="H256" s="1">
        <v>19000000</v>
      </c>
      <c r="I256" s="2">
        <v>1</v>
      </c>
      <c r="J256" s="6">
        <v>1.3888888888888889E-3</v>
      </c>
      <c r="K256" s="2" t="s">
        <v>46</v>
      </c>
      <c r="L256" s="3" t="s">
        <v>19</v>
      </c>
      <c r="M256" s="4" t="s">
        <v>40</v>
      </c>
      <c r="N256" s="2" t="s">
        <v>66</v>
      </c>
      <c r="O256" s="2" t="s">
        <v>36</v>
      </c>
      <c r="P256" s="14"/>
      <c r="Q256" s="1"/>
      <c r="R256" s="2"/>
      <c r="S256" s="6"/>
      <c r="T256" s="2"/>
      <c r="U256" s="2"/>
      <c r="V256" s="2"/>
      <c r="W256" s="2"/>
      <c r="X256" s="2"/>
    </row>
    <row r="257" spans="2:24" x14ac:dyDescent="0.35">
      <c r="B257" s="2" t="s">
        <v>14</v>
      </c>
      <c r="C257" s="3">
        <v>26</v>
      </c>
      <c r="D257" s="4" t="s">
        <v>37</v>
      </c>
      <c r="E257" s="2" t="s">
        <v>16</v>
      </c>
      <c r="F257" s="2" t="s">
        <v>23</v>
      </c>
      <c r="G257" s="5">
        <v>4</v>
      </c>
      <c r="H257" s="1">
        <v>20000000</v>
      </c>
      <c r="I257" s="2">
        <v>3</v>
      </c>
      <c r="J257" s="6">
        <v>1.3888888888888889E-3</v>
      </c>
      <c r="K257" s="2" t="s">
        <v>61</v>
      </c>
      <c r="L257" s="3" t="s">
        <v>19</v>
      </c>
      <c r="M257" s="4" t="s">
        <v>48</v>
      </c>
      <c r="N257" s="2" t="s">
        <v>78</v>
      </c>
      <c r="O257" s="2" t="s">
        <v>63</v>
      </c>
      <c r="P257" s="14"/>
      <c r="Q257" s="1"/>
      <c r="R257" s="2"/>
      <c r="S257" s="6"/>
      <c r="T257" s="2"/>
      <c r="U257" s="2"/>
      <c r="V257" s="2"/>
      <c r="W257" s="2"/>
      <c r="X257" s="2"/>
    </row>
    <row r="258" spans="2:24" x14ac:dyDescent="0.35">
      <c r="B258" s="2" t="s">
        <v>14</v>
      </c>
      <c r="C258" s="3">
        <v>1</v>
      </c>
      <c r="D258" s="4" t="s">
        <v>37</v>
      </c>
      <c r="E258" s="2" t="s">
        <v>16</v>
      </c>
      <c r="F258" s="2" t="s">
        <v>17</v>
      </c>
      <c r="G258" s="5">
        <v>1</v>
      </c>
      <c r="H258" s="1">
        <v>7000000</v>
      </c>
      <c r="I258" s="2">
        <v>4</v>
      </c>
      <c r="J258" s="6">
        <v>1.3888888888888889E-3</v>
      </c>
      <c r="K258" s="2" t="s">
        <v>18</v>
      </c>
      <c r="L258" s="3" t="s">
        <v>29</v>
      </c>
      <c r="M258" s="4" t="s">
        <v>30</v>
      </c>
      <c r="N258" s="2" t="s">
        <v>76</v>
      </c>
      <c r="O258" s="2" t="s">
        <v>31</v>
      </c>
      <c r="P258" s="14"/>
      <c r="Q258" s="1"/>
      <c r="R258" s="2"/>
      <c r="S258" s="6"/>
      <c r="T258" s="2"/>
      <c r="U258" s="2"/>
      <c r="V258" s="2"/>
      <c r="W258" s="2"/>
      <c r="X258" s="2"/>
    </row>
    <row r="259" spans="2:24" x14ac:dyDescent="0.35">
      <c r="B259" s="2" t="s">
        <v>14</v>
      </c>
      <c r="C259" s="3">
        <v>1</v>
      </c>
      <c r="D259" s="4" t="s">
        <v>37</v>
      </c>
      <c r="E259" s="2" t="s">
        <v>32</v>
      </c>
      <c r="F259" s="2" t="s">
        <v>23</v>
      </c>
      <c r="G259" s="5">
        <v>2</v>
      </c>
      <c r="H259" s="1">
        <v>12000000</v>
      </c>
      <c r="I259" s="2">
        <v>4</v>
      </c>
      <c r="J259" s="6">
        <v>1.3888888888888889E-3</v>
      </c>
      <c r="K259" s="2" t="s">
        <v>18</v>
      </c>
      <c r="L259" s="3" t="s">
        <v>56</v>
      </c>
      <c r="M259" s="4" t="s">
        <v>30</v>
      </c>
      <c r="N259" s="2" t="s">
        <v>78</v>
      </c>
      <c r="O259" s="2" t="s">
        <v>66</v>
      </c>
      <c r="P259" s="14"/>
      <c r="Q259" s="1"/>
      <c r="R259" s="2"/>
      <c r="S259" s="6"/>
      <c r="T259" s="2"/>
      <c r="U259" s="2"/>
      <c r="V259" s="2"/>
      <c r="W259" s="2"/>
      <c r="X259" s="2"/>
    </row>
    <row r="260" spans="2:24" x14ac:dyDescent="0.35">
      <c r="B260" s="2" t="s">
        <v>14</v>
      </c>
      <c r="C260" s="3">
        <v>30</v>
      </c>
      <c r="D260" s="4" t="s">
        <v>37</v>
      </c>
      <c r="E260" s="2" t="s">
        <v>38</v>
      </c>
      <c r="F260" s="2" t="s">
        <v>42</v>
      </c>
      <c r="G260" s="5">
        <v>3</v>
      </c>
      <c r="H260" s="1">
        <v>15000000</v>
      </c>
      <c r="I260" s="2">
        <v>2</v>
      </c>
      <c r="J260" s="6">
        <v>1.3888888888888889E-3</v>
      </c>
      <c r="K260" s="2" t="s">
        <v>18</v>
      </c>
      <c r="L260" s="3" t="s">
        <v>50</v>
      </c>
      <c r="M260" s="4" t="s">
        <v>48</v>
      </c>
      <c r="N260" s="2" t="s">
        <v>76</v>
      </c>
      <c r="O260" s="2" t="s">
        <v>26</v>
      </c>
      <c r="P260" s="14"/>
      <c r="Q260" s="1"/>
      <c r="R260" s="2"/>
      <c r="S260" s="6"/>
      <c r="T260" s="2"/>
      <c r="U260" s="2"/>
      <c r="V260" s="2"/>
      <c r="W260" s="2"/>
      <c r="X260" s="2"/>
    </row>
    <row r="261" spans="2:24" x14ac:dyDescent="0.35">
      <c r="B261" s="2" t="s">
        <v>14</v>
      </c>
      <c r="C261" s="3">
        <v>3</v>
      </c>
      <c r="D261" s="4" t="s">
        <v>44</v>
      </c>
      <c r="E261" s="2" t="s">
        <v>32</v>
      </c>
      <c r="F261" s="2" t="s">
        <v>23</v>
      </c>
      <c r="G261" s="5">
        <v>4</v>
      </c>
      <c r="H261" s="1">
        <v>20000000</v>
      </c>
      <c r="I261" s="2">
        <v>6</v>
      </c>
      <c r="J261" s="6">
        <v>1.3888888888888889E-3</v>
      </c>
      <c r="K261" s="2" t="s">
        <v>61</v>
      </c>
      <c r="L261" s="3" t="s">
        <v>29</v>
      </c>
      <c r="M261" s="4" t="s">
        <v>33</v>
      </c>
      <c r="N261" s="2" t="s">
        <v>77</v>
      </c>
      <c r="O261" s="2" t="s">
        <v>54</v>
      </c>
      <c r="P261" s="14"/>
      <c r="Q261" s="1"/>
      <c r="R261" s="2"/>
      <c r="S261" s="6"/>
      <c r="T261" s="2"/>
      <c r="U261" s="2"/>
      <c r="V261" s="2"/>
      <c r="W261" s="2"/>
      <c r="X261" s="2"/>
    </row>
    <row r="262" spans="2:24" x14ac:dyDescent="0.35">
      <c r="B262" s="2" t="s">
        <v>14</v>
      </c>
      <c r="C262" s="3">
        <v>3</v>
      </c>
      <c r="D262" s="4" t="s">
        <v>44</v>
      </c>
      <c r="E262" s="2" t="s">
        <v>38</v>
      </c>
      <c r="F262" s="2" t="s">
        <v>45</v>
      </c>
      <c r="G262" s="5">
        <v>5</v>
      </c>
      <c r="H262" s="1">
        <v>25000000</v>
      </c>
      <c r="I262" s="2">
        <v>2</v>
      </c>
      <c r="J262" s="6">
        <v>1.3888888888888889E-3</v>
      </c>
      <c r="K262" s="2" t="s">
        <v>18</v>
      </c>
      <c r="L262" s="3" t="s">
        <v>64</v>
      </c>
      <c r="M262" s="4" t="s">
        <v>43</v>
      </c>
      <c r="N262" s="2" t="s">
        <v>78</v>
      </c>
      <c r="O262" s="2" t="s">
        <v>53</v>
      </c>
      <c r="P262" s="14"/>
      <c r="Q262" s="1"/>
      <c r="R262" s="2"/>
      <c r="S262" s="6"/>
      <c r="T262" s="2"/>
      <c r="U262" s="2"/>
      <c r="V262" s="2"/>
      <c r="W262" s="2"/>
      <c r="X262" s="2"/>
    </row>
    <row r="263" spans="2:24" x14ac:dyDescent="0.35">
      <c r="B263" s="2" t="s">
        <v>14</v>
      </c>
      <c r="C263" s="3">
        <v>10</v>
      </c>
      <c r="D263" s="4" t="s">
        <v>44</v>
      </c>
      <c r="E263" s="2" t="s">
        <v>32</v>
      </c>
      <c r="F263" s="2" t="s">
        <v>42</v>
      </c>
      <c r="G263" s="5">
        <v>2</v>
      </c>
      <c r="H263" s="1">
        <v>12000000</v>
      </c>
      <c r="I263" s="2">
        <v>1</v>
      </c>
      <c r="J263" s="6">
        <v>1.3888888888888889E-3</v>
      </c>
      <c r="K263" s="2" t="s">
        <v>18</v>
      </c>
      <c r="L263" s="3" t="s">
        <v>47</v>
      </c>
      <c r="M263" s="4" t="s">
        <v>43</v>
      </c>
      <c r="N263" s="2" t="s">
        <v>78</v>
      </c>
      <c r="O263" s="2" t="s">
        <v>66</v>
      </c>
      <c r="P263" s="14"/>
      <c r="Q263" s="1"/>
      <c r="R263" s="2"/>
      <c r="S263" s="6"/>
      <c r="T263" s="2"/>
      <c r="U263" s="2"/>
      <c r="V263" s="2"/>
      <c r="W263" s="2"/>
      <c r="X263" s="2"/>
    </row>
    <row r="264" spans="2:24" x14ac:dyDescent="0.35">
      <c r="B264" s="2" t="s">
        <v>14</v>
      </c>
      <c r="C264" s="3">
        <v>2</v>
      </c>
      <c r="D264" s="4" t="s">
        <v>44</v>
      </c>
      <c r="E264" s="2" t="s">
        <v>28</v>
      </c>
      <c r="F264" s="2" t="s">
        <v>23</v>
      </c>
      <c r="G264" s="5">
        <v>5</v>
      </c>
      <c r="H264" s="1">
        <v>25000000</v>
      </c>
      <c r="I264" s="2">
        <v>1</v>
      </c>
      <c r="J264" s="6">
        <v>1.3888888888888889E-3</v>
      </c>
      <c r="K264" s="2" t="s">
        <v>18</v>
      </c>
      <c r="L264" s="3" t="s">
        <v>29</v>
      </c>
      <c r="M264" s="4" t="s">
        <v>48</v>
      </c>
      <c r="N264" s="2" t="s">
        <v>76</v>
      </c>
      <c r="O264" s="2" t="s">
        <v>52</v>
      </c>
      <c r="P264" s="14"/>
      <c r="Q264" s="1"/>
      <c r="R264" s="2"/>
      <c r="S264" s="6"/>
      <c r="T264" s="2"/>
      <c r="U264" s="2"/>
      <c r="V264" s="2"/>
      <c r="W264" s="2"/>
      <c r="X264" s="2"/>
    </row>
    <row r="265" spans="2:24" x14ac:dyDescent="0.35">
      <c r="B265" s="2" t="s">
        <v>14</v>
      </c>
      <c r="C265" s="3">
        <v>16</v>
      </c>
      <c r="D265" s="4" t="s">
        <v>69</v>
      </c>
      <c r="E265" s="2" t="s">
        <v>16</v>
      </c>
      <c r="F265" s="2" t="s">
        <v>23</v>
      </c>
      <c r="G265" s="5">
        <v>3</v>
      </c>
      <c r="H265" s="1">
        <v>12000000</v>
      </c>
      <c r="I265" s="2">
        <v>3</v>
      </c>
      <c r="J265" s="6">
        <v>1.3888888888888889E-3</v>
      </c>
      <c r="K265" s="2" t="s">
        <v>18</v>
      </c>
      <c r="L265" s="3" t="s">
        <v>35</v>
      </c>
      <c r="M265" s="4" t="s">
        <v>33</v>
      </c>
      <c r="N265" s="2" t="s">
        <v>66</v>
      </c>
      <c r="O265" s="2" t="s">
        <v>36</v>
      </c>
      <c r="P265" s="14"/>
      <c r="Q265" s="1"/>
      <c r="R265" s="2"/>
      <c r="S265" s="6"/>
      <c r="T265" s="2"/>
      <c r="U265" s="2"/>
      <c r="V265" s="2"/>
      <c r="W265" s="2"/>
      <c r="X265" s="2"/>
    </row>
    <row r="266" spans="2:24" x14ac:dyDescent="0.35">
      <c r="B266" s="2" t="s">
        <v>14</v>
      </c>
      <c r="C266" s="3">
        <v>1</v>
      </c>
      <c r="D266" s="4" t="s">
        <v>69</v>
      </c>
      <c r="E266" s="2" t="s">
        <v>28</v>
      </c>
      <c r="F266" s="2" t="s">
        <v>42</v>
      </c>
      <c r="G266" s="5">
        <v>2</v>
      </c>
      <c r="H266" s="1">
        <v>10000000</v>
      </c>
      <c r="I266" s="2">
        <v>2</v>
      </c>
      <c r="J266" s="6">
        <v>1.3888888888888889E-3</v>
      </c>
      <c r="K266" s="2" t="s">
        <v>18</v>
      </c>
      <c r="L266" s="3" t="s">
        <v>39</v>
      </c>
      <c r="M266" s="4" t="s">
        <v>51</v>
      </c>
      <c r="N266" s="2" t="s">
        <v>77</v>
      </c>
      <c r="O266" s="2" t="s">
        <v>65</v>
      </c>
      <c r="P266" s="14"/>
      <c r="Q266" s="1"/>
      <c r="R266" s="2"/>
      <c r="S266" s="6"/>
      <c r="T266" s="2"/>
      <c r="U266" s="2"/>
      <c r="V266" s="2"/>
      <c r="W266" s="2"/>
      <c r="X266" s="2"/>
    </row>
    <row r="267" spans="2:24" x14ac:dyDescent="0.35">
      <c r="B267" s="2" t="s">
        <v>14</v>
      </c>
      <c r="C267" s="3">
        <v>2</v>
      </c>
      <c r="D267" s="4" t="s">
        <v>55</v>
      </c>
      <c r="E267" s="2" t="s">
        <v>32</v>
      </c>
      <c r="F267" s="2" t="s">
        <v>42</v>
      </c>
      <c r="G267" s="5">
        <v>4</v>
      </c>
      <c r="H267" s="1">
        <v>15000000</v>
      </c>
      <c r="I267" s="2">
        <v>3</v>
      </c>
      <c r="J267" s="6">
        <v>1.3888888888888889E-3</v>
      </c>
      <c r="K267" s="2" t="s">
        <v>18</v>
      </c>
      <c r="L267" s="3" t="s">
        <v>24</v>
      </c>
      <c r="M267" s="4" t="s">
        <v>25</v>
      </c>
      <c r="N267" s="2" t="s">
        <v>78</v>
      </c>
      <c r="O267" s="2" t="s">
        <v>41</v>
      </c>
      <c r="P267" s="14"/>
      <c r="Q267" s="1"/>
      <c r="R267" s="2"/>
      <c r="S267" s="6"/>
      <c r="T267" s="2"/>
      <c r="U267" s="2"/>
      <c r="V267" s="2"/>
      <c r="W267" s="2"/>
      <c r="X267" s="2"/>
    </row>
    <row r="268" spans="2:24" x14ac:dyDescent="0.35">
      <c r="B268" s="2" t="s">
        <v>14</v>
      </c>
      <c r="C268" s="3">
        <v>11</v>
      </c>
      <c r="D268" s="4" t="s">
        <v>57</v>
      </c>
      <c r="E268" s="2" t="s">
        <v>38</v>
      </c>
      <c r="F268" s="2" t="s">
        <v>42</v>
      </c>
      <c r="G268" s="5">
        <v>2</v>
      </c>
      <c r="H268" s="1">
        <v>12000000</v>
      </c>
      <c r="I268" s="2">
        <v>1</v>
      </c>
      <c r="J268" s="6">
        <v>1.3888888888888889E-3</v>
      </c>
      <c r="K268" s="2" t="s">
        <v>18</v>
      </c>
      <c r="L268" s="3" t="s">
        <v>19</v>
      </c>
      <c r="M268" s="4" t="s">
        <v>25</v>
      </c>
      <c r="N268" s="2" t="s">
        <v>78</v>
      </c>
      <c r="O268" s="2" t="s">
        <v>53</v>
      </c>
      <c r="P268" s="14"/>
      <c r="Q268" s="1"/>
      <c r="R268" s="2"/>
      <c r="S268" s="6"/>
      <c r="T268" s="2"/>
      <c r="U268" s="2"/>
      <c r="V268" s="2"/>
      <c r="W268" s="2"/>
      <c r="X268" s="2"/>
    </row>
    <row r="269" spans="2:24" x14ac:dyDescent="0.35">
      <c r="B269" s="2" t="s">
        <v>14</v>
      </c>
      <c r="C269" s="3">
        <v>1</v>
      </c>
      <c r="D269" s="4" t="s">
        <v>59</v>
      </c>
      <c r="E269" s="2" t="s">
        <v>32</v>
      </c>
      <c r="F269" s="2" t="s">
        <v>45</v>
      </c>
      <c r="G269" s="5">
        <v>1</v>
      </c>
      <c r="H269" s="1">
        <v>19000000</v>
      </c>
      <c r="I269" s="2">
        <v>2</v>
      </c>
      <c r="J269" s="6">
        <v>1.3888888888888889E-3</v>
      </c>
      <c r="K269" s="2" t="s">
        <v>46</v>
      </c>
      <c r="L269" s="3" t="s">
        <v>39</v>
      </c>
      <c r="M269" s="4" t="s">
        <v>30</v>
      </c>
      <c r="N269" s="2" t="s">
        <v>77</v>
      </c>
      <c r="O269" s="2" t="s">
        <v>65</v>
      </c>
      <c r="P269" s="14"/>
      <c r="Q269" s="1"/>
      <c r="R269" s="2"/>
      <c r="S269" s="6"/>
      <c r="T269" s="2"/>
      <c r="U269" s="2"/>
      <c r="V269" s="2"/>
      <c r="W269" s="2"/>
      <c r="X269" s="2"/>
    </row>
    <row r="270" spans="2:24" x14ac:dyDescent="0.35">
      <c r="B270" s="2" t="s">
        <v>14</v>
      </c>
      <c r="C270" s="3">
        <v>1</v>
      </c>
      <c r="D270" s="4" t="s">
        <v>60</v>
      </c>
      <c r="E270" s="2" t="s">
        <v>49</v>
      </c>
      <c r="F270" s="2" t="s">
        <v>23</v>
      </c>
      <c r="G270" s="5">
        <v>3</v>
      </c>
      <c r="H270" s="1">
        <v>15000000</v>
      </c>
      <c r="I270" s="2">
        <v>2</v>
      </c>
      <c r="J270" s="6">
        <v>1.3888888888888889E-3</v>
      </c>
      <c r="K270" s="2" t="s">
        <v>18</v>
      </c>
      <c r="L270" s="3" t="s">
        <v>56</v>
      </c>
      <c r="M270" s="4" t="s">
        <v>51</v>
      </c>
      <c r="N270" s="2" t="s">
        <v>76</v>
      </c>
      <c r="O270" s="2" t="s">
        <v>31</v>
      </c>
      <c r="P270" s="14"/>
      <c r="Q270" s="1"/>
      <c r="R270" s="2"/>
      <c r="S270" s="6"/>
      <c r="T270" s="2"/>
      <c r="U270" s="2"/>
      <c r="V270" s="2"/>
      <c r="W270" s="2"/>
      <c r="X270" s="2"/>
    </row>
    <row r="271" spans="2:24" x14ac:dyDescent="0.35">
      <c r="B271" s="2" t="s">
        <v>70</v>
      </c>
      <c r="C271" s="3">
        <v>23</v>
      </c>
      <c r="D271" s="4" t="s">
        <v>27</v>
      </c>
      <c r="E271" s="2" t="s">
        <v>73</v>
      </c>
      <c r="F271" s="2" t="s">
        <v>23</v>
      </c>
      <c r="G271" s="5">
        <v>0</v>
      </c>
      <c r="H271" s="1">
        <v>0</v>
      </c>
      <c r="I271" s="2">
        <v>1</v>
      </c>
      <c r="J271" s="6">
        <v>1.3888888888888889E-3</v>
      </c>
      <c r="K271" s="2"/>
      <c r="L271" s="3"/>
      <c r="M271" s="4" t="s">
        <v>48</v>
      </c>
      <c r="N271" s="2" t="s">
        <v>77</v>
      </c>
      <c r="O271" s="2" t="s">
        <v>54</v>
      </c>
      <c r="P271" s="14"/>
      <c r="Q271" s="1"/>
      <c r="R271" s="2"/>
      <c r="S271" s="6"/>
      <c r="T271" s="2"/>
      <c r="U271" s="2"/>
      <c r="V271" s="2"/>
      <c r="W271" s="2"/>
      <c r="X271" s="2"/>
    </row>
    <row r="272" spans="2:24" x14ac:dyDescent="0.35">
      <c r="B272" s="2" t="s">
        <v>70</v>
      </c>
      <c r="C272" s="3">
        <v>9</v>
      </c>
      <c r="D272" s="4" t="s">
        <v>37</v>
      </c>
      <c r="E272" s="2" t="s">
        <v>32</v>
      </c>
      <c r="F272" s="2" t="s">
        <v>68</v>
      </c>
      <c r="G272" s="5">
        <v>0</v>
      </c>
      <c r="H272" s="1">
        <v>0</v>
      </c>
      <c r="I272" s="2">
        <v>1</v>
      </c>
      <c r="J272" s="6">
        <v>1.3888888888888889E-3</v>
      </c>
      <c r="K272" s="2"/>
      <c r="L272" s="3"/>
      <c r="M272" s="4" t="s">
        <v>33</v>
      </c>
      <c r="N272" s="2" t="s">
        <v>77</v>
      </c>
      <c r="O272" s="2" t="s">
        <v>54</v>
      </c>
      <c r="P272" s="14"/>
      <c r="Q272" s="1"/>
      <c r="R272" s="2"/>
      <c r="S272" s="6"/>
      <c r="T272" s="2"/>
      <c r="U272" s="2"/>
      <c r="V272" s="2"/>
      <c r="W272" s="2"/>
      <c r="X272" s="2"/>
    </row>
    <row r="273" spans="2:24" x14ac:dyDescent="0.35">
      <c r="B273" s="2" t="s">
        <v>70</v>
      </c>
      <c r="C273" s="3">
        <v>23</v>
      </c>
      <c r="D273" s="4" t="s">
        <v>37</v>
      </c>
      <c r="E273" s="2" t="s">
        <v>32</v>
      </c>
      <c r="F273" s="2" t="s">
        <v>45</v>
      </c>
      <c r="G273" s="5">
        <v>0</v>
      </c>
      <c r="H273" s="1">
        <v>0</v>
      </c>
      <c r="I273" s="2">
        <v>1</v>
      </c>
      <c r="J273" s="6">
        <v>1.3888888888888889E-3</v>
      </c>
      <c r="K273" s="2"/>
      <c r="L273" s="3"/>
      <c r="M273" s="4" t="s">
        <v>20</v>
      </c>
      <c r="N273" s="2" t="s">
        <v>66</v>
      </c>
      <c r="O273" s="2" t="s">
        <v>36</v>
      </c>
      <c r="P273" s="14"/>
      <c r="Q273" s="1"/>
      <c r="R273" s="2"/>
      <c r="S273" s="6"/>
      <c r="T273" s="2"/>
      <c r="U273" s="2"/>
      <c r="V273" s="2"/>
      <c r="W273" s="2"/>
      <c r="X273" s="2"/>
    </row>
    <row r="274" spans="2:24" x14ac:dyDescent="0.35">
      <c r="B274" s="2" t="s">
        <v>70</v>
      </c>
      <c r="C274" s="3">
        <v>4</v>
      </c>
      <c r="D274" s="4" t="s">
        <v>37</v>
      </c>
      <c r="E274" s="2" t="s">
        <v>16</v>
      </c>
      <c r="F274" s="2" t="s">
        <v>42</v>
      </c>
      <c r="G274" s="5">
        <v>0</v>
      </c>
      <c r="H274" s="1">
        <v>0</v>
      </c>
      <c r="I274" s="2">
        <v>2</v>
      </c>
      <c r="J274" s="6">
        <v>1.3888888888888889E-3</v>
      </c>
      <c r="K274" s="2"/>
      <c r="L274" s="3"/>
      <c r="M274" s="4" t="s">
        <v>43</v>
      </c>
      <c r="N274" s="2" t="s">
        <v>76</v>
      </c>
      <c r="O274" s="2" t="s">
        <v>52</v>
      </c>
      <c r="P274" s="14"/>
      <c r="Q274" s="1"/>
      <c r="R274" s="2"/>
      <c r="S274" s="6"/>
      <c r="T274" s="2"/>
      <c r="U274" s="2"/>
      <c r="V274" s="2"/>
      <c r="W274" s="2"/>
      <c r="X274" s="2"/>
    </row>
    <row r="275" spans="2:24" x14ac:dyDescent="0.35">
      <c r="B275" s="2" t="s">
        <v>70</v>
      </c>
      <c r="C275" s="3">
        <v>8</v>
      </c>
      <c r="D275" s="4" t="s">
        <v>69</v>
      </c>
      <c r="E275" s="2" t="s">
        <v>16</v>
      </c>
      <c r="F275" s="2" t="s">
        <v>17</v>
      </c>
      <c r="G275" s="5">
        <v>0</v>
      </c>
      <c r="H275" s="1">
        <v>0</v>
      </c>
      <c r="I275" s="2">
        <v>6</v>
      </c>
      <c r="J275" s="6">
        <v>1.3888888888888889E-3</v>
      </c>
      <c r="K275" s="2"/>
      <c r="L275" s="3"/>
      <c r="M275" s="4" t="s">
        <v>43</v>
      </c>
      <c r="N275" s="2" t="s">
        <v>76</v>
      </c>
      <c r="O275" s="2" t="s">
        <v>75</v>
      </c>
      <c r="P275" s="14"/>
      <c r="Q275" s="1"/>
      <c r="R275" s="2"/>
      <c r="S275" s="6"/>
      <c r="T275" s="2"/>
      <c r="U275" s="2"/>
      <c r="V275" s="2"/>
      <c r="W275" s="2"/>
      <c r="X275" s="2"/>
    </row>
    <row r="276" spans="2:24" x14ac:dyDescent="0.35">
      <c r="B276" s="2" t="s">
        <v>70</v>
      </c>
      <c r="C276" s="3">
        <v>10</v>
      </c>
      <c r="D276" s="4" t="s">
        <v>69</v>
      </c>
      <c r="E276" s="2" t="s">
        <v>32</v>
      </c>
      <c r="F276" s="2" t="s">
        <v>42</v>
      </c>
      <c r="G276" s="5">
        <v>0</v>
      </c>
      <c r="H276" s="1">
        <v>0</v>
      </c>
      <c r="I276" s="2">
        <v>1</v>
      </c>
      <c r="J276" s="6">
        <v>1.3888888888888889E-3</v>
      </c>
      <c r="K276" s="2"/>
      <c r="L276" s="3"/>
      <c r="M276" s="4" t="s">
        <v>51</v>
      </c>
      <c r="N276" s="2" t="s">
        <v>66</v>
      </c>
      <c r="O276" s="2" t="s">
        <v>36</v>
      </c>
      <c r="P276" s="14"/>
      <c r="Q276" s="1"/>
      <c r="R276" s="2"/>
      <c r="S276" s="6"/>
      <c r="T276" s="2"/>
      <c r="U276" s="2"/>
      <c r="V276" s="2"/>
      <c r="W276" s="2"/>
      <c r="X276" s="2"/>
    </row>
    <row r="277" spans="2:24" x14ac:dyDescent="0.35">
      <c r="B277" s="2" t="s">
        <v>14</v>
      </c>
      <c r="C277" s="3">
        <v>11</v>
      </c>
      <c r="D277" s="4" t="s">
        <v>57</v>
      </c>
      <c r="E277" s="2" t="s">
        <v>16</v>
      </c>
      <c r="F277" s="2" t="s">
        <v>23</v>
      </c>
      <c r="G277" s="5">
        <v>4</v>
      </c>
      <c r="H277" s="1">
        <v>20000000</v>
      </c>
      <c r="I277" s="2">
        <v>1</v>
      </c>
      <c r="J277" s="6">
        <v>1.3888888888888889E-3</v>
      </c>
      <c r="K277" s="2" t="s">
        <v>18</v>
      </c>
      <c r="L277" s="3" t="s">
        <v>47</v>
      </c>
      <c r="M277" s="4" t="s">
        <v>25</v>
      </c>
      <c r="N277" s="2" t="s">
        <v>66</v>
      </c>
      <c r="O277" s="2" t="s">
        <v>67</v>
      </c>
      <c r="P277" s="14"/>
      <c r="Q277" s="1"/>
      <c r="R277" s="2"/>
      <c r="S277" s="6"/>
      <c r="T277" s="2"/>
      <c r="U277" s="2"/>
      <c r="V277" s="2"/>
      <c r="W277" s="2"/>
      <c r="X277" s="2"/>
    </row>
    <row r="278" spans="2:24" x14ac:dyDescent="0.35">
      <c r="B278" s="2" t="s">
        <v>14</v>
      </c>
      <c r="C278" s="3">
        <v>1</v>
      </c>
      <c r="D278" s="4" t="s">
        <v>15</v>
      </c>
      <c r="E278" s="2" t="s">
        <v>49</v>
      </c>
      <c r="F278" s="2" t="s">
        <v>42</v>
      </c>
      <c r="G278" s="5">
        <v>2</v>
      </c>
      <c r="H278" s="1">
        <v>12000000</v>
      </c>
      <c r="I278" s="2">
        <v>1</v>
      </c>
      <c r="J278" s="6">
        <v>1.3888888888888889E-3</v>
      </c>
      <c r="K278" s="2" t="s">
        <v>18</v>
      </c>
      <c r="L278" s="3" t="s">
        <v>29</v>
      </c>
      <c r="M278" s="4" t="s">
        <v>33</v>
      </c>
      <c r="N278" s="2" t="s">
        <v>76</v>
      </c>
      <c r="O278" s="2" t="s">
        <v>71</v>
      </c>
      <c r="P278" s="14"/>
      <c r="Q278" s="1"/>
      <c r="R278" s="2"/>
      <c r="S278" s="6"/>
      <c r="T278" s="2"/>
      <c r="U278" s="2"/>
      <c r="V278" s="2"/>
      <c r="W278" s="2"/>
      <c r="X278" s="2"/>
    </row>
    <row r="279" spans="2:24" x14ac:dyDescent="0.35">
      <c r="B279" s="2" t="s">
        <v>14</v>
      </c>
      <c r="C279" s="3">
        <v>13</v>
      </c>
      <c r="D279" s="4" t="s">
        <v>60</v>
      </c>
      <c r="E279" s="2" t="s">
        <v>16</v>
      </c>
      <c r="F279" s="2" t="s">
        <v>23</v>
      </c>
      <c r="G279" s="5">
        <v>5</v>
      </c>
      <c r="H279" s="1">
        <v>21000000</v>
      </c>
      <c r="I279" s="2">
        <v>4</v>
      </c>
      <c r="J279" s="6">
        <v>1.3888888888888889E-3</v>
      </c>
      <c r="K279" s="2" t="s">
        <v>18</v>
      </c>
      <c r="L279" s="3" t="s">
        <v>50</v>
      </c>
      <c r="M279" s="4" t="s">
        <v>40</v>
      </c>
      <c r="N279" s="2" t="s">
        <v>66</v>
      </c>
      <c r="O279" s="2" t="s">
        <v>36</v>
      </c>
      <c r="P279" s="14"/>
      <c r="Q279" s="1"/>
      <c r="R279" s="2"/>
      <c r="S279" s="6"/>
      <c r="T279" s="2"/>
      <c r="U279" s="2"/>
      <c r="V279" s="2"/>
      <c r="W279" s="2"/>
      <c r="X279" s="2"/>
    </row>
    <row r="280" spans="2:24" x14ac:dyDescent="0.35">
      <c r="B280" s="2" t="s">
        <v>14</v>
      </c>
      <c r="C280" s="3">
        <v>28</v>
      </c>
      <c r="D280" s="4" t="s">
        <v>22</v>
      </c>
      <c r="E280" s="2" t="s">
        <v>38</v>
      </c>
      <c r="F280" s="2" t="s">
        <v>42</v>
      </c>
      <c r="G280" s="5">
        <v>4</v>
      </c>
      <c r="H280" s="1">
        <v>11000000</v>
      </c>
      <c r="I280" s="2">
        <v>2</v>
      </c>
      <c r="J280" s="6">
        <v>1.3888888888888889E-3</v>
      </c>
      <c r="K280" s="2" t="s">
        <v>61</v>
      </c>
      <c r="L280" s="3" t="s">
        <v>19</v>
      </c>
      <c r="M280" s="4" t="s">
        <v>40</v>
      </c>
      <c r="N280" s="2" t="s">
        <v>77</v>
      </c>
      <c r="O280" s="2" t="s">
        <v>54</v>
      </c>
      <c r="P280" s="14"/>
      <c r="Q280" s="1"/>
      <c r="R280" s="2"/>
      <c r="S280" s="6"/>
      <c r="T280" s="2"/>
      <c r="U280" s="2"/>
      <c r="V280" s="2"/>
      <c r="W280" s="2"/>
      <c r="X280" s="2"/>
    </row>
    <row r="281" spans="2:24" x14ac:dyDescent="0.35">
      <c r="B281" s="2" t="s">
        <v>14</v>
      </c>
      <c r="C281" s="3">
        <v>27</v>
      </c>
      <c r="D281" s="4" t="s">
        <v>37</v>
      </c>
      <c r="E281" s="2" t="s">
        <v>16</v>
      </c>
      <c r="F281" s="2" t="s">
        <v>42</v>
      </c>
      <c r="G281" s="5">
        <v>1</v>
      </c>
      <c r="H281" s="1">
        <v>19000000</v>
      </c>
      <c r="I281" s="2">
        <v>2</v>
      </c>
      <c r="J281" s="6">
        <v>1.3888888888888889E-3</v>
      </c>
      <c r="K281" s="2" t="s">
        <v>46</v>
      </c>
      <c r="L281" s="3" t="s">
        <v>56</v>
      </c>
      <c r="M281" s="4" t="s">
        <v>43</v>
      </c>
      <c r="N281" s="2" t="s">
        <v>78</v>
      </c>
      <c r="O281" s="2" t="s">
        <v>53</v>
      </c>
      <c r="P281" s="14"/>
      <c r="Q281" s="1"/>
      <c r="R281" s="2"/>
      <c r="S281" s="6"/>
      <c r="T281" s="2"/>
      <c r="U281" s="2"/>
      <c r="V281" s="2"/>
      <c r="W281" s="2"/>
      <c r="X281" s="2"/>
    </row>
    <row r="282" spans="2:24" x14ac:dyDescent="0.35">
      <c r="B282" s="2" t="s">
        <v>14</v>
      </c>
      <c r="C282" s="3">
        <v>9</v>
      </c>
      <c r="D282" s="4" t="s">
        <v>37</v>
      </c>
      <c r="E282" s="2" t="s">
        <v>16</v>
      </c>
      <c r="F282" s="2" t="s">
        <v>17</v>
      </c>
      <c r="G282" s="5">
        <v>3</v>
      </c>
      <c r="H282" s="1">
        <v>15000000</v>
      </c>
      <c r="I282" s="2">
        <v>1</v>
      </c>
      <c r="J282" s="6">
        <v>1.3888888888888889E-3</v>
      </c>
      <c r="K282" s="2" t="s">
        <v>18</v>
      </c>
      <c r="L282" s="3" t="s">
        <v>47</v>
      </c>
      <c r="M282" s="4" t="s">
        <v>51</v>
      </c>
      <c r="N282" s="2" t="s">
        <v>76</v>
      </c>
      <c r="O282" s="2" t="s">
        <v>26</v>
      </c>
      <c r="P282" s="14"/>
      <c r="Q282" s="1"/>
      <c r="R282" s="2"/>
      <c r="S282" s="6"/>
      <c r="T282" s="2"/>
      <c r="U282" s="2"/>
      <c r="V282" s="2"/>
      <c r="W282" s="2"/>
      <c r="X282" s="2"/>
    </row>
    <row r="283" spans="2:24" x14ac:dyDescent="0.35">
      <c r="B283" s="2" t="s">
        <v>14</v>
      </c>
      <c r="C283" s="3">
        <v>19</v>
      </c>
      <c r="D283" s="4" t="s">
        <v>37</v>
      </c>
      <c r="E283" s="2" t="s">
        <v>16</v>
      </c>
      <c r="F283" s="2" t="s">
        <v>42</v>
      </c>
      <c r="G283" s="5">
        <v>5</v>
      </c>
      <c r="H283" s="1">
        <v>25000000</v>
      </c>
      <c r="I283" s="2">
        <v>3</v>
      </c>
      <c r="J283" s="6">
        <v>1.3888888888888889E-3</v>
      </c>
      <c r="K283" s="2" t="s">
        <v>18</v>
      </c>
      <c r="L283" s="3" t="s">
        <v>19</v>
      </c>
      <c r="M283" s="4" t="s">
        <v>48</v>
      </c>
      <c r="N283" s="2" t="s">
        <v>76</v>
      </c>
      <c r="O283" s="2" t="s">
        <v>26</v>
      </c>
      <c r="P283" s="14"/>
      <c r="Q283" s="1"/>
      <c r="R283" s="2"/>
      <c r="S283" s="6"/>
      <c r="T283" s="2"/>
      <c r="U283" s="2"/>
      <c r="V283" s="2"/>
      <c r="W283" s="2"/>
      <c r="X283" s="2"/>
    </row>
    <row r="284" spans="2:24" x14ac:dyDescent="0.35">
      <c r="B284" s="2" t="s">
        <v>14</v>
      </c>
      <c r="C284" s="3">
        <v>3</v>
      </c>
      <c r="D284" s="4" t="s">
        <v>44</v>
      </c>
      <c r="E284" s="2" t="s">
        <v>16</v>
      </c>
      <c r="F284" s="2" t="s">
        <v>42</v>
      </c>
      <c r="G284" s="5">
        <v>2</v>
      </c>
      <c r="H284" s="1">
        <v>12000000</v>
      </c>
      <c r="I284" s="2">
        <v>4</v>
      </c>
      <c r="J284" s="6">
        <v>1.3888888888888889E-3</v>
      </c>
      <c r="K284" s="2" t="s">
        <v>18</v>
      </c>
      <c r="L284" s="3" t="s">
        <v>19</v>
      </c>
      <c r="M284" s="4" t="s">
        <v>20</v>
      </c>
      <c r="N284" s="2" t="s">
        <v>77</v>
      </c>
      <c r="O284" s="2" t="s">
        <v>65</v>
      </c>
      <c r="P284" s="14"/>
      <c r="Q284" s="1"/>
      <c r="R284" s="2"/>
      <c r="S284" s="6"/>
      <c r="T284" s="2"/>
      <c r="U284" s="2"/>
      <c r="V284" s="2"/>
      <c r="W284" s="2"/>
      <c r="X284" s="2"/>
    </row>
    <row r="285" spans="2:24" x14ac:dyDescent="0.35">
      <c r="B285" s="2" t="s">
        <v>14</v>
      </c>
      <c r="C285" s="3">
        <v>12</v>
      </c>
      <c r="D285" s="4" t="s">
        <v>44</v>
      </c>
      <c r="E285" s="2" t="s">
        <v>49</v>
      </c>
      <c r="F285" s="2" t="s">
        <v>17</v>
      </c>
      <c r="G285" s="5">
        <v>3</v>
      </c>
      <c r="H285" s="1">
        <v>15000000</v>
      </c>
      <c r="I285" s="2">
        <v>2</v>
      </c>
      <c r="J285" s="6">
        <v>1.3888888888888889E-3</v>
      </c>
      <c r="K285" s="2" t="s">
        <v>18</v>
      </c>
      <c r="L285" s="3" t="s">
        <v>64</v>
      </c>
      <c r="M285" s="4" t="s">
        <v>43</v>
      </c>
      <c r="N285" s="2" t="s">
        <v>77</v>
      </c>
      <c r="O285" s="2" t="s">
        <v>34</v>
      </c>
      <c r="P285" s="14"/>
      <c r="Q285" s="1"/>
      <c r="R285" s="2"/>
      <c r="S285" s="6"/>
      <c r="T285" s="2"/>
      <c r="U285" s="2"/>
      <c r="V285" s="2"/>
      <c r="W285" s="2"/>
      <c r="X285" s="2"/>
    </row>
    <row r="286" spans="2:24" x14ac:dyDescent="0.35">
      <c r="B286" s="2" t="s">
        <v>14</v>
      </c>
      <c r="C286" s="3">
        <v>15</v>
      </c>
      <c r="D286" s="4" t="s">
        <v>69</v>
      </c>
      <c r="E286" s="2" t="s">
        <v>16</v>
      </c>
      <c r="F286" s="2" t="s">
        <v>23</v>
      </c>
      <c r="G286" s="5">
        <v>2</v>
      </c>
      <c r="H286" s="1">
        <v>38000000</v>
      </c>
      <c r="I286" s="2">
        <v>1</v>
      </c>
      <c r="J286" s="6">
        <v>1.3888888888888889E-3</v>
      </c>
      <c r="K286" s="2" t="s">
        <v>46</v>
      </c>
      <c r="L286" s="3" t="s">
        <v>29</v>
      </c>
      <c r="M286" s="4" t="s">
        <v>33</v>
      </c>
      <c r="N286" s="2" t="s">
        <v>76</v>
      </c>
      <c r="O286" s="2" t="s">
        <v>71</v>
      </c>
      <c r="P286" s="14"/>
      <c r="Q286" s="1"/>
      <c r="R286" s="2"/>
      <c r="S286" s="6"/>
      <c r="T286" s="2"/>
      <c r="U286" s="2"/>
      <c r="V286" s="2"/>
      <c r="W286" s="2"/>
      <c r="X286" s="2"/>
    </row>
    <row r="287" spans="2:24" x14ac:dyDescent="0.35">
      <c r="B287" s="2" t="s">
        <v>14</v>
      </c>
      <c r="C287" s="3">
        <v>11</v>
      </c>
      <c r="D287" s="4" t="s">
        <v>57</v>
      </c>
      <c r="E287" s="2" t="s">
        <v>16</v>
      </c>
      <c r="F287" s="2" t="s">
        <v>23</v>
      </c>
      <c r="G287" s="5">
        <v>4</v>
      </c>
      <c r="H287" s="1">
        <v>20000000</v>
      </c>
      <c r="I287" s="2">
        <v>1</v>
      </c>
      <c r="J287" s="6">
        <v>1.3888888888888889E-3</v>
      </c>
      <c r="K287" s="2" t="s">
        <v>18</v>
      </c>
      <c r="L287" s="3" t="s">
        <v>47</v>
      </c>
      <c r="M287" s="4" t="s">
        <v>25</v>
      </c>
      <c r="N287" s="2" t="s">
        <v>66</v>
      </c>
      <c r="O287" s="2" t="s">
        <v>67</v>
      </c>
      <c r="P287" s="14"/>
      <c r="Q287" s="1"/>
      <c r="R287" s="2"/>
      <c r="S287" s="6"/>
      <c r="T287" s="2"/>
      <c r="U287" s="2"/>
      <c r="V287" s="2"/>
      <c r="W287" s="2"/>
      <c r="X287" s="2"/>
    </row>
    <row r="288" spans="2:24" x14ac:dyDescent="0.35">
      <c r="B288" s="2" t="s">
        <v>14</v>
      </c>
      <c r="C288" s="3">
        <v>1</v>
      </c>
      <c r="D288" s="4" t="s">
        <v>15</v>
      </c>
      <c r="E288" s="2" t="s">
        <v>49</v>
      </c>
      <c r="F288" s="2" t="s">
        <v>42</v>
      </c>
      <c r="G288" s="5">
        <v>2</v>
      </c>
      <c r="H288" s="1">
        <v>12000000</v>
      </c>
      <c r="I288" s="2">
        <v>1</v>
      </c>
      <c r="J288" s="6">
        <v>1.3888888888888889E-3</v>
      </c>
      <c r="K288" s="2" t="s">
        <v>18</v>
      </c>
      <c r="L288" s="3" t="s">
        <v>29</v>
      </c>
      <c r="M288" s="4" t="s">
        <v>33</v>
      </c>
      <c r="N288" s="2" t="s">
        <v>76</v>
      </c>
      <c r="O288" s="2" t="s">
        <v>71</v>
      </c>
      <c r="P288" s="14"/>
      <c r="Q288" s="1"/>
      <c r="R288" s="2"/>
      <c r="S288" s="6"/>
      <c r="T288" s="2"/>
      <c r="U288" s="2"/>
      <c r="V288" s="2"/>
      <c r="W288" s="2"/>
      <c r="X288" s="2"/>
    </row>
    <row r="289" spans="2:24" x14ac:dyDescent="0.35">
      <c r="B289" s="2" t="s">
        <v>14</v>
      </c>
      <c r="C289" s="3">
        <v>13</v>
      </c>
      <c r="D289" s="4" t="s">
        <v>60</v>
      </c>
      <c r="E289" s="2" t="s">
        <v>16</v>
      </c>
      <c r="F289" s="2" t="s">
        <v>23</v>
      </c>
      <c r="G289" s="5">
        <v>5</v>
      </c>
      <c r="H289" s="1">
        <v>21000000</v>
      </c>
      <c r="I289" s="2">
        <v>4</v>
      </c>
      <c r="J289" s="6">
        <v>1.3888888888888889E-3</v>
      </c>
      <c r="K289" s="2" t="s">
        <v>18</v>
      </c>
      <c r="L289" s="3" t="s">
        <v>50</v>
      </c>
      <c r="M289" s="4" t="s">
        <v>40</v>
      </c>
      <c r="N289" s="2" t="s">
        <v>66</v>
      </c>
      <c r="O289" s="2" t="s">
        <v>36</v>
      </c>
      <c r="P289" s="14"/>
      <c r="Q289" s="1"/>
      <c r="R289" s="2"/>
      <c r="S289" s="6"/>
      <c r="T289" s="2"/>
      <c r="U289" s="2"/>
      <c r="V289" s="2"/>
      <c r="W289" s="2"/>
      <c r="X289" s="2"/>
    </row>
    <row r="290" spans="2:24" x14ac:dyDescent="0.35">
      <c r="B290" s="2" t="s">
        <v>14</v>
      </c>
      <c r="C290" s="3">
        <v>28</v>
      </c>
      <c r="D290" s="4" t="s">
        <v>22</v>
      </c>
      <c r="E290" s="2" t="s">
        <v>38</v>
      </c>
      <c r="F290" s="2" t="s">
        <v>42</v>
      </c>
      <c r="G290" s="5">
        <v>4</v>
      </c>
      <c r="H290" s="1">
        <v>11000000</v>
      </c>
      <c r="I290" s="2">
        <v>2</v>
      </c>
      <c r="J290" s="6">
        <v>1.3888888888888889E-3</v>
      </c>
      <c r="K290" s="2" t="s">
        <v>61</v>
      </c>
      <c r="L290" s="3" t="s">
        <v>19</v>
      </c>
      <c r="M290" s="4" t="s">
        <v>40</v>
      </c>
      <c r="N290" s="2" t="s">
        <v>77</v>
      </c>
      <c r="O290" s="2" t="s">
        <v>54</v>
      </c>
      <c r="P290" s="14"/>
      <c r="Q290" s="1"/>
      <c r="R290" s="2"/>
      <c r="S290" s="6"/>
      <c r="T290" s="2"/>
      <c r="U290" s="2"/>
      <c r="V290" s="2"/>
      <c r="W290" s="2"/>
      <c r="X290" s="2"/>
    </row>
    <row r="291" spans="2:24" x14ac:dyDescent="0.35">
      <c r="B291" s="2" t="s">
        <v>70</v>
      </c>
      <c r="C291" s="3">
        <v>12</v>
      </c>
      <c r="D291" s="4" t="s">
        <v>55</v>
      </c>
      <c r="E291" s="2" t="s">
        <v>16</v>
      </c>
      <c r="F291" s="2" t="s">
        <v>23</v>
      </c>
      <c r="G291" s="5">
        <v>0</v>
      </c>
      <c r="H291" s="1">
        <v>0</v>
      </c>
      <c r="I291" s="2">
        <v>1</v>
      </c>
      <c r="J291" s="6">
        <v>1.3888888888888889E-3</v>
      </c>
      <c r="K291" s="2"/>
      <c r="L291" s="3"/>
      <c r="M291" s="4" t="s">
        <v>33</v>
      </c>
      <c r="N291" s="2" t="s">
        <v>76</v>
      </c>
      <c r="O291" s="2" t="s">
        <v>75</v>
      </c>
      <c r="P291" s="14"/>
      <c r="Q291" s="1"/>
      <c r="R291" s="2"/>
      <c r="S291" s="6"/>
      <c r="T291" s="2"/>
      <c r="U291" s="2"/>
      <c r="V291" s="2"/>
      <c r="W291" s="2"/>
      <c r="X291" s="2"/>
    </row>
    <row r="292" spans="2:24" x14ac:dyDescent="0.35">
      <c r="B292" s="2" t="s">
        <v>70</v>
      </c>
      <c r="C292" s="3">
        <v>30</v>
      </c>
      <c r="D292" s="4" t="s">
        <v>69</v>
      </c>
      <c r="E292" s="2" t="s">
        <v>28</v>
      </c>
      <c r="F292" s="2" t="s">
        <v>45</v>
      </c>
      <c r="G292" s="5">
        <v>0</v>
      </c>
      <c r="H292" s="1">
        <v>0</v>
      </c>
      <c r="I292" s="2">
        <v>5</v>
      </c>
      <c r="J292" s="6">
        <v>1.3888888888888889E-3</v>
      </c>
      <c r="K292" s="2"/>
      <c r="L292" s="3"/>
      <c r="M292" s="4" t="s">
        <v>30</v>
      </c>
      <c r="N292" s="2" t="s">
        <v>78</v>
      </c>
      <c r="O292" s="2" t="s">
        <v>66</v>
      </c>
      <c r="P292" s="14"/>
      <c r="Q292" s="1"/>
      <c r="R292" s="2"/>
      <c r="S292" s="6"/>
      <c r="T292" s="2"/>
      <c r="U292" s="2"/>
      <c r="V292" s="2"/>
      <c r="W292" s="2"/>
      <c r="X292" s="2"/>
    </row>
    <row r="293" spans="2:24" x14ac:dyDescent="0.35">
      <c r="B293" s="2" t="s">
        <v>70</v>
      </c>
      <c r="C293" s="3">
        <v>30</v>
      </c>
      <c r="D293" s="4" t="s">
        <v>69</v>
      </c>
      <c r="E293" s="2" t="s">
        <v>28</v>
      </c>
      <c r="F293" s="2" t="s">
        <v>42</v>
      </c>
      <c r="G293" s="5">
        <v>0</v>
      </c>
      <c r="H293" s="1">
        <v>0</v>
      </c>
      <c r="I293" s="2">
        <v>3</v>
      </c>
      <c r="J293" s="6">
        <v>1.3888888888888889E-3</v>
      </c>
      <c r="K293" s="2"/>
      <c r="L293" s="3"/>
      <c r="M293" s="4" t="s">
        <v>51</v>
      </c>
      <c r="N293" s="2" t="s">
        <v>78</v>
      </c>
      <c r="O293" s="2" t="s">
        <v>53</v>
      </c>
      <c r="P293" s="14"/>
      <c r="Q293" s="1"/>
      <c r="R293" s="2"/>
      <c r="S293" s="6"/>
      <c r="T293" s="2"/>
      <c r="U293" s="2"/>
      <c r="V293" s="2"/>
      <c r="W293" s="2"/>
      <c r="X293" s="2"/>
    </row>
    <row r="294" spans="2:24" x14ac:dyDescent="0.35">
      <c r="B294" s="2" t="s">
        <v>70</v>
      </c>
      <c r="C294" s="3">
        <v>12</v>
      </c>
      <c r="D294" s="4" t="s">
        <v>55</v>
      </c>
      <c r="E294" s="2" t="s">
        <v>16</v>
      </c>
      <c r="F294" s="2" t="s">
        <v>23</v>
      </c>
      <c r="G294" s="5">
        <v>0</v>
      </c>
      <c r="H294" s="1">
        <v>0</v>
      </c>
      <c r="I294" s="2">
        <v>1</v>
      </c>
      <c r="J294" s="6">
        <v>1.3888888888888889E-3</v>
      </c>
      <c r="K294" s="2"/>
      <c r="L294" s="3"/>
      <c r="M294" s="4" t="s">
        <v>33</v>
      </c>
      <c r="N294" s="2" t="s">
        <v>76</v>
      </c>
      <c r="O294" s="2" t="s">
        <v>75</v>
      </c>
      <c r="P294" s="14"/>
      <c r="Q294" s="1"/>
      <c r="R294" s="2"/>
      <c r="S294" s="6"/>
      <c r="T294" s="2"/>
      <c r="U294" s="2"/>
      <c r="V294" s="2"/>
      <c r="W294" s="2"/>
      <c r="X294" s="2"/>
    </row>
    <row r="295" spans="2:24" x14ac:dyDescent="0.35">
      <c r="B295" s="2" t="s">
        <v>14</v>
      </c>
      <c r="C295" s="3">
        <v>11</v>
      </c>
      <c r="D295" s="4" t="s">
        <v>57</v>
      </c>
      <c r="E295" s="2" t="s">
        <v>38</v>
      </c>
      <c r="F295" s="2" t="s">
        <v>42</v>
      </c>
      <c r="G295" s="5">
        <v>2</v>
      </c>
      <c r="H295" s="1">
        <v>38000000</v>
      </c>
      <c r="I295" s="2">
        <v>5</v>
      </c>
      <c r="J295" s="6">
        <v>1.3888888888888889E-3</v>
      </c>
      <c r="K295" s="2" t="s">
        <v>46</v>
      </c>
      <c r="L295" s="3" t="s">
        <v>50</v>
      </c>
      <c r="M295" s="4" t="s">
        <v>33</v>
      </c>
      <c r="N295" s="2" t="s">
        <v>76</v>
      </c>
      <c r="O295" s="2" t="s">
        <v>26</v>
      </c>
      <c r="P295" s="14"/>
      <c r="Q295" s="1"/>
      <c r="R295" s="2"/>
      <c r="S295" s="6"/>
      <c r="T295" s="2"/>
      <c r="U295" s="2"/>
      <c r="V295" s="2"/>
      <c r="W295" s="2"/>
      <c r="X295" s="2"/>
    </row>
    <row r="296" spans="2:24" x14ac:dyDescent="0.35">
      <c r="B296" s="2" t="s">
        <v>14</v>
      </c>
      <c r="C296" s="3">
        <v>15</v>
      </c>
      <c r="D296" s="4" t="s">
        <v>22</v>
      </c>
      <c r="E296" s="2" t="s">
        <v>16</v>
      </c>
      <c r="F296" s="2" t="s">
        <v>23</v>
      </c>
      <c r="G296" s="5">
        <v>3</v>
      </c>
      <c r="H296" s="1">
        <v>15000000</v>
      </c>
      <c r="I296" s="2">
        <v>2</v>
      </c>
      <c r="J296" s="6">
        <v>1.3888888888888889E-3</v>
      </c>
      <c r="K296" s="2" t="s">
        <v>18</v>
      </c>
      <c r="L296" s="3" t="s">
        <v>56</v>
      </c>
      <c r="M296" s="4" t="s">
        <v>43</v>
      </c>
      <c r="N296" s="2" t="s">
        <v>78</v>
      </c>
      <c r="O296" s="2" t="s">
        <v>53</v>
      </c>
      <c r="P296" s="14"/>
      <c r="Q296" s="1"/>
      <c r="R296" s="2"/>
      <c r="S296" s="6"/>
      <c r="T296" s="2"/>
      <c r="U296" s="2"/>
      <c r="V296" s="2"/>
      <c r="W296" s="2"/>
      <c r="X296" s="2"/>
    </row>
    <row r="297" spans="2:24" x14ac:dyDescent="0.35">
      <c r="B297" s="2" t="s">
        <v>14</v>
      </c>
      <c r="C297" s="3">
        <v>30</v>
      </c>
      <c r="D297" s="4" t="s">
        <v>27</v>
      </c>
      <c r="E297" s="2" t="s">
        <v>38</v>
      </c>
      <c r="F297" s="2" t="s">
        <v>23</v>
      </c>
      <c r="G297" s="5">
        <v>1</v>
      </c>
      <c r="H297" s="1">
        <v>19000000</v>
      </c>
      <c r="I297" s="2">
        <v>4</v>
      </c>
      <c r="J297" s="6">
        <v>1.3888888888888889E-3</v>
      </c>
      <c r="K297" s="2" t="s">
        <v>46</v>
      </c>
      <c r="L297" s="3" t="s">
        <v>29</v>
      </c>
      <c r="M297" s="4" t="s">
        <v>51</v>
      </c>
      <c r="N297" s="2" t="s">
        <v>78</v>
      </c>
      <c r="O297" s="2" t="s">
        <v>21</v>
      </c>
      <c r="P297" s="14"/>
      <c r="Q297" s="1"/>
      <c r="R297" s="2"/>
      <c r="S297" s="6"/>
      <c r="T297" s="2"/>
      <c r="U297" s="2"/>
      <c r="V297" s="2"/>
      <c r="W297" s="2"/>
      <c r="X297" s="2"/>
    </row>
    <row r="298" spans="2:24" x14ac:dyDescent="0.35">
      <c r="B298" s="2" t="s">
        <v>14</v>
      </c>
      <c r="C298" s="3">
        <v>23</v>
      </c>
      <c r="D298" s="4" t="s">
        <v>27</v>
      </c>
      <c r="E298" s="2" t="s">
        <v>16</v>
      </c>
      <c r="F298" s="2" t="s">
        <v>23</v>
      </c>
      <c r="G298" s="5">
        <v>2</v>
      </c>
      <c r="H298" s="1">
        <v>12000000</v>
      </c>
      <c r="I298" s="2">
        <v>2</v>
      </c>
      <c r="J298" s="6">
        <v>1.3888888888888889E-3</v>
      </c>
      <c r="K298" s="2" t="s">
        <v>18</v>
      </c>
      <c r="L298" s="3" t="s">
        <v>39</v>
      </c>
      <c r="M298" s="4" t="s">
        <v>25</v>
      </c>
      <c r="N298" s="2" t="s">
        <v>77</v>
      </c>
      <c r="O298" s="2" t="s">
        <v>54</v>
      </c>
      <c r="P298" s="14"/>
      <c r="Q298" s="1"/>
      <c r="R298" s="2"/>
      <c r="S298" s="6"/>
      <c r="T298" s="2"/>
      <c r="U298" s="2"/>
      <c r="V298" s="2"/>
      <c r="W298" s="2"/>
      <c r="X298" s="2"/>
    </row>
    <row r="299" spans="2:24" x14ac:dyDescent="0.35">
      <c r="B299" s="2" t="s">
        <v>14</v>
      </c>
      <c r="C299" s="3">
        <v>30</v>
      </c>
      <c r="D299" s="4" t="s">
        <v>27</v>
      </c>
      <c r="E299" s="2" t="s">
        <v>38</v>
      </c>
      <c r="F299" s="2" t="s">
        <v>42</v>
      </c>
      <c r="G299" s="5">
        <v>4</v>
      </c>
      <c r="H299" s="1">
        <v>20000000</v>
      </c>
      <c r="I299" s="2">
        <v>4</v>
      </c>
      <c r="J299" s="6">
        <v>1.3888888888888889E-3</v>
      </c>
      <c r="K299" s="2" t="s">
        <v>18</v>
      </c>
      <c r="L299" s="3" t="s">
        <v>19</v>
      </c>
      <c r="M299" s="4" t="s">
        <v>30</v>
      </c>
      <c r="N299" s="2" t="s">
        <v>78</v>
      </c>
      <c r="O299" s="2" t="s">
        <v>41</v>
      </c>
      <c r="P299" s="14"/>
      <c r="Q299" s="1"/>
      <c r="R299" s="2"/>
      <c r="S299" s="6"/>
      <c r="T299" s="2"/>
      <c r="U299" s="2"/>
      <c r="V299" s="2"/>
      <c r="W299" s="2"/>
      <c r="X299" s="2"/>
    </row>
    <row r="300" spans="2:24" x14ac:dyDescent="0.35">
      <c r="B300" s="2" t="s">
        <v>14</v>
      </c>
      <c r="C300" s="3">
        <v>11</v>
      </c>
      <c r="D300" s="4" t="s">
        <v>27</v>
      </c>
      <c r="E300" s="2" t="s">
        <v>38</v>
      </c>
      <c r="F300" s="2" t="s">
        <v>23</v>
      </c>
      <c r="G300" s="5">
        <v>3</v>
      </c>
      <c r="H300" s="1">
        <v>15000000</v>
      </c>
      <c r="I300" s="2">
        <v>3</v>
      </c>
      <c r="J300" s="6">
        <v>1.3888888888888889E-3</v>
      </c>
      <c r="K300" s="2" t="s">
        <v>18</v>
      </c>
      <c r="L300" s="3" t="s">
        <v>29</v>
      </c>
      <c r="M300" s="4" t="s">
        <v>40</v>
      </c>
      <c r="N300" s="2" t="s">
        <v>76</v>
      </c>
      <c r="O300" s="2" t="s">
        <v>52</v>
      </c>
      <c r="P300" s="14"/>
      <c r="Q300" s="1"/>
      <c r="R300" s="2"/>
      <c r="S300" s="6"/>
      <c r="T300" s="2"/>
      <c r="U300" s="2"/>
      <c r="V300" s="2"/>
      <c r="W300" s="2"/>
      <c r="X300" s="2"/>
    </row>
    <row r="301" spans="2:24" x14ac:dyDescent="0.35">
      <c r="B301" s="2" t="s">
        <v>14</v>
      </c>
      <c r="C301" s="3">
        <v>4</v>
      </c>
      <c r="D301" s="4" t="s">
        <v>27</v>
      </c>
      <c r="E301" s="2" t="s">
        <v>16</v>
      </c>
      <c r="F301" s="2" t="s">
        <v>17</v>
      </c>
      <c r="G301" s="5">
        <v>3</v>
      </c>
      <c r="H301" s="1">
        <v>11000000</v>
      </c>
      <c r="I301" s="2">
        <v>2</v>
      </c>
      <c r="J301" s="6">
        <v>1.3888888888888889E-3</v>
      </c>
      <c r="K301" s="2" t="s">
        <v>18</v>
      </c>
      <c r="L301" s="3" t="s">
        <v>29</v>
      </c>
      <c r="M301" s="4" t="s">
        <v>48</v>
      </c>
      <c r="N301" s="2" t="s">
        <v>66</v>
      </c>
      <c r="O301" s="2" t="s">
        <v>67</v>
      </c>
      <c r="P301" s="14"/>
      <c r="Q301" s="1"/>
      <c r="R301" s="2"/>
      <c r="S301" s="6"/>
      <c r="T301" s="2"/>
      <c r="U301" s="2"/>
      <c r="V301" s="2"/>
      <c r="W301" s="2"/>
      <c r="X301" s="2"/>
    </row>
    <row r="302" spans="2:24" x14ac:dyDescent="0.35">
      <c r="B302" s="2" t="s">
        <v>14</v>
      </c>
      <c r="C302" s="3">
        <v>12</v>
      </c>
      <c r="D302" s="4" t="s">
        <v>27</v>
      </c>
      <c r="E302" s="2" t="s">
        <v>16</v>
      </c>
      <c r="F302" s="2" t="s">
        <v>23</v>
      </c>
      <c r="G302" s="5">
        <v>2</v>
      </c>
      <c r="H302" s="1">
        <v>12000000</v>
      </c>
      <c r="I302" s="2">
        <v>1</v>
      </c>
      <c r="J302" s="6">
        <v>1.3888888888888889E-3</v>
      </c>
      <c r="K302" s="2" t="s">
        <v>18</v>
      </c>
      <c r="L302" s="3" t="s">
        <v>56</v>
      </c>
      <c r="M302" s="4" t="s">
        <v>48</v>
      </c>
      <c r="N302" s="2" t="s">
        <v>76</v>
      </c>
      <c r="O302" s="2" t="s">
        <v>52</v>
      </c>
      <c r="P302" s="14"/>
      <c r="Q302" s="1"/>
      <c r="R302" s="2"/>
      <c r="S302" s="6"/>
      <c r="T302" s="2"/>
      <c r="U302" s="2"/>
      <c r="V302" s="2"/>
      <c r="W302" s="2"/>
      <c r="X302" s="2"/>
    </row>
    <row r="303" spans="2:24" x14ac:dyDescent="0.35">
      <c r="B303" s="2" t="s">
        <v>14</v>
      </c>
      <c r="C303" s="3">
        <v>9</v>
      </c>
      <c r="D303" s="4" t="s">
        <v>27</v>
      </c>
      <c r="E303" s="2" t="s">
        <v>38</v>
      </c>
      <c r="F303" s="2" t="s">
        <v>68</v>
      </c>
      <c r="G303" s="5">
        <v>5</v>
      </c>
      <c r="H303" s="1">
        <v>21000000</v>
      </c>
      <c r="I303" s="2">
        <v>1</v>
      </c>
      <c r="J303" s="6">
        <v>1.3888888888888889E-3</v>
      </c>
      <c r="K303" s="2" t="s">
        <v>18</v>
      </c>
      <c r="L303" s="3" t="s">
        <v>35</v>
      </c>
      <c r="M303" s="4" t="s">
        <v>51</v>
      </c>
      <c r="N303" s="2" t="s">
        <v>76</v>
      </c>
      <c r="O303" s="2" t="s">
        <v>52</v>
      </c>
      <c r="P303" s="14"/>
      <c r="Q303" s="1"/>
      <c r="R303" s="2"/>
      <c r="S303" s="6"/>
      <c r="T303" s="2"/>
      <c r="U303" s="2"/>
      <c r="V303" s="2"/>
      <c r="W303" s="2"/>
      <c r="X303" s="2"/>
    </row>
    <row r="304" spans="2:24" x14ac:dyDescent="0.35">
      <c r="B304" s="2" t="s">
        <v>14</v>
      </c>
      <c r="C304" s="3">
        <v>26</v>
      </c>
      <c r="D304" s="4" t="s">
        <v>37</v>
      </c>
      <c r="E304" s="2" t="s">
        <v>32</v>
      </c>
      <c r="F304" s="2" t="s">
        <v>42</v>
      </c>
      <c r="G304" s="5">
        <v>2</v>
      </c>
      <c r="H304" s="1">
        <v>38000000</v>
      </c>
      <c r="I304" s="2">
        <v>3</v>
      </c>
      <c r="J304" s="6">
        <v>1.3888888888888889E-3</v>
      </c>
      <c r="K304" s="2" t="s">
        <v>46</v>
      </c>
      <c r="L304" s="3" t="s">
        <v>39</v>
      </c>
      <c r="M304" s="4" t="s">
        <v>48</v>
      </c>
      <c r="N304" s="2" t="s">
        <v>78</v>
      </c>
      <c r="O304" s="2" t="s">
        <v>53</v>
      </c>
      <c r="P304" s="14"/>
      <c r="Q304" s="1"/>
      <c r="R304" s="2"/>
      <c r="S304" s="6"/>
      <c r="T304" s="2"/>
      <c r="U304" s="2"/>
      <c r="V304" s="2"/>
      <c r="W304" s="2"/>
      <c r="X304" s="2"/>
    </row>
    <row r="305" spans="2:24" x14ac:dyDescent="0.35">
      <c r="B305" s="2" t="s">
        <v>14</v>
      </c>
      <c r="C305" s="3">
        <v>18</v>
      </c>
      <c r="D305" s="4" t="s">
        <v>37</v>
      </c>
      <c r="E305" s="2" t="s">
        <v>49</v>
      </c>
      <c r="F305" s="2" t="s">
        <v>42</v>
      </c>
      <c r="G305" s="5">
        <v>4</v>
      </c>
      <c r="H305" s="1">
        <v>11000000</v>
      </c>
      <c r="I305" s="2">
        <v>2</v>
      </c>
      <c r="J305" s="6">
        <v>1.3888888888888889E-3</v>
      </c>
      <c r="K305" s="2" t="s">
        <v>61</v>
      </c>
      <c r="L305" s="3" t="s">
        <v>64</v>
      </c>
      <c r="M305" s="4" t="s">
        <v>20</v>
      </c>
      <c r="N305" s="2" t="s">
        <v>66</v>
      </c>
      <c r="O305" s="2" t="s">
        <v>36</v>
      </c>
      <c r="P305" s="14"/>
      <c r="Q305" s="1"/>
      <c r="R305" s="2"/>
      <c r="S305" s="6"/>
      <c r="T305" s="2"/>
      <c r="U305" s="2"/>
      <c r="V305" s="2"/>
      <c r="W305" s="2"/>
      <c r="X305" s="2"/>
    </row>
    <row r="306" spans="2:24" x14ac:dyDescent="0.35">
      <c r="B306" s="2" t="s">
        <v>14</v>
      </c>
      <c r="C306" s="3">
        <v>29</v>
      </c>
      <c r="D306" s="4" t="s">
        <v>37</v>
      </c>
      <c r="E306" s="2" t="s">
        <v>49</v>
      </c>
      <c r="F306" s="2" t="s">
        <v>23</v>
      </c>
      <c r="G306" s="5">
        <v>3</v>
      </c>
      <c r="H306" s="1">
        <v>15000000</v>
      </c>
      <c r="I306" s="2">
        <v>2</v>
      </c>
      <c r="J306" s="6">
        <v>1.3888888888888889E-3</v>
      </c>
      <c r="K306" s="2" t="s">
        <v>18</v>
      </c>
      <c r="L306" s="3" t="s">
        <v>19</v>
      </c>
      <c r="M306" s="4" t="s">
        <v>33</v>
      </c>
      <c r="N306" s="2" t="s">
        <v>77</v>
      </c>
      <c r="O306" s="2" t="s">
        <v>34</v>
      </c>
      <c r="P306" s="14"/>
      <c r="Q306" s="1"/>
      <c r="R306" s="2"/>
      <c r="S306" s="6"/>
      <c r="T306" s="2"/>
      <c r="U306" s="2"/>
      <c r="V306" s="2"/>
      <c r="W306" s="2"/>
      <c r="X306" s="2"/>
    </row>
    <row r="307" spans="2:24" x14ac:dyDescent="0.35">
      <c r="B307" s="2" t="s">
        <v>14</v>
      </c>
      <c r="C307" s="3">
        <v>27</v>
      </c>
      <c r="D307" s="4" t="s">
        <v>37</v>
      </c>
      <c r="E307" s="2" t="s">
        <v>49</v>
      </c>
      <c r="F307" s="2" t="s">
        <v>42</v>
      </c>
      <c r="G307" s="5">
        <v>5</v>
      </c>
      <c r="H307" s="1">
        <v>25000000</v>
      </c>
      <c r="I307" s="2">
        <v>4</v>
      </c>
      <c r="J307" s="6">
        <v>1.3888888888888889E-3</v>
      </c>
      <c r="K307" s="2" t="s">
        <v>18</v>
      </c>
      <c r="L307" s="3" t="s">
        <v>56</v>
      </c>
      <c r="M307" s="4" t="s">
        <v>43</v>
      </c>
      <c r="N307" s="2" t="s">
        <v>76</v>
      </c>
      <c r="O307" s="2" t="s">
        <v>31</v>
      </c>
      <c r="P307" s="14"/>
      <c r="Q307" s="1"/>
      <c r="R307" s="2"/>
      <c r="S307" s="6"/>
      <c r="T307" s="2"/>
      <c r="U307" s="2"/>
      <c r="V307" s="2"/>
      <c r="W307" s="2"/>
      <c r="X307" s="2"/>
    </row>
    <row r="308" spans="2:24" x14ac:dyDescent="0.35">
      <c r="B308" s="2" t="s">
        <v>14</v>
      </c>
      <c r="C308" s="3">
        <v>15</v>
      </c>
      <c r="D308" s="4" t="s">
        <v>44</v>
      </c>
      <c r="E308" s="2" t="s">
        <v>38</v>
      </c>
      <c r="F308" s="2" t="s">
        <v>17</v>
      </c>
      <c r="G308" s="5">
        <v>4</v>
      </c>
      <c r="H308" s="1">
        <v>15000000</v>
      </c>
      <c r="I308" s="2">
        <v>1</v>
      </c>
      <c r="J308" s="6">
        <v>1.3888888888888889E-3</v>
      </c>
      <c r="K308" s="2" t="s">
        <v>18</v>
      </c>
      <c r="L308" s="3" t="s">
        <v>56</v>
      </c>
      <c r="M308" s="4" t="s">
        <v>30</v>
      </c>
      <c r="N308" s="2" t="s">
        <v>76</v>
      </c>
      <c r="O308" s="2" t="s">
        <v>52</v>
      </c>
      <c r="P308" s="14"/>
      <c r="Q308" s="1"/>
      <c r="R308" s="2"/>
      <c r="S308" s="6"/>
      <c r="T308" s="2"/>
      <c r="U308" s="2"/>
      <c r="V308" s="2"/>
      <c r="W308" s="2"/>
      <c r="X308" s="2"/>
    </row>
    <row r="309" spans="2:24" x14ac:dyDescent="0.35">
      <c r="B309" s="2" t="s">
        <v>14</v>
      </c>
      <c r="C309" s="3">
        <v>16</v>
      </c>
      <c r="D309" s="4" t="s">
        <v>44</v>
      </c>
      <c r="E309" s="2" t="s">
        <v>73</v>
      </c>
      <c r="F309" s="2" t="s">
        <v>23</v>
      </c>
      <c r="G309" s="5">
        <v>2</v>
      </c>
      <c r="H309" s="1">
        <v>12000000</v>
      </c>
      <c r="I309" s="2">
        <v>3</v>
      </c>
      <c r="J309" s="6">
        <v>1.3888888888888889E-3</v>
      </c>
      <c r="K309" s="2" t="s">
        <v>18</v>
      </c>
      <c r="L309" s="3" t="s">
        <v>50</v>
      </c>
      <c r="M309" s="4" t="s">
        <v>43</v>
      </c>
      <c r="N309" s="2" t="s">
        <v>66</v>
      </c>
      <c r="O309" s="2" t="s">
        <v>36</v>
      </c>
      <c r="P309" s="14"/>
      <c r="Q309" s="1"/>
      <c r="R309" s="2"/>
      <c r="S309" s="6"/>
      <c r="T309" s="2"/>
      <c r="U309" s="2"/>
      <c r="V309" s="2"/>
      <c r="W309" s="2"/>
      <c r="X309" s="2"/>
    </row>
    <row r="310" spans="2:24" x14ac:dyDescent="0.35">
      <c r="B310" s="2" t="s">
        <v>14</v>
      </c>
      <c r="C310" s="3">
        <v>27</v>
      </c>
      <c r="D310" s="4" t="s">
        <v>44</v>
      </c>
      <c r="E310" s="2" t="s">
        <v>49</v>
      </c>
      <c r="F310" s="2" t="s">
        <v>17</v>
      </c>
      <c r="G310" s="5">
        <v>5</v>
      </c>
      <c r="H310" s="1">
        <v>20000000</v>
      </c>
      <c r="I310" s="2">
        <v>1</v>
      </c>
      <c r="J310" s="6">
        <v>1.3888888888888889E-3</v>
      </c>
      <c r="K310" s="2" t="s">
        <v>18</v>
      </c>
      <c r="L310" s="3" t="s">
        <v>19</v>
      </c>
      <c r="M310" s="4" t="s">
        <v>30</v>
      </c>
      <c r="N310" s="2" t="s">
        <v>78</v>
      </c>
      <c r="O310" s="2" t="s">
        <v>63</v>
      </c>
      <c r="P310" s="14"/>
      <c r="Q310" s="1"/>
      <c r="R310" s="2"/>
      <c r="S310" s="6"/>
      <c r="T310" s="2"/>
      <c r="U310" s="2"/>
      <c r="V310" s="2"/>
      <c r="W310" s="2"/>
      <c r="X310" s="2"/>
    </row>
    <row r="311" spans="2:24" x14ac:dyDescent="0.35">
      <c r="B311" s="2" t="s">
        <v>14</v>
      </c>
      <c r="C311" s="3">
        <v>3</v>
      </c>
      <c r="D311" s="4" t="s">
        <v>44</v>
      </c>
      <c r="E311" s="2" t="s">
        <v>32</v>
      </c>
      <c r="F311" s="2" t="s">
        <v>23</v>
      </c>
      <c r="G311" s="5">
        <v>2</v>
      </c>
      <c r="H311" s="1">
        <v>12000000</v>
      </c>
      <c r="I311" s="2">
        <v>4</v>
      </c>
      <c r="J311" s="6">
        <v>1.3888888888888889E-3</v>
      </c>
      <c r="K311" s="2" t="s">
        <v>18</v>
      </c>
      <c r="L311" s="3" t="s">
        <v>19</v>
      </c>
      <c r="M311" s="4" t="s">
        <v>43</v>
      </c>
      <c r="N311" s="2" t="s">
        <v>66</v>
      </c>
      <c r="O311" s="2" t="s">
        <v>67</v>
      </c>
      <c r="P311" s="14"/>
      <c r="Q311" s="1"/>
      <c r="R311" s="2"/>
      <c r="S311" s="6"/>
      <c r="T311" s="2"/>
      <c r="U311" s="2"/>
      <c r="V311" s="2"/>
      <c r="W311" s="2"/>
      <c r="X311" s="2"/>
    </row>
    <row r="312" spans="2:24" x14ac:dyDescent="0.35">
      <c r="B312" s="2" t="s">
        <v>14</v>
      </c>
      <c r="C312" s="3">
        <v>26</v>
      </c>
      <c r="D312" s="4" t="s">
        <v>44</v>
      </c>
      <c r="E312" s="2" t="s">
        <v>38</v>
      </c>
      <c r="F312" s="2" t="s">
        <v>23</v>
      </c>
      <c r="G312" s="5">
        <v>3</v>
      </c>
      <c r="H312" s="1">
        <v>12000000</v>
      </c>
      <c r="I312" s="2">
        <v>1</v>
      </c>
      <c r="J312" s="6">
        <v>1.3888888888888889E-3</v>
      </c>
      <c r="K312" s="2" t="s">
        <v>18</v>
      </c>
      <c r="L312" s="3" t="s">
        <v>19</v>
      </c>
      <c r="M312" s="4" t="s">
        <v>51</v>
      </c>
      <c r="N312" s="2" t="s">
        <v>77</v>
      </c>
      <c r="O312" s="2" t="s">
        <v>65</v>
      </c>
      <c r="P312" s="14"/>
      <c r="Q312" s="1"/>
      <c r="R312" s="2"/>
      <c r="S312" s="6"/>
      <c r="T312" s="2"/>
      <c r="U312" s="2"/>
      <c r="V312" s="2"/>
      <c r="W312" s="2"/>
      <c r="X312" s="2"/>
    </row>
    <row r="313" spans="2:24" x14ac:dyDescent="0.35">
      <c r="B313" s="2" t="s">
        <v>14</v>
      </c>
      <c r="C313" s="3">
        <v>22</v>
      </c>
      <c r="D313" s="4" t="s">
        <v>69</v>
      </c>
      <c r="E313" s="2" t="s">
        <v>16</v>
      </c>
      <c r="F313" s="2" t="s">
        <v>42</v>
      </c>
      <c r="G313" s="5">
        <v>2</v>
      </c>
      <c r="H313" s="1">
        <v>12000000</v>
      </c>
      <c r="I313" s="2">
        <v>4</v>
      </c>
      <c r="J313" s="6">
        <v>1.3888888888888889E-3</v>
      </c>
      <c r="K313" s="2" t="s">
        <v>18</v>
      </c>
      <c r="L313" s="3" t="s">
        <v>64</v>
      </c>
      <c r="M313" s="4" t="s">
        <v>33</v>
      </c>
      <c r="N313" s="2" t="s">
        <v>78</v>
      </c>
      <c r="O313" s="2" t="s">
        <v>53</v>
      </c>
      <c r="P313" s="14"/>
      <c r="Q313" s="1"/>
      <c r="R313" s="2"/>
      <c r="S313" s="6"/>
      <c r="T313" s="2"/>
      <c r="U313" s="2"/>
      <c r="V313" s="2"/>
      <c r="W313" s="2"/>
      <c r="X313" s="2"/>
    </row>
    <row r="314" spans="2:24" x14ac:dyDescent="0.35">
      <c r="B314" s="2" t="s">
        <v>14</v>
      </c>
      <c r="C314" s="3">
        <v>24</v>
      </c>
      <c r="D314" s="4" t="s">
        <v>69</v>
      </c>
      <c r="E314" s="2" t="s">
        <v>16</v>
      </c>
      <c r="F314" s="2" t="s">
        <v>42</v>
      </c>
      <c r="G314" s="5">
        <v>1</v>
      </c>
      <c r="H314" s="1">
        <v>7000000</v>
      </c>
      <c r="I314" s="2">
        <v>2</v>
      </c>
      <c r="J314" s="6">
        <v>1.3888888888888889E-3</v>
      </c>
      <c r="K314" s="2" t="s">
        <v>18</v>
      </c>
      <c r="L314" s="3" t="s">
        <v>56</v>
      </c>
      <c r="M314" s="4" t="s">
        <v>33</v>
      </c>
      <c r="N314" s="2" t="s">
        <v>77</v>
      </c>
      <c r="O314" s="2" t="s">
        <v>65</v>
      </c>
      <c r="P314" s="14"/>
      <c r="Q314" s="1"/>
      <c r="R314" s="2"/>
      <c r="S314" s="6"/>
      <c r="T314" s="2"/>
      <c r="U314" s="2"/>
      <c r="V314" s="2"/>
      <c r="W314" s="2"/>
      <c r="X314" s="2"/>
    </row>
    <row r="315" spans="2:24" x14ac:dyDescent="0.35">
      <c r="B315" s="2" t="s">
        <v>14</v>
      </c>
      <c r="C315" s="3">
        <v>24</v>
      </c>
      <c r="D315" s="4" t="s">
        <v>69</v>
      </c>
      <c r="E315" s="2" t="s">
        <v>16</v>
      </c>
      <c r="F315" s="2" t="s">
        <v>68</v>
      </c>
      <c r="G315" s="5">
        <v>5</v>
      </c>
      <c r="H315" s="1">
        <v>25000000</v>
      </c>
      <c r="I315" s="2">
        <v>2</v>
      </c>
      <c r="J315" s="6">
        <v>1.3888888888888889E-3</v>
      </c>
      <c r="K315" s="2" t="s">
        <v>18</v>
      </c>
      <c r="L315" s="3" t="s">
        <v>19</v>
      </c>
      <c r="M315" s="4" t="s">
        <v>43</v>
      </c>
      <c r="N315" s="2" t="s">
        <v>66</v>
      </c>
      <c r="O315" s="2" t="s">
        <v>36</v>
      </c>
      <c r="P315" s="14"/>
      <c r="Q315" s="1"/>
      <c r="R315" s="2"/>
      <c r="S315" s="6"/>
      <c r="T315" s="2"/>
      <c r="U315" s="2"/>
      <c r="V315" s="2"/>
      <c r="W315" s="2"/>
      <c r="X315" s="2"/>
    </row>
    <row r="316" spans="2:24" x14ac:dyDescent="0.35">
      <c r="B316" s="2" t="s">
        <v>14</v>
      </c>
      <c r="C316" s="3">
        <v>11</v>
      </c>
      <c r="D316" s="4" t="s">
        <v>57</v>
      </c>
      <c r="E316" s="2" t="s">
        <v>38</v>
      </c>
      <c r="F316" s="2" t="s">
        <v>42</v>
      </c>
      <c r="G316" s="5">
        <v>2</v>
      </c>
      <c r="H316" s="1">
        <v>38000000</v>
      </c>
      <c r="I316" s="2">
        <v>5</v>
      </c>
      <c r="J316" s="6">
        <v>1.3888888888888889E-3</v>
      </c>
      <c r="K316" s="2" t="s">
        <v>46</v>
      </c>
      <c r="L316" s="3" t="s">
        <v>50</v>
      </c>
      <c r="M316" s="4" t="s">
        <v>33</v>
      </c>
      <c r="N316" s="2" t="s">
        <v>76</v>
      </c>
      <c r="O316" s="2" t="s">
        <v>26</v>
      </c>
      <c r="P316" s="14"/>
      <c r="Q316" s="1"/>
      <c r="R316" s="2"/>
      <c r="S316" s="6"/>
      <c r="T316" s="2"/>
      <c r="U316" s="2"/>
      <c r="V316" s="2"/>
      <c r="W316" s="2"/>
      <c r="X316" s="2"/>
    </row>
    <row r="317" spans="2:24" x14ac:dyDescent="0.35">
      <c r="B317" s="2" t="s">
        <v>14</v>
      </c>
      <c r="C317" s="3">
        <v>15</v>
      </c>
      <c r="D317" s="4" t="s">
        <v>22</v>
      </c>
      <c r="E317" s="2" t="s">
        <v>16</v>
      </c>
      <c r="F317" s="2" t="s">
        <v>23</v>
      </c>
      <c r="G317" s="5">
        <v>3</v>
      </c>
      <c r="H317" s="1">
        <v>15000000</v>
      </c>
      <c r="I317" s="2">
        <v>2</v>
      </c>
      <c r="J317" s="6">
        <v>1.3888888888888889E-3</v>
      </c>
      <c r="K317" s="2" t="s">
        <v>18</v>
      </c>
      <c r="L317" s="3" t="s">
        <v>56</v>
      </c>
      <c r="M317" s="4" t="s">
        <v>43</v>
      </c>
      <c r="N317" s="2" t="s">
        <v>78</v>
      </c>
      <c r="O317" s="2" t="s">
        <v>53</v>
      </c>
      <c r="P317" s="14"/>
      <c r="Q317" s="1"/>
      <c r="R317" s="2"/>
      <c r="S317" s="6"/>
      <c r="T317" s="2"/>
      <c r="U317" s="2"/>
      <c r="V317" s="2"/>
      <c r="W317" s="2"/>
      <c r="X317" s="2"/>
    </row>
    <row r="318" spans="2:24" x14ac:dyDescent="0.35">
      <c r="B318" s="2" t="s">
        <v>70</v>
      </c>
      <c r="C318" s="3">
        <v>17</v>
      </c>
      <c r="D318" s="4" t="s">
        <v>58</v>
      </c>
      <c r="E318" s="2" t="s">
        <v>28</v>
      </c>
      <c r="F318" s="2" t="s">
        <v>23</v>
      </c>
      <c r="G318" s="5">
        <v>0</v>
      </c>
      <c r="H318" s="1">
        <v>0</v>
      </c>
      <c r="I318" s="2">
        <v>2</v>
      </c>
      <c r="J318" s="6">
        <v>1.3888888888888889E-3</v>
      </c>
      <c r="K318" s="2"/>
      <c r="L318" s="3"/>
      <c r="M318" s="4" t="s">
        <v>30</v>
      </c>
      <c r="N318" s="2" t="s">
        <v>76</v>
      </c>
      <c r="O318" s="2" t="s">
        <v>31</v>
      </c>
      <c r="P318" s="14"/>
      <c r="Q318" s="1"/>
      <c r="R318" s="2"/>
      <c r="S318" s="6"/>
      <c r="T318" s="2"/>
      <c r="U318" s="2"/>
      <c r="V318" s="2"/>
      <c r="W318" s="2"/>
      <c r="X318" s="2"/>
    </row>
    <row r="319" spans="2:24" x14ac:dyDescent="0.35">
      <c r="B319" s="2" t="s">
        <v>70</v>
      </c>
      <c r="C319" s="3">
        <v>6</v>
      </c>
      <c r="D319" s="4" t="s">
        <v>22</v>
      </c>
      <c r="E319" s="2" t="s">
        <v>16</v>
      </c>
      <c r="F319" s="2" t="s">
        <v>17</v>
      </c>
      <c r="G319" s="5">
        <v>0</v>
      </c>
      <c r="H319" s="1">
        <v>0</v>
      </c>
      <c r="I319" s="2">
        <v>1</v>
      </c>
      <c r="J319" s="6">
        <v>1.3888888888888889E-3</v>
      </c>
      <c r="K319" s="2"/>
      <c r="L319" s="3"/>
      <c r="M319" s="4" t="s">
        <v>43</v>
      </c>
      <c r="N319" s="2" t="s">
        <v>77</v>
      </c>
      <c r="O319" s="2" t="s">
        <v>65</v>
      </c>
      <c r="P319" s="14"/>
      <c r="Q319" s="1"/>
      <c r="R319" s="2"/>
      <c r="S319" s="6"/>
      <c r="T319" s="2"/>
      <c r="U319" s="2"/>
      <c r="V319" s="2"/>
      <c r="W319" s="2"/>
      <c r="X319" s="2"/>
    </row>
    <row r="320" spans="2:24" x14ac:dyDescent="0.35">
      <c r="B320" s="2" t="s">
        <v>70</v>
      </c>
      <c r="C320" s="3">
        <v>18</v>
      </c>
      <c r="D320" s="4" t="s">
        <v>27</v>
      </c>
      <c r="E320" s="2" t="s">
        <v>16</v>
      </c>
      <c r="F320" s="2" t="s">
        <v>23</v>
      </c>
      <c r="G320" s="5">
        <v>0</v>
      </c>
      <c r="H320" s="1">
        <v>0</v>
      </c>
      <c r="I320" s="2">
        <v>1</v>
      </c>
      <c r="J320" s="6">
        <v>1.3888888888888889E-3</v>
      </c>
      <c r="K320" s="2"/>
      <c r="L320" s="3"/>
      <c r="M320" s="4" t="s">
        <v>51</v>
      </c>
      <c r="N320" s="2" t="s">
        <v>77</v>
      </c>
      <c r="O320" s="2" t="s">
        <v>54</v>
      </c>
      <c r="P320" s="14"/>
      <c r="Q320" s="1"/>
      <c r="R320" s="2"/>
      <c r="S320" s="6"/>
      <c r="T320" s="2"/>
      <c r="U320" s="2"/>
      <c r="V320" s="2"/>
      <c r="W320" s="2"/>
      <c r="X320" s="2"/>
    </row>
    <row r="321" spans="2:24" x14ac:dyDescent="0.35">
      <c r="B321" s="2" t="s">
        <v>70</v>
      </c>
      <c r="C321" s="3">
        <v>11</v>
      </c>
      <c r="D321" s="4" t="s">
        <v>44</v>
      </c>
      <c r="E321" s="2" t="s">
        <v>73</v>
      </c>
      <c r="F321" s="2" t="s">
        <v>42</v>
      </c>
      <c r="G321" s="5">
        <v>0</v>
      </c>
      <c r="H321" s="1">
        <v>0</v>
      </c>
      <c r="I321" s="2">
        <v>4</v>
      </c>
      <c r="J321" s="6">
        <v>1.3888888888888889E-3</v>
      </c>
      <c r="K321" s="2"/>
      <c r="L321" s="3"/>
      <c r="M321" s="4" t="s">
        <v>48</v>
      </c>
      <c r="N321" s="2" t="s">
        <v>76</v>
      </c>
      <c r="O321" s="2" t="s">
        <v>26</v>
      </c>
      <c r="P321" s="14"/>
      <c r="Q321" s="1"/>
      <c r="R321" s="2"/>
      <c r="S321" s="6"/>
      <c r="T321" s="2"/>
      <c r="U321" s="2"/>
      <c r="V321" s="2"/>
      <c r="W321" s="2"/>
      <c r="X321" s="2"/>
    </row>
    <row r="322" spans="2:24" x14ac:dyDescent="0.35">
      <c r="B322" s="2" t="s">
        <v>70</v>
      </c>
      <c r="C322" s="3">
        <v>21</v>
      </c>
      <c r="D322" s="4" t="s">
        <v>69</v>
      </c>
      <c r="E322" s="2" t="s">
        <v>49</v>
      </c>
      <c r="F322" s="2" t="s">
        <v>23</v>
      </c>
      <c r="G322" s="5">
        <v>0</v>
      </c>
      <c r="H322" s="1">
        <v>0</v>
      </c>
      <c r="I322" s="2">
        <v>1</v>
      </c>
      <c r="J322" s="6">
        <v>1.3888888888888889E-3</v>
      </c>
      <c r="K322" s="2"/>
      <c r="L322" s="3"/>
      <c r="M322" s="4" t="s">
        <v>40</v>
      </c>
      <c r="N322" s="2" t="s">
        <v>78</v>
      </c>
      <c r="O322" s="2" t="s">
        <v>63</v>
      </c>
      <c r="P322" s="14"/>
      <c r="Q322" s="1"/>
      <c r="R322" s="2"/>
      <c r="S322" s="6"/>
      <c r="T322" s="2"/>
      <c r="U322" s="2"/>
      <c r="V322" s="2"/>
      <c r="W322" s="2"/>
      <c r="X322" s="2"/>
    </row>
    <row r="323" spans="2:24" x14ac:dyDescent="0.35">
      <c r="B323" s="2" t="s">
        <v>70</v>
      </c>
      <c r="C323" s="3">
        <v>17</v>
      </c>
      <c r="D323" s="4" t="s">
        <v>58</v>
      </c>
      <c r="E323" s="2" t="s">
        <v>28</v>
      </c>
      <c r="F323" s="2" t="s">
        <v>23</v>
      </c>
      <c r="G323" s="5">
        <v>0</v>
      </c>
      <c r="H323" s="1">
        <v>0</v>
      </c>
      <c r="I323" s="2">
        <v>2</v>
      </c>
      <c r="J323" s="6">
        <v>1.3888888888888889E-3</v>
      </c>
      <c r="K323" s="2"/>
      <c r="L323" s="3"/>
      <c r="M323" s="4" t="s">
        <v>30</v>
      </c>
      <c r="N323" s="2" t="s">
        <v>76</v>
      </c>
      <c r="O323" s="2" t="s">
        <v>31</v>
      </c>
      <c r="P323" s="14"/>
      <c r="Q323" s="1"/>
      <c r="R323" s="2"/>
      <c r="S323" s="6"/>
      <c r="T323" s="2"/>
      <c r="U323" s="2"/>
      <c r="V323" s="2"/>
      <c r="W323" s="2"/>
      <c r="X323" s="2"/>
    </row>
    <row r="324" spans="2:24" x14ac:dyDescent="0.35">
      <c r="B324" s="2" t="s">
        <v>14</v>
      </c>
      <c r="C324" s="3">
        <v>12</v>
      </c>
      <c r="D324" s="4" t="s">
        <v>55</v>
      </c>
      <c r="E324" s="2" t="s">
        <v>28</v>
      </c>
      <c r="F324" s="2" t="s">
        <v>23</v>
      </c>
      <c r="G324" s="5">
        <v>2</v>
      </c>
      <c r="H324" s="1">
        <v>12000000</v>
      </c>
      <c r="I324" s="2">
        <v>1</v>
      </c>
      <c r="J324" s="6">
        <v>1.3888888888888889E-3</v>
      </c>
      <c r="K324" s="2" t="s">
        <v>18</v>
      </c>
      <c r="L324" s="3" t="s">
        <v>29</v>
      </c>
      <c r="M324" s="4" t="s">
        <v>33</v>
      </c>
      <c r="N324" s="2" t="s">
        <v>76</v>
      </c>
      <c r="O324" s="2" t="s">
        <v>71</v>
      </c>
      <c r="P324" s="14"/>
      <c r="Q324" s="1"/>
      <c r="R324" s="2"/>
      <c r="S324" s="6"/>
      <c r="T324" s="2"/>
      <c r="U324" s="2"/>
      <c r="V324" s="2"/>
      <c r="W324" s="2"/>
      <c r="X324" s="2"/>
    </row>
    <row r="325" spans="2:24" x14ac:dyDescent="0.35">
      <c r="B325" s="2" t="s">
        <v>14</v>
      </c>
      <c r="C325" s="3">
        <v>1</v>
      </c>
      <c r="D325" s="4" t="s">
        <v>15</v>
      </c>
      <c r="E325" s="2" t="s">
        <v>32</v>
      </c>
      <c r="F325" s="2" t="s">
        <v>42</v>
      </c>
      <c r="G325" s="5">
        <v>4</v>
      </c>
      <c r="H325" s="1">
        <v>20000000</v>
      </c>
      <c r="I325" s="2">
        <v>1</v>
      </c>
      <c r="J325" s="6">
        <v>1.3888888888888889E-3</v>
      </c>
      <c r="K325" s="2" t="s">
        <v>18</v>
      </c>
      <c r="L325" s="3" t="s">
        <v>35</v>
      </c>
      <c r="M325" s="4" t="s">
        <v>33</v>
      </c>
      <c r="N325" s="2" t="s">
        <v>76</v>
      </c>
      <c r="O325" s="2" t="s">
        <v>75</v>
      </c>
      <c r="P325" s="14"/>
      <c r="Q325" s="1"/>
      <c r="R325" s="2"/>
      <c r="S325" s="6"/>
      <c r="T325" s="2"/>
      <c r="U325" s="2"/>
      <c r="V325" s="2"/>
      <c r="W325" s="2"/>
      <c r="X325" s="2"/>
    </row>
    <row r="326" spans="2:24" x14ac:dyDescent="0.35">
      <c r="B326" s="2" t="s">
        <v>14</v>
      </c>
      <c r="C326" s="3">
        <v>27</v>
      </c>
      <c r="D326" s="4" t="s">
        <v>22</v>
      </c>
      <c r="E326" s="2" t="s">
        <v>16</v>
      </c>
      <c r="F326" s="2" t="s">
        <v>23</v>
      </c>
      <c r="G326" s="5">
        <v>4</v>
      </c>
      <c r="H326" s="1">
        <v>11000000</v>
      </c>
      <c r="I326" s="2">
        <v>1</v>
      </c>
      <c r="J326" s="6">
        <v>1.3888888888888889E-3</v>
      </c>
      <c r="K326" s="2" t="s">
        <v>61</v>
      </c>
      <c r="L326" s="3" t="s">
        <v>47</v>
      </c>
      <c r="M326" s="4" t="s">
        <v>25</v>
      </c>
      <c r="N326" s="2" t="s">
        <v>77</v>
      </c>
      <c r="O326" s="2" t="s">
        <v>54</v>
      </c>
      <c r="P326" s="14"/>
      <c r="Q326" s="1"/>
      <c r="R326" s="2"/>
      <c r="S326" s="6"/>
      <c r="T326" s="2"/>
      <c r="U326" s="2"/>
      <c r="V326" s="2"/>
      <c r="W326" s="2"/>
      <c r="X326" s="2"/>
    </row>
    <row r="327" spans="2:24" x14ac:dyDescent="0.35">
      <c r="B327" s="2" t="s">
        <v>14</v>
      </c>
      <c r="C327" s="3">
        <v>26</v>
      </c>
      <c r="D327" s="4" t="s">
        <v>22</v>
      </c>
      <c r="E327" s="2" t="s">
        <v>73</v>
      </c>
      <c r="F327" s="2" t="s">
        <v>17</v>
      </c>
      <c r="G327" s="5">
        <v>3</v>
      </c>
      <c r="H327" s="1">
        <v>15000000</v>
      </c>
      <c r="I327" s="2">
        <v>1</v>
      </c>
      <c r="J327" s="6">
        <v>1.3888888888888889E-3</v>
      </c>
      <c r="K327" s="2" t="s">
        <v>18</v>
      </c>
      <c r="L327" s="3" t="s">
        <v>64</v>
      </c>
      <c r="M327" s="4" t="s">
        <v>43</v>
      </c>
      <c r="N327" s="2" t="s">
        <v>76</v>
      </c>
      <c r="O327" s="2" t="s">
        <v>31</v>
      </c>
      <c r="P327" s="14"/>
      <c r="Q327" s="1"/>
      <c r="R327" s="2"/>
      <c r="S327" s="6"/>
      <c r="T327" s="2"/>
      <c r="U327" s="2"/>
      <c r="V327" s="2"/>
      <c r="W327" s="2"/>
      <c r="X327" s="2"/>
    </row>
    <row r="328" spans="2:24" x14ac:dyDescent="0.35">
      <c r="B328" s="2" t="s">
        <v>14</v>
      </c>
      <c r="C328" s="3">
        <v>30</v>
      </c>
      <c r="D328" s="4" t="s">
        <v>27</v>
      </c>
      <c r="E328" s="2" t="s">
        <v>32</v>
      </c>
      <c r="F328" s="2" t="s">
        <v>42</v>
      </c>
      <c r="G328" s="5">
        <v>3</v>
      </c>
      <c r="H328" s="1">
        <v>15000000</v>
      </c>
      <c r="I328" s="2">
        <v>1</v>
      </c>
      <c r="J328" s="6">
        <v>1.3888888888888889E-3</v>
      </c>
      <c r="K328" s="2" t="s">
        <v>18</v>
      </c>
      <c r="L328" s="3" t="s">
        <v>29</v>
      </c>
      <c r="M328" s="4" t="s">
        <v>43</v>
      </c>
      <c r="N328" s="2" t="s">
        <v>77</v>
      </c>
      <c r="O328" s="2" t="s">
        <v>65</v>
      </c>
      <c r="P328" s="14"/>
      <c r="Q328" s="1"/>
      <c r="R328" s="2"/>
      <c r="S328" s="6"/>
      <c r="T328" s="2"/>
      <c r="U328" s="2"/>
      <c r="V328" s="2"/>
      <c r="W328" s="2"/>
      <c r="X328" s="2"/>
    </row>
    <row r="329" spans="2:24" x14ac:dyDescent="0.35">
      <c r="B329" s="2" t="s">
        <v>14</v>
      </c>
      <c r="C329" s="3">
        <v>11</v>
      </c>
      <c r="D329" s="4" t="s">
        <v>27</v>
      </c>
      <c r="E329" s="2" t="s">
        <v>32</v>
      </c>
      <c r="F329" s="2" t="s">
        <v>17</v>
      </c>
      <c r="G329" s="5">
        <v>2</v>
      </c>
      <c r="H329" s="1">
        <v>12000000</v>
      </c>
      <c r="I329" s="2">
        <v>5</v>
      </c>
      <c r="J329" s="6">
        <v>1.3888888888888889E-3</v>
      </c>
      <c r="K329" s="2" t="s">
        <v>18</v>
      </c>
      <c r="L329" s="3" t="s">
        <v>24</v>
      </c>
      <c r="M329" s="4" t="s">
        <v>48</v>
      </c>
      <c r="N329" s="2" t="s">
        <v>78</v>
      </c>
      <c r="O329" s="2" t="s">
        <v>62</v>
      </c>
      <c r="P329" s="14"/>
      <c r="Q329" s="1"/>
      <c r="R329" s="2"/>
      <c r="S329" s="6"/>
      <c r="T329" s="2"/>
      <c r="U329" s="2"/>
      <c r="V329" s="2"/>
      <c r="W329" s="2"/>
      <c r="X329" s="2"/>
    </row>
    <row r="330" spans="2:24" x14ac:dyDescent="0.35">
      <c r="B330" s="2" t="s">
        <v>14</v>
      </c>
      <c r="C330" s="3">
        <v>28</v>
      </c>
      <c r="D330" s="4" t="s">
        <v>37</v>
      </c>
      <c r="E330" s="2" t="s">
        <v>16</v>
      </c>
      <c r="F330" s="2" t="s">
        <v>17</v>
      </c>
      <c r="G330" s="5">
        <v>5</v>
      </c>
      <c r="H330" s="1">
        <v>21000000</v>
      </c>
      <c r="I330" s="2">
        <v>3</v>
      </c>
      <c r="J330" s="6">
        <v>1.3888888888888889E-3</v>
      </c>
      <c r="K330" s="2" t="s">
        <v>18</v>
      </c>
      <c r="L330" s="3" t="s">
        <v>39</v>
      </c>
      <c r="M330" s="4" t="s">
        <v>25</v>
      </c>
      <c r="N330" s="2" t="s">
        <v>76</v>
      </c>
      <c r="O330" s="2" t="s">
        <v>52</v>
      </c>
      <c r="P330" s="14"/>
      <c r="Q330" s="1"/>
      <c r="R330" s="2"/>
      <c r="S330" s="6"/>
      <c r="T330" s="2"/>
      <c r="U330" s="2"/>
      <c r="V330" s="2"/>
      <c r="W330" s="2"/>
      <c r="X330" s="2"/>
    </row>
    <row r="331" spans="2:24" x14ac:dyDescent="0.35">
      <c r="B331" s="2" t="s">
        <v>14</v>
      </c>
      <c r="C331" s="3">
        <v>8</v>
      </c>
      <c r="D331" s="4" t="s">
        <v>37</v>
      </c>
      <c r="E331" s="2" t="s">
        <v>49</v>
      </c>
      <c r="F331" s="2" t="s">
        <v>17</v>
      </c>
      <c r="G331" s="5">
        <v>2</v>
      </c>
      <c r="H331" s="1">
        <v>12000000</v>
      </c>
      <c r="I331" s="2">
        <v>2</v>
      </c>
      <c r="J331" s="6">
        <v>1.3888888888888889E-3</v>
      </c>
      <c r="K331" s="2" t="s">
        <v>18</v>
      </c>
      <c r="L331" s="3" t="s">
        <v>39</v>
      </c>
      <c r="M331" s="4" t="s">
        <v>33</v>
      </c>
      <c r="N331" s="2" t="s">
        <v>78</v>
      </c>
      <c r="O331" s="2" t="s">
        <v>66</v>
      </c>
      <c r="P331" s="14"/>
      <c r="Q331" s="1"/>
      <c r="R331" s="2"/>
      <c r="S331" s="6"/>
      <c r="T331" s="2"/>
      <c r="U331" s="2"/>
      <c r="V331" s="2"/>
      <c r="W331" s="2"/>
      <c r="X331" s="2"/>
    </row>
    <row r="332" spans="2:24" x14ac:dyDescent="0.35">
      <c r="B332" s="2" t="s">
        <v>14</v>
      </c>
      <c r="C332" s="3">
        <v>25</v>
      </c>
      <c r="D332" s="4" t="s">
        <v>37</v>
      </c>
      <c r="E332" s="2" t="s">
        <v>16</v>
      </c>
      <c r="F332" s="2" t="s">
        <v>23</v>
      </c>
      <c r="G332" s="5">
        <v>5</v>
      </c>
      <c r="H332" s="1">
        <v>25000000</v>
      </c>
      <c r="I332" s="2">
        <v>1</v>
      </c>
      <c r="J332" s="6">
        <v>1.3888888888888889E-3</v>
      </c>
      <c r="K332" s="2" t="s">
        <v>18</v>
      </c>
      <c r="L332" s="3" t="s">
        <v>19</v>
      </c>
      <c r="M332" s="4" t="s">
        <v>48</v>
      </c>
      <c r="N332" s="2" t="s">
        <v>66</v>
      </c>
      <c r="O332" s="2" t="s">
        <v>36</v>
      </c>
      <c r="P332" s="14"/>
      <c r="Q332" s="1"/>
      <c r="R332" s="2"/>
      <c r="S332" s="6"/>
      <c r="T332" s="2"/>
      <c r="U332" s="2"/>
      <c r="V332" s="2"/>
      <c r="W332" s="2"/>
      <c r="X332" s="2"/>
    </row>
    <row r="333" spans="2:24" x14ac:dyDescent="0.35">
      <c r="B333" s="2" t="s">
        <v>14</v>
      </c>
      <c r="C333" s="3">
        <v>2</v>
      </c>
      <c r="D333" s="4" t="s">
        <v>37</v>
      </c>
      <c r="E333" s="2" t="s">
        <v>32</v>
      </c>
      <c r="F333" s="2" t="s">
        <v>23</v>
      </c>
      <c r="G333" s="5">
        <v>3</v>
      </c>
      <c r="H333" s="1">
        <v>15000000</v>
      </c>
      <c r="I333" s="2">
        <v>3</v>
      </c>
      <c r="J333" s="6">
        <v>1.3888888888888889E-3</v>
      </c>
      <c r="K333" s="2" t="s">
        <v>18</v>
      </c>
      <c r="L333" s="3" t="s">
        <v>19</v>
      </c>
      <c r="M333" s="4" t="s">
        <v>51</v>
      </c>
      <c r="N333" s="2" t="s">
        <v>78</v>
      </c>
      <c r="O333" s="2" t="s">
        <v>66</v>
      </c>
      <c r="P333" s="14"/>
      <c r="Q333" s="1"/>
      <c r="R333" s="2"/>
      <c r="S333" s="6"/>
      <c r="T333" s="2"/>
      <c r="U333" s="2"/>
      <c r="V333" s="2"/>
      <c r="W333" s="2"/>
      <c r="X333" s="2"/>
    </row>
    <row r="334" spans="2:24" x14ac:dyDescent="0.35">
      <c r="B334" s="2" t="s">
        <v>14</v>
      </c>
      <c r="C334" s="3">
        <v>29</v>
      </c>
      <c r="D334" s="4" t="s">
        <v>37</v>
      </c>
      <c r="E334" s="2" t="s">
        <v>16</v>
      </c>
      <c r="F334" s="2" t="s">
        <v>23</v>
      </c>
      <c r="G334" s="5">
        <v>2</v>
      </c>
      <c r="H334" s="1">
        <v>12000000</v>
      </c>
      <c r="I334" s="2">
        <v>1</v>
      </c>
      <c r="J334" s="6">
        <v>1.3888888888888889E-3</v>
      </c>
      <c r="K334" s="2" t="s">
        <v>18</v>
      </c>
      <c r="L334" s="3" t="s">
        <v>56</v>
      </c>
      <c r="M334" s="4" t="s">
        <v>51</v>
      </c>
      <c r="N334" s="2" t="s">
        <v>76</v>
      </c>
      <c r="O334" s="2" t="s">
        <v>31</v>
      </c>
      <c r="P334" s="14"/>
      <c r="Q334" s="1"/>
      <c r="R334" s="2"/>
      <c r="S334" s="6"/>
      <c r="T334" s="2"/>
      <c r="U334" s="2"/>
      <c r="V334" s="2"/>
      <c r="W334" s="2"/>
      <c r="X334" s="2"/>
    </row>
    <row r="335" spans="2:24" x14ac:dyDescent="0.35">
      <c r="B335" s="2" t="s">
        <v>14</v>
      </c>
      <c r="C335" s="3">
        <v>6</v>
      </c>
      <c r="D335" s="4" t="s">
        <v>44</v>
      </c>
      <c r="E335" s="2" t="s">
        <v>28</v>
      </c>
      <c r="F335" s="2" t="s">
        <v>23</v>
      </c>
      <c r="G335" s="5">
        <v>3</v>
      </c>
      <c r="H335" s="1">
        <v>15000000</v>
      </c>
      <c r="I335" s="2">
        <v>1</v>
      </c>
      <c r="J335" s="6">
        <v>1.3888888888888889E-3</v>
      </c>
      <c r="K335" s="2" t="s">
        <v>18</v>
      </c>
      <c r="L335" s="3" t="s">
        <v>19</v>
      </c>
      <c r="M335" s="4" t="s">
        <v>30</v>
      </c>
      <c r="N335" s="2" t="s">
        <v>76</v>
      </c>
      <c r="O335" s="2" t="s">
        <v>52</v>
      </c>
      <c r="P335" s="14"/>
      <c r="Q335" s="1"/>
      <c r="R335" s="2"/>
      <c r="S335" s="6"/>
      <c r="T335" s="2"/>
      <c r="U335" s="2"/>
      <c r="V335" s="2"/>
      <c r="W335" s="2"/>
      <c r="X335" s="2"/>
    </row>
    <row r="336" spans="2:24" x14ac:dyDescent="0.35">
      <c r="B336" s="2" t="s">
        <v>14</v>
      </c>
      <c r="C336" s="3">
        <v>19</v>
      </c>
      <c r="D336" s="4" t="s">
        <v>44</v>
      </c>
      <c r="E336" s="2" t="s">
        <v>16</v>
      </c>
      <c r="F336" s="2" t="s">
        <v>23</v>
      </c>
      <c r="G336" s="5">
        <v>3</v>
      </c>
      <c r="H336" s="1">
        <v>15000000</v>
      </c>
      <c r="I336" s="2">
        <v>5</v>
      </c>
      <c r="J336" s="6">
        <v>1.3888888888888889E-3</v>
      </c>
      <c r="K336" s="2" t="s">
        <v>18</v>
      </c>
      <c r="L336" s="3" t="s">
        <v>56</v>
      </c>
      <c r="M336" s="4" t="s">
        <v>30</v>
      </c>
      <c r="N336" s="2" t="s">
        <v>76</v>
      </c>
      <c r="O336" s="2" t="s">
        <v>52</v>
      </c>
      <c r="P336" s="14"/>
      <c r="Q336" s="1"/>
      <c r="R336" s="2"/>
      <c r="S336" s="6"/>
      <c r="T336" s="2"/>
      <c r="U336" s="2"/>
      <c r="V336" s="2"/>
      <c r="W336" s="2"/>
      <c r="X336" s="2"/>
    </row>
    <row r="337" spans="2:24" x14ac:dyDescent="0.35">
      <c r="B337" s="2" t="s">
        <v>14</v>
      </c>
      <c r="C337" s="3">
        <v>22</v>
      </c>
      <c r="D337" s="4" t="s">
        <v>44</v>
      </c>
      <c r="E337" s="2" t="s">
        <v>49</v>
      </c>
      <c r="F337" s="2" t="s">
        <v>23</v>
      </c>
      <c r="G337" s="5">
        <v>2</v>
      </c>
      <c r="H337" s="1">
        <v>12000000</v>
      </c>
      <c r="I337" s="2">
        <v>2</v>
      </c>
      <c r="J337" s="6">
        <v>1.3888888888888889E-3</v>
      </c>
      <c r="K337" s="2" t="s">
        <v>18</v>
      </c>
      <c r="L337" s="3" t="s">
        <v>29</v>
      </c>
      <c r="M337" s="4" t="s">
        <v>25</v>
      </c>
      <c r="N337" s="2" t="s">
        <v>78</v>
      </c>
      <c r="O337" s="2" t="s">
        <v>53</v>
      </c>
      <c r="P337" s="14"/>
      <c r="Q337" s="1"/>
      <c r="R337" s="2"/>
      <c r="S337" s="6"/>
      <c r="T337" s="2"/>
      <c r="U337" s="2"/>
      <c r="V337" s="2"/>
      <c r="W337" s="2"/>
      <c r="X337" s="2"/>
    </row>
    <row r="338" spans="2:24" x14ac:dyDescent="0.35">
      <c r="B338" s="2" t="s">
        <v>14</v>
      </c>
      <c r="C338" s="3">
        <v>3</v>
      </c>
      <c r="D338" s="4" t="s">
        <v>44</v>
      </c>
      <c r="E338" s="2" t="s">
        <v>28</v>
      </c>
      <c r="F338" s="2" t="s">
        <v>42</v>
      </c>
      <c r="G338" s="5">
        <v>5</v>
      </c>
      <c r="H338" s="1">
        <v>25000000</v>
      </c>
      <c r="I338" s="2">
        <v>3</v>
      </c>
      <c r="J338" s="6">
        <v>1.3888888888888889E-3</v>
      </c>
      <c r="K338" s="2" t="s">
        <v>18</v>
      </c>
      <c r="L338" s="3" t="s">
        <v>39</v>
      </c>
      <c r="M338" s="4" t="s">
        <v>40</v>
      </c>
      <c r="N338" s="2" t="s">
        <v>78</v>
      </c>
      <c r="O338" s="2" t="s">
        <v>41</v>
      </c>
      <c r="P338" s="14"/>
      <c r="Q338" s="1"/>
      <c r="R338" s="2"/>
      <c r="S338" s="6"/>
      <c r="T338" s="2"/>
      <c r="U338" s="2"/>
      <c r="V338" s="2"/>
      <c r="W338" s="2"/>
      <c r="X338" s="2"/>
    </row>
    <row r="339" spans="2:24" x14ac:dyDescent="0.35">
      <c r="B339" s="2" t="s">
        <v>14</v>
      </c>
      <c r="C339" s="3">
        <v>2</v>
      </c>
      <c r="D339" s="4" t="s">
        <v>44</v>
      </c>
      <c r="E339" s="2" t="s">
        <v>28</v>
      </c>
      <c r="F339" s="2" t="s">
        <v>42</v>
      </c>
      <c r="G339" s="5">
        <v>5</v>
      </c>
      <c r="H339" s="1">
        <v>25000000</v>
      </c>
      <c r="I339" s="2">
        <v>1</v>
      </c>
      <c r="J339" s="6">
        <v>1.3888888888888889E-3</v>
      </c>
      <c r="K339" s="2" t="s">
        <v>18</v>
      </c>
      <c r="L339" s="3" t="s">
        <v>56</v>
      </c>
      <c r="M339" s="4" t="s">
        <v>51</v>
      </c>
      <c r="N339" s="2" t="s">
        <v>78</v>
      </c>
      <c r="O339" s="2" t="s">
        <v>66</v>
      </c>
      <c r="P339" s="14"/>
      <c r="Q339" s="1"/>
      <c r="R339" s="2"/>
      <c r="S339" s="6"/>
      <c r="T339" s="2"/>
      <c r="U339" s="2"/>
      <c r="V339" s="2"/>
      <c r="W339" s="2"/>
      <c r="X339" s="2"/>
    </row>
    <row r="340" spans="2:24" x14ac:dyDescent="0.35">
      <c r="B340" s="2" t="s">
        <v>14</v>
      </c>
      <c r="C340" s="3">
        <v>1</v>
      </c>
      <c r="D340" s="4" t="s">
        <v>69</v>
      </c>
      <c r="E340" s="2" t="s">
        <v>32</v>
      </c>
      <c r="F340" s="2" t="s">
        <v>42</v>
      </c>
      <c r="G340" s="5">
        <v>4</v>
      </c>
      <c r="H340" s="1">
        <v>20000000</v>
      </c>
      <c r="I340" s="2">
        <v>4</v>
      </c>
      <c r="J340" s="6">
        <v>1.3888888888888889E-3</v>
      </c>
      <c r="K340" s="2" t="s">
        <v>18</v>
      </c>
      <c r="L340" s="3" t="s">
        <v>24</v>
      </c>
      <c r="M340" s="4" t="s">
        <v>51</v>
      </c>
      <c r="N340" s="2" t="s">
        <v>76</v>
      </c>
      <c r="O340" s="2" t="s">
        <v>52</v>
      </c>
      <c r="P340" s="14"/>
      <c r="Q340" s="1"/>
      <c r="R340" s="2"/>
      <c r="S340" s="6"/>
      <c r="T340" s="2"/>
      <c r="U340" s="2"/>
      <c r="V340" s="2"/>
      <c r="W340" s="2"/>
      <c r="X340" s="2"/>
    </row>
    <row r="341" spans="2:24" x14ac:dyDescent="0.35">
      <c r="B341" s="2" t="s">
        <v>14</v>
      </c>
      <c r="C341" s="3">
        <v>17</v>
      </c>
      <c r="D341" s="4" t="s">
        <v>69</v>
      </c>
      <c r="E341" s="2" t="s">
        <v>73</v>
      </c>
      <c r="F341" s="2" t="s">
        <v>17</v>
      </c>
      <c r="G341" s="5">
        <v>3</v>
      </c>
      <c r="H341" s="1">
        <v>15000000</v>
      </c>
      <c r="I341" s="2">
        <v>5</v>
      </c>
      <c r="J341" s="6">
        <v>1.3888888888888889E-3</v>
      </c>
      <c r="K341" s="2" t="s">
        <v>18</v>
      </c>
      <c r="L341" s="3" t="s">
        <v>39</v>
      </c>
      <c r="M341" s="4" t="s">
        <v>51</v>
      </c>
      <c r="N341" s="2" t="s">
        <v>77</v>
      </c>
      <c r="O341" s="2" t="s">
        <v>54</v>
      </c>
      <c r="P341" s="14"/>
      <c r="Q341" s="1"/>
      <c r="R341" s="2"/>
      <c r="S341" s="6"/>
      <c r="T341" s="2"/>
      <c r="U341" s="2"/>
      <c r="V341" s="2"/>
      <c r="W341" s="2"/>
      <c r="X341" s="2"/>
    </row>
    <row r="342" spans="2:24" x14ac:dyDescent="0.35">
      <c r="B342" s="2" t="s">
        <v>14</v>
      </c>
      <c r="C342" s="3">
        <v>2</v>
      </c>
      <c r="D342" s="4" t="s">
        <v>69</v>
      </c>
      <c r="E342" s="2" t="s">
        <v>32</v>
      </c>
      <c r="F342" s="2" t="s">
        <v>17</v>
      </c>
      <c r="G342" s="5">
        <v>2</v>
      </c>
      <c r="H342" s="1">
        <v>12000000</v>
      </c>
      <c r="I342" s="2">
        <v>2</v>
      </c>
      <c r="J342" s="6">
        <v>1.3888888888888889E-3</v>
      </c>
      <c r="K342" s="2" t="s">
        <v>18</v>
      </c>
      <c r="L342" s="3" t="s">
        <v>56</v>
      </c>
      <c r="M342" s="4" t="s">
        <v>20</v>
      </c>
      <c r="N342" s="2" t="s">
        <v>78</v>
      </c>
      <c r="O342" s="2" t="s">
        <v>41</v>
      </c>
      <c r="P342" s="14"/>
      <c r="Q342" s="1"/>
      <c r="R342" s="2"/>
      <c r="S342" s="6"/>
      <c r="T342" s="2"/>
      <c r="U342" s="2"/>
      <c r="V342" s="2"/>
      <c r="W342" s="2"/>
      <c r="X342" s="2"/>
    </row>
    <row r="343" spans="2:24" x14ac:dyDescent="0.35">
      <c r="B343" s="2" t="s">
        <v>14</v>
      </c>
      <c r="C343" s="3">
        <v>12</v>
      </c>
      <c r="D343" s="4" t="s">
        <v>55</v>
      </c>
      <c r="E343" s="2" t="s">
        <v>28</v>
      </c>
      <c r="F343" s="2" t="s">
        <v>23</v>
      </c>
      <c r="G343" s="5">
        <v>2</v>
      </c>
      <c r="H343" s="1">
        <v>12000000</v>
      </c>
      <c r="I343" s="2">
        <v>1</v>
      </c>
      <c r="J343" s="6">
        <v>1.3888888888888889E-3</v>
      </c>
      <c r="K343" s="2" t="s">
        <v>18</v>
      </c>
      <c r="L343" s="3" t="s">
        <v>29</v>
      </c>
      <c r="M343" s="4" t="s">
        <v>33</v>
      </c>
      <c r="N343" s="2" t="s">
        <v>76</v>
      </c>
      <c r="O343" s="2" t="s">
        <v>71</v>
      </c>
      <c r="P343" s="14"/>
      <c r="Q343" s="1"/>
      <c r="R343" s="2"/>
      <c r="S343" s="6"/>
      <c r="T343" s="2"/>
      <c r="U343" s="2"/>
      <c r="V343" s="2"/>
      <c r="W343" s="2"/>
      <c r="X343" s="2"/>
    </row>
    <row r="344" spans="2:24" x14ac:dyDescent="0.35">
      <c r="B344" s="2" t="s">
        <v>14</v>
      </c>
      <c r="C344" s="3">
        <v>1</v>
      </c>
      <c r="D344" s="4" t="s">
        <v>15</v>
      </c>
      <c r="E344" s="2" t="s">
        <v>32</v>
      </c>
      <c r="F344" s="2" t="s">
        <v>42</v>
      </c>
      <c r="G344" s="5">
        <v>4</v>
      </c>
      <c r="H344" s="1">
        <v>20000000</v>
      </c>
      <c r="I344" s="2">
        <v>1</v>
      </c>
      <c r="J344" s="6">
        <v>1.3888888888888889E-3</v>
      </c>
      <c r="K344" s="2" t="s">
        <v>18</v>
      </c>
      <c r="L344" s="3" t="s">
        <v>35</v>
      </c>
      <c r="M344" s="4" t="s">
        <v>33</v>
      </c>
      <c r="N344" s="2" t="s">
        <v>76</v>
      </c>
      <c r="O344" s="2" t="s">
        <v>75</v>
      </c>
      <c r="P344" s="14"/>
      <c r="Q344" s="1"/>
      <c r="R344" s="2"/>
      <c r="S344" s="6"/>
      <c r="T344" s="2"/>
      <c r="U344" s="2"/>
      <c r="V344" s="2"/>
      <c r="W344" s="2"/>
      <c r="X344" s="2"/>
    </row>
    <row r="345" spans="2:24" x14ac:dyDescent="0.35">
      <c r="B345" s="2" t="s">
        <v>14</v>
      </c>
      <c r="C345" s="3">
        <v>27</v>
      </c>
      <c r="D345" s="4" t="s">
        <v>22</v>
      </c>
      <c r="E345" s="2" t="s">
        <v>16</v>
      </c>
      <c r="F345" s="2" t="s">
        <v>23</v>
      </c>
      <c r="G345" s="5">
        <v>4</v>
      </c>
      <c r="H345" s="1">
        <v>11000000</v>
      </c>
      <c r="I345" s="2">
        <v>1</v>
      </c>
      <c r="J345" s="6">
        <v>1.3888888888888889E-3</v>
      </c>
      <c r="K345" s="2" t="s">
        <v>61</v>
      </c>
      <c r="L345" s="3" t="s">
        <v>47</v>
      </c>
      <c r="M345" s="4" t="s">
        <v>25</v>
      </c>
      <c r="N345" s="2" t="s">
        <v>77</v>
      </c>
      <c r="O345" s="2" t="s">
        <v>54</v>
      </c>
      <c r="P345" s="14"/>
      <c r="Q345" s="1"/>
      <c r="R345" s="2"/>
      <c r="S345" s="6"/>
      <c r="T345" s="2"/>
      <c r="U345" s="2"/>
      <c r="V345" s="2"/>
      <c r="W345" s="2"/>
      <c r="X345" s="2"/>
    </row>
    <row r="346" spans="2:24" x14ac:dyDescent="0.35">
      <c r="B346" s="2" t="s">
        <v>70</v>
      </c>
      <c r="C346" s="3">
        <v>6</v>
      </c>
      <c r="D346" s="4" t="s">
        <v>55</v>
      </c>
      <c r="E346" s="2" t="s">
        <v>16</v>
      </c>
      <c r="F346" s="2" t="s">
        <v>17</v>
      </c>
      <c r="G346" s="5">
        <v>0</v>
      </c>
      <c r="H346" s="1">
        <v>0</v>
      </c>
      <c r="I346" s="2">
        <v>4</v>
      </c>
      <c r="J346" s="6">
        <v>1.3888888888888889E-3</v>
      </c>
      <c r="K346" s="2"/>
      <c r="L346" s="3"/>
      <c r="M346" s="4" t="s">
        <v>51</v>
      </c>
      <c r="N346" s="2" t="s">
        <v>78</v>
      </c>
      <c r="O346" s="2" t="s">
        <v>53</v>
      </c>
      <c r="P346" s="14"/>
      <c r="Q346" s="1"/>
      <c r="R346" s="2"/>
      <c r="S346" s="6"/>
      <c r="T346" s="2"/>
      <c r="U346" s="2"/>
      <c r="V346" s="2"/>
      <c r="W346" s="2"/>
      <c r="X346" s="2"/>
    </row>
    <row r="347" spans="2:24" x14ac:dyDescent="0.35">
      <c r="B347" s="2" t="s">
        <v>70</v>
      </c>
      <c r="C347" s="3">
        <v>28</v>
      </c>
      <c r="D347" s="4" t="s">
        <v>59</v>
      </c>
      <c r="E347" s="2" t="s">
        <v>38</v>
      </c>
      <c r="F347" s="2" t="s">
        <v>17</v>
      </c>
      <c r="G347" s="5">
        <v>0</v>
      </c>
      <c r="H347" s="1">
        <v>0</v>
      </c>
      <c r="I347" s="2">
        <v>1</v>
      </c>
      <c r="J347" s="6">
        <v>1.3888888888888889E-3</v>
      </c>
      <c r="K347" s="2"/>
      <c r="L347" s="3"/>
      <c r="M347" s="4" t="s">
        <v>48</v>
      </c>
      <c r="N347" s="2" t="s">
        <v>78</v>
      </c>
      <c r="O347" s="2" t="s">
        <v>41</v>
      </c>
      <c r="P347" s="14"/>
      <c r="Q347" s="1"/>
      <c r="R347" s="2"/>
      <c r="S347" s="6"/>
      <c r="T347" s="2"/>
      <c r="U347" s="2"/>
      <c r="V347" s="2"/>
      <c r="W347" s="2"/>
      <c r="X347" s="2"/>
    </row>
    <row r="348" spans="2:24" x14ac:dyDescent="0.35">
      <c r="B348" s="2" t="s">
        <v>70</v>
      </c>
      <c r="C348" s="3">
        <v>5</v>
      </c>
      <c r="D348" s="4" t="s">
        <v>37</v>
      </c>
      <c r="E348" s="2" t="s">
        <v>32</v>
      </c>
      <c r="F348" s="2" t="s">
        <v>42</v>
      </c>
      <c r="G348" s="5">
        <v>0</v>
      </c>
      <c r="H348" s="1">
        <v>0</v>
      </c>
      <c r="I348" s="2">
        <v>3</v>
      </c>
      <c r="J348" s="6">
        <v>1.3888888888888889E-3</v>
      </c>
      <c r="K348" s="2"/>
      <c r="L348" s="3"/>
      <c r="M348" s="4" t="s">
        <v>30</v>
      </c>
      <c r="N348" s="2" t="s">
        <v>66</v>
      </c>
      <c r="O348" s="2" t="s">
        <v>36</v>
      </c>
      <c r="P348" s="14"/>
      <c r="Q348" s="1"/>
      <c r="R348" s="2"/>
      <c r="S348" s="6"/>
      <c r="T348" s="2"/>
      <c r="U348" s="2"/>
      <c r="V348" s="2"/>
      <c r="W348" s="2"/>
      <c r="X348" s="2"/>
    </row>
    <row r="349" spans="2:24" x14ac:dyDescent="0.35">
      <c r="B349" s="2" t="s">
        <v>70</v>
      </c>
      <c r="C349" s="3">
        <v>4</v>
      </c>
      <c r="D349" s="4" t="s">
        <v>69</v>
      </c>
      <c r="E349" s="2" t="s">
        <v>38</v>
      </c>
      <c r="F349" s="2" t="s">
        <v>68</v>
      </c>
      <c r="G349" s="5">
        <v>0</v>
      </c>
      <c r="H349" s="1">
        <v>0</v>
      </c>
      <c r="I349" s="2">
        <v>4</v>
      </c>
      <c r="J349" s="6">
        <v>1.3888888888888889E-3</v>
      </c>
      <c r="K349" s="2"/>
      <c r="L349" s="3"/>
      <c r="M349" s="4" t="s">
        <v>33</v>
      </c>
      <c r="N349" s="2" t="s">
        <v>77</v>
      </c>
      <c r="O349" s="2" t="s">
        <v>54</v>
      </c>
      <c r="P349" s="14"/>
      <c r="Q349" s="1"/>
      <c r="R349" s="2"/>
      <c r="S349" s="6"/>
      <c r="T349" s="2"/>
      <c r="U349" s="2"/>
      <c r="V349" s="2"/>
      <c r="W349" s="2"/>
      <c r="X349" s="2"/>
    </row>
    <row r="350" spans="2:24" x14ac:dyDescent="0.35">
      <c r="B350" s="2" t="s">
        <v>70</v>
      </c>
      <c r="C350" s="3">
        <v>28</v>
      </c>
      <c r="D350" s="4" t="s">
        <v>69</v>
      </c>
      <c r="E350" s="2" t="s">
        <v>38</v>
      </c>
      <c r="F350" s="2" t="s">
        <v>45</v>
      </c>
      <c r="G350" s="5">
        <v>0</v>
      </c>
      <c r="H350" s="1">
        <v>0</v>
      </c>
      <c r="I350" s="2">
        <v>2</v>
      </c>
      <c r="J350" s="6">
        <v>1.3888888888888889E-3</v>
      </c>
      <c r="K350" s="2"/>
      <c r="L350" s="3"/>
      <c r="M350" s="4" t="s">
        <v>33</v>
      </c>
      <c r="N350" s="2" t="s">
        <v>76</v>
      </c>
      <c r="O350" s="2" t="s">
        <v>31</v>
      </c>
      <c r="P350" s="14"/>
      <c r="Q350" s="1"/>
      <c r="R350" s="2"/>
      <c r="S350" s="6"/>
      <c r="T350" s="2"/>
      <c r="U350" s="2"/>
      <c r="V350" s="2"/>
      <c r="W350" s="2"/>
      <c r="X350" s="2"/>
    </row>
    <row r="351" spans="2:24" x14ac:dyDescent="0.35">
      <c r="B351" s="2" t="s">
        <v>70</v>
      </c>
      <c r="C351" s="3">
        <v>10</v>
      </c>
      <c r="D351" s="4" t="s">
        <v>69</v>
      </c>
      <c r="E351" s="2" t="s">
        <v>16</v>
      </c>
      <c r="F351" s="2" t="s">
        <v>23</v>
      </c>
      <c r="G351" s="5">
        <v>0</v>
      </c>
      <c r="H351" s="1">
        <v>0</v>
      </c>
      <c r="I351" s="2">
        <v>1</v>
      </c>
      <c r="J351" s="6">
        <v>1.3888888888888889E-3</v>
      </c>
      <c r="K351" s="2"/>
      <c r="L351" s="3"/>
      <c r="M351" s="4" t="s">
        <v>40</v>
      </c>
      <c r="N351" s="2" t="s">
        <v>76</v>
      </c>
      <c r="O351" s="2" t="s">
        <v>26</v>
      </c>
      <c r="P351" s="14"/>
      <c r="Q351" s="1"/>
      <c r="R351" s="2"/>
      <c r="S351" s="6"/>
      <c r="T351" s="2"/>
      <c r="U351" s="2"/>
      <c r="V351" s="2"/>
      <c r="W351" s="2"/>
      <c r="X351" s="2"/>
    </row>
    <row r="352" spans="2:24" x14ac:dyDescent="0.35">
      <c r="B352" s="2" t="s">
        <v>70</v>
      </c>
      <c r="C352" s="3">
        <v>30</v>
      </c>
      <c r="D352" s="4" t="s">
        <v>69</v>
      </c>
      <c r="E352" s="2" t="s">
        <v>38</v>
      </c>
      <c r="F352" s="2" t="s">
        <v>23</v>
      </c>
      <c r="G352" s="5">
        <v>0</v>
      </c>
      <c r="H352" s="1">
        <v>0</v>
      </c>
      <c r="I352" s="2">
        <v>2</v>
      </c>
      <c r="J352" s="6">
        <v>1.3888888888888889E-3</v>
      </c>
      <c r="K352" s="2"/>
      <c r="L352" s="3"/>
      <c r="M352" s="4" t="s">
        <v>20</v>
      </c>
      <c r="N352" s="2" t="s">
        <v>78</v>
      </c>
      <c r="O352" s="2" t="s">
        <v>62</v>
      </c>
      <c r="P352" s="14"/>
      <c r="Q352" s="1"/>
      <c r="R352" s="2"/>
      <c r="S352" s="6"/>
      <c r="T352" s="2"/>
      <c r="U352" s="2"/>
      <c r="V352" s="2"/>
      <c r="W352" s="2"/>
      <c r="X352" s="2"/>
    </row>
    <row r="353" spans="2:24" x14ac:dyDescent="0.35">
      <c r="B353" s="2" t="s">
        <v>70</v>
      </c>
      <c r="C353" s="3">
        <v>6</v>
      </c>
      <c r="D353" s="4" t="s">
        <v>55</v>
      </c>
      <c r="E353" s="2" t="s">
        <v>16</v>
      </c>
      <c r="F353" s="2" t="s">
        <v>17</v>
      </c>
      <c r="G353" s="5">
        <v>0</v>
      </c>
      <c r="H353" s="1">
        <v>0</v>
      </c>
      <c r="I353" s="2">
        <v>4</v>
      </c>
      <c r="J353" s="6">
        <v>1.3888888888888889E-3</v>
      </c>
      <c r="K353" s="2"/>
      <c r="L353" s="3"/>
      <c r="M353" s="4" t="s">
        <v>51</v>
      </c>
      <c r="N353" s="2" t="s">
        <v>78</v>
      </c>
      <c r="O353" s="2" t="s">
        <v>53</v>
      </c>
      <c r="P353" s="14"/>
      <c r="Q353" s="1"/>
      <c r="R353" s="2"/>
      <c r="S353" s="6"/>
      <c r="T353" s="2"/>
      <c r="U353" s="2"/>
      <c r="V353" s="2"/>
      <c r="W353" s="2"/>
      <c r="X353" s="2"/>
    </row>
    <row r="354" spans="2:24" x14ac:dyDescent="0.35">
      <c r="B354" s="2" t="s">
        <v>70</v>
      </c>
      <c r="C354" s="3">
        <v>28</v>
      </c>
      <c r="D354" s="4" t="s">
        <v>59</v>
      </c>
      <c r="E354" s="2" t="s">
        <v>38</v>
      </c>
      <c r="F354" s="2" t="s">
        <v>17</v>
      </c>
      <c r="G354" s="5">
        <v>0</v>
      </c>
      <c r="H354" s="1">
        <v>0</v>
      </c>
      <c r="I354" s="2">
        <v>1</v>
      </c>
      <c r="J354" s="6">
        <v>1.3888888888888889E-3</v>
      </c>
      <c r="K354" s="2"/>
      <c r="L354" s="3"/>
      <c r="M354" s="4" t="s">
        <v>48</v>
      </c>
      <c r="N354" s="2" t="s">
        <v>78</v>
      </c>
      <c r="O354" s="2" t="s">
        <v>41</v>
      </c>
      <c r="P354" s="14"/>
      <c r="Q354" s="1"/>
      <c r="R354" s="2"/>
      <c r="S354" s="6"/>
      <c r="T354" s="2"/>
      <c r="U354" s="2"/>
      <c r="V354" s="2"/>
      <c r="W354" s="2"/>
      <c r="X354" s="2"/>
    </row>
    <row r="355" spans="2:24" x14ac:dyDescent="0.35">
      <c r="B355" s="2" t="s">
        <v>14</v>
      </c>
      <c r="C355" s="3">
        <v>4</v>
      </c>
      <c r="D355" s="4" t="s">
        <v>15</v>
      </c>
      <c r="E355" s="2" t="s">
        <v>28</v>
      </c>
      <c r="F355" s="2" t="s">
        <v>42</v>
      </c>
      <c r="G355" s="5">
        <v>5</v>
      </c>
      <c r="H355" s="1">
        <v>20000000</v>
      </c>
      <c r="I355" s="2">
        <v>1</v>
      </c>
      <c r="J355" s="6">
        <v>1.3888888888888889E-3</v>
      </c>
      <c r="K355" s="2" t="s">
        <v>18</v>
      </c>
      <c r="L355" s="3" t="s">
        <v>35</v>
      </c>
      <c r="M355" s="4" t="s">
        <v>51</v>
      </c>
      <c r="N355" s="2" t="s">
        <v>77</v>
      </c>
      <c r="O355" s="2" t="s">
        <v>54</v>
      </c>
      <c r="P355" s="14"/>
      <c r="Q355" s="1"/>
      <c r="R355" s="2"/>
      <c r="S355" s="6"/>
      <c r="T355" s="2"/>
      <c r="U355" s="2"/>
      <c r="V355" s="2"/>
      <c r="W355" s="2"/>
      <c r="X355" s="2"/>
    </row>
    <row r="356" spans="2:24" x14ac:dyDescent="0.35">
      <c r="B356" s="2" t="s">
        <v>14</v>
      </c>
      <c r="C356" s="3">
        <v>6</v>
      </c>
      <c r="D356" s="4" t="s">
        <v>59</v>
      </c>
      <c r="E356" s="2" t="s">
        <v>28</v>
      </c>
      <c r="F356" s="2" t="s">
        <v>68</v>
      </c>
      <c r="G356" s="5">
        <v>2</v>
      </c>
      <c r="H356" s="1">
        <v>12000000</v>
      </c>
      <c r="I356" s="2">
        <v>1</v>
      </c>
      <c r="J356" s="6">
        <v>1.3888888888888889E-3</v>
      </c>
      <c r="K356" s="2" t="s">
        <v>18</v>
      </c>
      <c r="L356" s="3" t="s">
        <v>35</v>
      </c>
      <c r="M356" s="4" t="s">
        <v>33</v>
      </c>
      <c r="N356" s="2" t="s">
        <v>76</v>
      </c>
      <c r="O356" s="2" t="s">
        <v>52</v>
      </c>
      <c r="P356" s="14"/>
      <c r="Q356" s="1"/>
      <c r="R356" s="2"/>
      <c r="S356" s="6"/>
      <c r="T356" s="2"/>
      <c r="U356" s="2"/>
      <c r="V356" s="2"/>
      <c r="W356" s="2"/>
      <c r="X356" s="2"/>
    </row>
    <row r="357" spans="2:24" x14ac:dyDescent="0.35">
      <c r="B357" s="2" t="s">
        <v>14</v>
      </c>
      <c r="C357" s="3">
        <v>12</v>
      </c>
      <c r="D357" s="4" t="s">
        <v>60</v>
      </c>
      <c r="E357" s="2" t="s">
        <v>32</v>
      </c>
      <c r="F357" s="2" t="s">
        <v>45</v>
      </c>
      <c r="G357" s="5">
        <v>2</v>
      </c>
      <c r="H357" s="1">
        <v>12000000</v>
      </c>
      <c r="I357" s="2">
        <v>5</v>
      </c>
      <c r="J357" s="6">
        <v>1.3888888888888889E-3</v>
      </c>
      <c r="K357" s="2" t="s">
        <v>18</v>
      </c>
      <c r="L357" s="3" t="s">
        <v>39</v>
      </c>
      <c r="M357" s="4" t="s">
        <v>30</v>
      </c>
      <c r="N357" s="2" t="s">
        <v>66</v>
      </c>
      <c r="O357" s="2" t="s">
        <v>67</v>
      </c>
      <c r="P357" s="14"/>
      <c r="Q357" s="1"/>
      <c r="R357" s="2"/>
      <c r="S357" s="6"/>
      <c r="T357" s="2"/>
      <c r="U357" s="2"/>
      <c r="V357" s="2"/>
      <c r="W357" s="2"/>
      <c r="X357" s="2"/>
    </row>
    <row r="358" spans="2:24" x14ac:dyDescent="0.35">
      <c r="B358" s="2" t="s">
        <v>14</v>
      </c>
      <c r="C358" s="3">
        <v>11</v>
      </c>
      <c r="D358" s="4" t="s">
        <v>22</v>
      </c>
      <c r="E358" s="2" t="s">
        <v>38</v>
      </c>
      <c r="F358" s="2" t="s">
        <v>42</v>
      </c>
      <c r="G358" s="5">
        <v>2</v>
      </c>
      <c r="H358" s="1">
        <v>12000000</v>
      </c>
      <c r="I358" s="2">
        <v>1</v>
      </c>
      <c r="J358" s="6">
        <v>1.3888888888888889E-3</v>
      </c>
      <c r="K358" s="2" t="s">
        <v>18</v>
      </c>
      <c r="L358" s="3" t="s">
        <v>24</v>
      </c>
      <c r="M358" s="4" t="s">
        <v>43</v>
      </c>
      <c r="N358" s="2" t="s">
        <v>76</v>
      </c>
      <c r="O358" s="2" t="s">
        <v>26</v>
      </c>
      <c r="P358" s="14"/>
      <c r="Q358" s="1"/>
      <c r="R358" s="2"/>
      <c r="S358" s="6"/>
      <c r="T358" s="2"/>
      <c r="U358" s="2"/>
      <c r="V358" s="2"/>
      <c r="W358" s="2"/>
      <c r="X358" s="2"/>
    </row>
    <row r="359" spans="2:24" x14ac:dyDescent="0.35">
      <c r="B359" s="2" t="s">
        <v>14</v>
      </c>
      <c r="C359" s="3">
        <v>2</v>
      </c>
      <c r="D359" s="4" t="s">
        <v>37</v>
      </c>
      <c r="E359" s="2" t="s">
        <v>16</v>
      </c>
      <c r="F359" s="2" t="s">
        <v>23</v>
      </c>
      <c r="G359" s="5">
        <v>3</v>
      </c>
      <c r="H359" s="1">
        <v>15000000</v>
      </c>
      <c r="I359" s="2">
        <v>1</v>
      </c>
      <c r="J359" s="6">
        <v>1.3888888888888889E-3</v>
      </c>
      <c r="K359" s="2" t="s">
        <v>18</v>
      </c>
      <c r="L359" s="3" t="s">
        <v>39</v>
      </c>
      <c r="M359" s="4" t="s">
        <v>20</v>
      </c>
      <c r="N359" s="2" t="s">
        <v>78</v>
      </c>
      <c r="O359" s="2" t="s">
        <v>66</v>
      </c>
      <c r="P359" s="14"/>
      <c r="Q359" s="1"/>
      <c r="R359" s="2"/>
      <c r="S359" s="6"/>
      <c r="T359" s="2"/>
      <c r="U359" s="2"/>
      <c r="V359" s="2"/>
      <c r="W359" s="2"/>
      <c r="X359" s="2"/>
    </row>
    <row r="360" spans="2:24" x14ac:dyDescent="0.35">
      <c r="B360" s="2" t="s">
        <v>14</v>
      </c>
      <c r="C360" s="3">
        <v>8</v>
      </c>
      <c r="D360" s="4" t="s">
        <v>37</v>
      </c>
      <c r="E360" s="2" t="s">
        <v>16</v>
      </c>
      <c r="F360" s="2" t="s">
        <v>42</v>
      </c>
      <c r="G360" s="5">
        <v>3</v>
      </c>
      <c r="H360" s="1">
        <v>15000000</v>
      </c>
      <c r="I360" s="2">
        <v>4</v>
      </c>
      <c r="J360" s="6">
        <v>1.3888888888888889E-3</v>
      </c>
      <c r="K360" s="2" t="s">
        <v>18</v>
      </c>
      <c r="L360" s="3" t="s">
        <v>47</v>
      </c>
      <c r="M360" s="4" t="s">
        <v>51</v>
      </c>
      <c r="N360" s="2" t="s">
        <v>77</v>
      </c>
      <c r="O360" s="2" t="s">
        <v>54</v>
      </c>
      <c r="P360" s="14"/>
      <c r="Q360" s="1"/>
      <c r="R360" s="2"/>
      <c r="S360" s="6"/>
      <c r="T360" s="2"/>
      <c r="U360" s="2"/>
      <c r="V360" s="2"/>
      <c r="W360" s="2"/>
      <c r="X360" s="2"/>
    </row>
    <row r="361" spans="2:24" x14ac:dyDescent="0.35">
      <c r="B361" s="2" t="s">
        <v>14</v>
      </c>
      <c r="C361" s="3">
        <v>17</v>
      </c>
      <c r="D361" s="4" t="s">
        <v>44</v>
      </c>
      <c r="E361" s="2" t="s">
        <v>32</v>
      </c>
      <c r="F361" s="2" t="s">
        <v>23</v>
      </c>
      <c r="G361" s="5">
        <v>4</v>
      </c>
      <c r="H361" s="1">
        <v>11000000</v>
      </c>
      <c r="I361" s="2">
        <v>2</v>
      </c>
      <c r="J361" s="6">
        <v>1.3888888888888889E-3</v>
      </c>
      <c r="K361" s="2" t="s">
        <v>61</v>
      </c>
      <c r="L361" s="3" t="s">
        <v>19</v>
      </c>
      <c r="M361" s="4" t="s">
        <v>51</v>
      </c>
      <c r="N361" s="2" t="s">
        <v>78</v>
      </c>
      <c r="O361" s="2" t="s">
        <v>21</v>
      </c>
      <c r="P361" s="14"/>
      <c r="Q361" s="1"/>
      <c r="R361" s="2"/>
      <c r="S361" s="6"/>
      <c r="T361" s="2"/>
      <c r="U361" s="2"/>
      <c r="V361" s="2"/>
      <c r="W361" s="2"/>
      <c r="X361" s="2"/>
    </row>
    <row r="362" spans="2:24" x14ac:dyDescent="0.35">
      <c r="B362" s="2" t="s">
        <v>14</v>
      </c>
      <c r="C362" s="3">
        <v>10</v>
      </c>
      <c r="D362" s="4" t="s">
        <v>69</v>
      </c>
      <c r="E362" s="2" t="s">
        <v>32</v>
      </c>
      <c r="F362" s="2" t="s">
        <v>23</v>
      </c>
      <c r="G362" s="5">
        <v>4</v>
      </c>
      <c r="H362" s="1">
        <v>20000000</v>
      </c>
      <c r="I362" s="2">
        <v>1</v>
      </c>
      <c r="J362" s="6">
        <v>1.3888888888888889E-3</v>
      </c>
      <c r="K362" s="2" t="s">
        <v>18</v>
      </c>
      <c r="L362" s="3" t="s">
        <v>19</v>
      </c>
      <c r="M362" s="4" t="s">
        <v>48</v>
      </c>
      <c r="N362" s="2" t="s">
        <v>66</v>
      </c>
      <c r="O362" s="2" t="s">
        <v>67</v>
      </c>
      <c r="P362" s="14"/>
      <c r="Q362" s="1"/>
      <c r="R362" s="2"/>
      <c r="S362" s="6"/>
      <c r="T362" s="2"/>
      <c r="U362" s="2"/>
      <c r="V362" s="2"/>
      <c r="W362" s="2"/>
      <c r="X362" s="2"/>
    </row>
    <row r="363" spans="2:24" x14ac:dyDescent="0.35">
      <c r="B363" s="2" t="s">
        <v>14</v>
      </c>
      <c r="C363" s="3">
        <v>17</v>
      </c>
      <c r="D363" s="4" t="s">
        <v>69</v>
      </c>
      <c r="E363" s="2" t="s">
        <v>49</v>
      </c>
      <c r="F363" s="2" t="s">
        <v>17</v>
      </c>
      <c r="G363" s="5">
        <v>1</v>
      </c>
      <c r="H363" s="1">
        <v>7000000</v>
      </c>
      <c r="I363" s="2">
        <v>5</v>
      </c>
      <c r="J363" s="6">
        <v>1.3888888888888889E-3</v>
      </c>
      <c r="K363" s="2" t="s">
        <v>18</v>
      </c>
      <c r="L363" s="3" t="s">
        <v>64</v>
      </c>
      <c r="M363" s="4" t="s">
        <v>48</v>
      </c>
      <c r="N363" s="2" t="s">
        <v>66</v>
      </c>
      <c r="O363" s="2" t="s">
        <v>36</v>
      </c>
      <c r="P363" s="14"/>
      <c r="Q363" s="1"/>
      <c r="R363" s="2"/>
      <c r="S363" s="6"/>
      <c r="T363" s="2"/>
      <c r="U363" s="2"/>
      <c r="V363" s="2"/>
      <c r="W363" s="2"/>
      <c r="X363" s="2"/>
    </row>
    <row r="364" spans="2:24" x14ac:dyDescent="0.35">
      <c r="B364" s="2" t="s">
        <v>14</v>
      </c>
      <c r="C364" s="3">
        <v>4</v>
      </c>
      <c r="D364" s="4" t="s">
        <v>15</v>
      </c>
      <c r="E364" s="2" t="s">
        <v>28</v>
      </c>
      <c r="F364" s="2" t="s">
        <v>42</v>
      </c>
      <c r="G364" s="5">
        <v>5</v>
      </c>
      <c r="H364" s="1">
        <v>20000000</v>
      </c>
      <c r="I364" s="2">
        <v>1</v>
      </c>
      <c r="J364" s="6">
        <v>1.3888888888888889E-3</v>
      </c>
      <c r="K364" s="2" t="s">
        <v>18</v>
      </c>
      <c r="L364" s="3" t="s">
        <v>35</v>
      </c>
      <c r="M364" s="4" t="s">
        <v>51</v>
      </c>
      <c r="N364" s="2" t="s">
        <v>77</v>
      </c>
      <c r="O364" s="2" t="s">
        <v>54</v>
      </c>
      <c r="P364" s="14"/>
      <c r="Q364" s="1"/>
      <c r="R364" s="2"/>
      <c r="S364" s="6"/>
      <c r="T364" s="2"/>
      <c r="U364" s="2"/>
      <c r="V364" s="2"/>
      <c r="W364" s="2"/>
      <c r="X364" s="2"/>
    </row>
    <row r="365" spans="2:24" x14ac:dyDescent="0.35">
      <c r="B365" s="2" t="s">
        <v>14</v>
      </c>
      <c r="C365" s="3">
        <v>6</v>
      </c>
      <c r="D365" s="4" t="s">
        <v>59</v>
      </c>
      <c r="E365" s="2" t="s">
        <v>28</v>
      </c>
      <c r="F365" s="2" t="s">
        <v>68</v>
      </c>
      <c r="G365" s="5">
        <v>2</v>
      </c>
      <c r="H365" s="1">
        <v>12000000</v>
      </c>
      <c r="I365" s="2">
        <v>1</v>
      </c>
      <c r="J365" s="6">
        <v>1.3888888888888889E-3</v>
      </c>
      <c r="K365" s="2" t="s">
        <v>18</v>
      </c>
      <c r="L365" s="3" t="s">
        <v>35</v>
      </c>
      <c r="M365" s="4" t="s">
        <v>33</v>
      </c>
      <c r="N365" s="2" t="s">
        <v>76</v>
      </c>
      <c r="O365" s="2" t="s">
        <v>52</v>
      </c>
      <c r="P365" s="14"/>
      <c r="Q365" s="1"/>
      <c r="R365" s="2"/>
      <c r="S365" s="6"/>
      <c r="T365" s="2"/>
      <c r="U365" s="2"/>
      <c r="V365" s="2"/>
      <c r="W365" s="2"/>
      <c r="X365" s="2"/>
    </row>
    <row r="366" spans="2:24" x14ac:dyDescent="0.35">
      <c r="B366" s="2" t="s">
        <v>14</v>
      </c>
      <c r="C366" s="3">
        <v>12</v>
      </c>
      <c r="D366" s="4" t="s">
        <v>60</v>
      </c>
      <c r="E366" s="2" t="s">
        <v>32</v>
      </c>
      <c r="F366" s="2" t="s">
        <v>45</v>
      </c>
      <c r="G366" s="5">
        <v>2</v>
      </c>
      <c r="H366" s="1">
        <v>12000000</v>
      </c>
      <c r="I366" s="2">
        <v>5</v>
      </c>
      <c r="J366" s="6">
        <v>1.3888888888888889E-3</v>
      </c>
      <c r="K366" s="2" t="s">
        <v>18</v>
      </c>
      <c r="L366" s="3" t="s">
        <v>39</v>
      </c>
      <c r="M366" s="4" t="s">
        <v>30</v>
      </c>
      <c r="N366" s="2" t="s">
        <v>66</v>
      </c>
      <c r="O366" s="2" t="s">
        <v>67</v>
      </c>
      <c r="P366" s="14"/>
      <c r="Q366" s="1"/>
      <c r="R366" s="2"/>
      <c r="S366" s="6"/>
      <c r="T366" s="2"/>
      <c r="U366" s="2"/>
      <c r="V366" s="2"/>
      <c r="W366" s="2"/>
      <c r="X366" s="2"/>
    </row>
    <row r="367" spans="2:24" x14ac:dyDescent="0.35">
      <c r="B367" s="2" t="s">
        <v>70</v>
      </c>
      <c r="C367" s="3">
        <v>2</v>
      </c>
      <c r="D367" s="4" t="s">
        <v>59</v>
      </c>
      <c r="E367" s="2" t="s">
        <v>16</v>
      </c>
      <c r="F367" s="2" t="s">
        <v>42</v>
      </c>
      <c r="G367" s="5">
        <v>0</v>
      </c>
      <c r="H367" s="1">
        <v>0</v>
      </c>
      <c r="I367" s="2">
        <v>1</v>
      </c>
      <c r="J367" s="6">
        <v>1.3888888888888889E-3</v>
      </c>
      <c r="K367" s="2"/>
      <c r="L367" s="3"/>
      <c r="M367" s="4" t="s">
        <v>25</v>
      </c>
      <c r="N367" s="2" t="s">
        <v>77</v>
      </c>
      <c r="O367" s="2" t="s">
        <v>65</v>
      </c>
      <c r="P367" s="14"/>
      <c r="Q367" s="1"/>
      <c r="R367" s="2"/>
      <c r="S367" s="6"/>
      <c r="T367" s="2"/>
      <c r="U367" s="2"/>
      <c r="V367" s="2"/>
      <c r="W367" s="2"/>
      <c r="X367" s="2"/>
    </row>
    <row r="368" spans="2:24" x14ac:dyDescent="0.35">
      <c r="B368" s="2" t="s">
        <v>70</v>
      </c>
      <c r="C368" s="3">
        <v>30</v>
      </c>
      <c r="D368" s="4" t="s">
        <v>27</v>
      </c>
      <c r="E368" s="2" t="s">
        <v>16</v>
      </c>
      <c r="F368" s="2" t="s">
        <v>23</v>
      </c>
      <c r="G368" s="5">
        <v>0</v>
      </c>
      <c r="H368" s="1">
        <v>0</v>
      </c>
      <c r="I368" s="2">
        <v>2</v>
      </c>
      <c r="J368" s="6">
        <v>1.3888888888888889E-3</v>
      </c>
      <c r="K368" s="2"/>
      <c r="L368" s="3"/>
      <c r="M368" s="4" t="s">
        <v>43</v>
      </c>
      <c r="N368" s="2" t="s">
        <v>76</v>
      </c>
      <c r="O368" s="2" t="s">
        <v>31</v>
      </c>
      <c r="P368" s="14"/>
      <c r="Q368" s="1"/>
      <c r="R368" s="2"/>
      <c r="S368" s="6"/>
      <c r="T368" s="2"/>
      <c r="U368" s="2"/>
      <c r="V368" s="2"/>
      <c r="W368" s="2"/>
      <c r="X368" s="2"/>
    </row>
    <row r="369" spans="2:24" x14ac:dyDescent="0.35">
      <c r="B369" s="2" t="s">
        <v>70</v>
      </c>
      <c r="C369" s="3">
        <v>8</v>
      </c>
      <c r="D369" s="4" t="s">
        <v>37</v>
      </c>
      <c r="E369" s="2" t="s">
        <v>38</v>
      </c>
      <c r="F369" s="2" t="s">
        <v>23</v>
      </c>
      <c r="G369" s="5">
        <v>0</v>
      </c>
      <c r="H369" s="1">
        <v>0</v>
      </c>
      <c r="I369" s="2">
        <v>1</v>
      </c>
      <c r="J369" s="6">
        <v>1.3888888888888889E-3</v>
      </c>
      <c r="K369" s="2"/>
      <c r="L369" s="3"/>
      <c r="M369" s="4" t="s">
        <v>30</v>
      </c>
      <c r="N369" s="2" t="s">
        <v>78</v>
      </c>
      <c r="O369" s="2" t="s">
        <v>62</v>
      </c>
      <c r="P369" s="14"/>
      <c r="Q369" s="1"/>
      <c r="R369" s="2"/>
      <c r="S369" s="6"/>
      <c r="T369" s="2"/>
      <c r="U369" s="2"/>
      <c r="V369" s="2"/>
      <c r="W369" s="2"/>
      <c r="X369" s="2"/>
    </row>
    <row r="370" spans="2:24" x14ac:dyDescent="0.35">
      <c r="B370" s="2" t="s">
        <v>70</v>
      </c>
      <c r="C370" s="3">
        <v>20</v>
      </c>
      <c r="D370" s="4" t="s">
        <v>44</v>
      </c>
      <c r="E370" s="2" t="s">
        <v>32</v>
      </c>
      <c r="F370" s="2" t="s">
        <v>17</v>
      </c>
      <c r="G370" s="5">
        <v>0</v>
      </c>
      <c r="H370" s="1">
        <v>0</v>
      </c>
      <c r="I370" s="2">
        <v>2</v>
      </c>
      <c r="J370" s="6">
        <v>1.3888888888888889E-3</v>
      </c>
      <c r="K370" s="2"/>
      <c r="L370" s="3"/>
      <c r="M370" s="4" t="s">
        <v>33</v>
      </c>
      <c r="N370" s="2" t="s">
        <v>78</v>
      </c>
      <c r="O370" s="2" t="s">
        <v>62</v>
      </c>
      <c r="P370" s="14"/>
      <c r="Q370" s="1"/>
      <c r="R370" s="2"/>
      <c r="S370" s="6"/>
      <c r="T370" s="2"/>
      <c r="U370" s="2"/>
      <c r="V370" s="2"/>
      <c r="W370" s="2"/>
      <c r="X370" s="2"/>
    </row>
    <row r="371" spans="2:24" x14ac:dyDescent="0.35">
      <c r="B371" s="2" t="s">
        <v>70</v>
      </c>
      <c r="C371" s="3">
        <v>2</v>
      </c>
      <c r="D371" s="4" t="s">
        <v>59</v>
      </c>
      <c r="E371" s="2" t="s">
        <v>16</v>
      </c>
      <c r="F371" s="2" t="s">
        <v>42</v>
      </c>
      <c r="G371" s="5">
        <v>0</v>
      </c>
      <c r="H371" s="1">
        <v>0</v>
      </c>
      <c r="I371" s="2">
        <v>1</v>
      </c>
      <c r="J371" s="6">
        <v>1.3888888888888889E-3</v>
      </c>
      <c r="K371" s="2"/>
      <c r="L371" s="3"/>
      <c r="M371" s="4" t="s">
        <v>25</v>
      </c>
      <c r="N371" s="2" t="s">
        <v>77</v>
      </c>
      <c r="O371" s="2" t="s">
        <v>65</v>
      </c>
      <c r="P371" s="14"/>
      <c r="Q371" s="1"/>
      <c r="R371" s="2"/>
      <c r="S371" s="6"/>
      <c r="T371" s="2"/>
      <c r="U371" s="2"/>
      <c r="V371" s="2"/>
      <c r="W371" s="2"/>
      <c r="X371" s="2"/>
    </row>
    <row r="372" spans="2:24" x14ac:dyDescent="0.35">
      <c r="B372" s="2" t="s">
        <v>14</v>
      </c>
      <c r="C372" s="3">
        <v>10</v>
      </c>
      <c r="D372" s="4" t="s">
        <v>55</v>
      </c>
      <c r="E372" s="2" t="s">
        <v>32</v>
      </c>
      <c r="F372" s="2" t="s">
        <v>42</v>
      </c>
      <c r="G372" s="5">
        <v>2</v>
      </c>
      <c r="H372" s="1">
        <v>12000000</v>
      </c>
      <c r="I372" s="2">
        <v>1</v>
      </c>
      <c r="J372" s="6">
        <v>1.3888888888888889E-3</v>
      </c>
      <c r="K372" s="2" t="s">
        <v>18</v>
      </c>
      <c r="L372" s="3" t="s">
        <v>19</v>
      </c>
      <c r="M372" s="4" t="s">
        <v>20</v>
      </c>
      <c r="N372" s="2" t="s">
        <v>77</v>
      </c>
      <c r="O372" s="2" t="s">
        <v>34</v>
      </c>
      <c r="P372" s="14"/>
      <c r="Q372" s="1"/>
      <c r="R372" s="2"/>
      <c r="S372" s="6"/>
      <c r="T372" s="2"/>
      <c r="U372" s="2"/>
      <c r="V372" s="2"/>
      <c r="W372" s="2"/>
      <c r="X372" s="2"/>
    </row>
    <row r="373" spans="2:24" x14ac:dyDescent="0.35">
      <c r="B373" s="2" t="s">
        <v>14</v>
      </c>
      <c r="C373" s="3">
        <v>1</v>
      </c>
      <c r="D373" s="4" t="s">
        <v>55</v>
      </c>
      <c r="E373" s="2" t="s">
        <v>32</v>
      </c>
      <c r="F373" s="2" t="s">
        <v>42</v>
      </c>
      <c r="G373" s="5">
        <v>3</v>
      </c>
      <c r="H373" s="1">
        <v>11000000</v>
      </c>
      <c r="I373" s="2">
        <v>2</v>
      </c>
      <c r="J373" s="6">
        <v>1.3888888888888889E-3</v>
      </c>
      <c r="K373" s="2" t="s">
        <v>18</v>
      </c>
      <c r="L373" s="3" t="s">
        <v>64</v>
      </c>
      <c r="M373" s="4" t="s">
        <v>20</v>
      </c>
      <c r="N373" s="2" t="s">
        <v>78</v>
      </c>
      <c r="O373" s="2" t="s">
        <v>63</v>
      </c>
      <c r="P373" s="14"/>
      <c r="Q373" s="1"/>
      <c r="R373" s="2"/>
      <c r="S373" s="6"/>
      <c r="T373" s="2"/>
      <c r="U373" s="2"/>
      <c r="V373" s="2"/>
      <c r="W373" s="2"/>
      <c r="X373" s="2"/>
    </row>
    <row r="374" spans="2:24" x14ac:dyDescent="0.35">
      <c r="B374" s="2" t="s">
        <v>14</v>
      </c>
      <c r="C374" s="3">
        <v>11</v>
      </c>
      <c r="D374" s="4" t="s">
        <v>57</v>
      </c>
      <c r="E374" s="2" t="s">
        <v>16</v>
      </c>
      <c r="F374" s="2" t="s">
        <v>17</v>
      </c>
      <c r="G374" s="5">
        <v>2</v>
      </c>
      <c r="H374" s="1">
        <v>10000000</v>
      </c>
      <c r="I374" s="2">
        <v>2</v>
      </c>
      <c r="J374" s="6">
        <v>1.3888888888888889E-3</v>
      </c>
      <c r="K374" s="2" t="s">
        <v>18</v>
      </c>
      <c r="L374" s="3" t="s">
        <v>56</v>
      </c>
      <c r="M374" s="4" t="s">
        <v>48</v>
      </c>
      <c r="N374" s="2" t="s">
        <v>66</v>
      </c>
      <c r="O374" s="2" t="s">
        <v>36</v>
      </c>
      <c r="P374" s="14"/>
      <c r="Q374" s="1"/>
      <c r="R374" s="2"/>
      <c r="S374" s="6"/>
      <c r="T374" s="2"/>
      <c r="U374" s="2"/>
      <c r="V374" s="2"/>
      <c r="W374" s="2"/>
      <c r="X374" s="2"/>
    </row>
    <row r="375" spans="2:24" x14ac:dyDescent="0.35">
      <c r="B375" s="2" t="s">
        <v>14</v>
      </c>
      <c r="C375" s="3">
        <v>3</v>
      </c>
      <c r="D375" s="4" t="s">
        <v>59</v>
      </c>
      <c r="E375" s="2" t="s">
        <v>49</v>
      </c>
      <c r="F375" s="2" t="s">
        <v>42</v>
      </c>
      <c r="G375" s="5">
        <v>2</v>
      </c>
      <c r="H375" s="1">
        <v>38000000</v>
      </c>
      <c r="I375" s="2">
        <v>1</v>
      </c>
      <c r="J375" s="6">
        <v>1.3888888888888889E-3</v>
      </c>
      <c r="K375" s="2" t="s">
        <v>46</v>
      </c>
      <c r="L375" s="3" t="s">
        <v>19</v>
      </c>
      <c r="M375" s="4" t="s">
        <v>30</v>
      </c>
      <c r="N375" s="2" t="s">
        <v>77</v>
      </c>
      <c r="O375" s="2" t="s">
        <v>65</v>
      </c>
      <c r="P375" s="14"/>
      <c r="Q375" s="1"/>
      <c r="R375" s="2"/>
      <c r="S375" s="6"/>
      <c r="T375" s="2"/>
      <c r="U375" s="2"/>
      <c r="V375" s="2"/>
      <c r="W375" s="2"/>
      <c r="X375" s="2"/>
    </row>
    <row r="376" spans="2:24" x14ac:dyDescent="0.35">
      <c r="B376" s="2" t="s">
        <v>14</v>
      </c>
      <c r="C376" s="3">
        <v>20</v>
      </c>
      <c r="D376" s="4" t="s">
        <v>72</v>
      </c>
      <c r="E376" s="2" t="s">
        <v>28</v>
      </c>
      <c r="F376" s="2" t="s">
        <v>42</v>
      </c>
      <c r="G376" s="5">
        <v>1</v>
      </c>
      <c r="H376" s="1">
        <v>19000000</v>
      </c>
      <c r="I376" s="2">
        <v>5</v>
      </c>
      <c r="J376" s="6">
        <v>1.3888888888888889E-3</v>
      </c>
      <c r="K376" s="2" t="s">
        <v>46</v>
      </c>
      <c r="L376" s="3" t="s">
        <v>29</v>
      </c>
      <c r="M376" s="4" t="s">
        <v>43</v>
      </c>
      <c r="N376" s="2" t="s">
        <v>66</v>
      </c>
      <c r="O376" s="2" t="s">
        <v>67</v>
      </c>
      <c r="P376" s="14"/>
      <c r="Q376" s="1"/>
      <c r="R376" s="2"/>
      <c r="S376" s="6"/>
      <c r="T376" s="2"/>
      <c r="U376" s="2"/>
      <c r="V376" s="2"/>
      <c r="W376" s="2"/>
      <c r="X376" s="2"/>
    </row>
    <row r="377" spans="2:24" x14ac:dyDescent="0.35">
      <c r="B377" s="2" t="s">
        <v>14</v>
      </c>
      <c r="C377" s="3">
        <v>11</v>
      </c>
      <c r="D377" s="4" t="s">
        <v>22</v>
      </c>
      <c r="E377" s="2" t="s">
        <v>16</v>
      </c>
      <c r="F377" s="2" t="s">
        <v>42</v>
      </c>
      <c r="G377" s="5">
        <v>3</v>
      </c>
      <c r="H377" s="1">
        <v>15000000</v>
      </c>
      <c r="I377" s="2">
        <v>4</v>
      </c>
      <c r="J377" s="6">
        <v>1.3888888888888889E-3</v>
      </c>
      <c r="K377" s="2" t="s">
        <v>18</v>
      </c>
      <c r="L377" s="3" t="s">
        <v>29</v>
      </c>
      <c r="M377" s="4" t="s">
        <v>51</v>
      </c>
      <c r="N377" s="2" t="s">
        <v>66</v>
      </c>
      <c r="O377" s="2" t="s">
        <v>67</v>
      </c>
      <c r="P377" s="14"/>
      <c r="Q377" s="1"/>
      <c r="R377" s="2"/>
      <c r="S377" s="6"/>
      <c r="T377" s="2"/>
      <c r="U377" s="2"/>
      <c r="V377" s="2"/>
      <c r="W377" s="2"/>
      <c r="X377" s="2"/>
    </row>
    <row r="378" spans="2:24" x14ac:dyDescent="0.35">
      <c r="B378" s="2" t="s">
        <v>14</v>
      </c>
      <c r="C378" s="3">
        <v>28</v>
      </c>
      <c r="D378" s="4" t="s">
        <v>27</v>
      </c>
      <c r="E378" s="2" t="s">
        <v>32</v>
      </c>
      <c r="F378" s="2" t="s">
        <v>23</v>
      </c>
      <c r="G378" s="5">
        <v>1</v>
      </c>
      <c r="H378" s="1">
        <v>19000000</v>
      </c>
      <c r="I378" s="2">
        <v>4</v>
      </c>
      <c r="J378" s="6">
        <v>1.3888888888888889E-3</v>
      </c>
      <c r="K378" s="2" t="s">
        <v>74</v>
      </c>
      <c r="L378" s="3" t="s">
        <v>35</v>
      </c>
      <c r="M378" s="4" t="s">
        <v>43</v>
      </c>
      <c r="N378" s="2" t="s">
        <v>66</v>
      </c>
      <c r="O378" s="2" t="s">
        <v>36</v>
      </c>
      <c r="P378" s="14"/>
      <c r="Q378" s="1"/>
      <c r="R378" s="2"/>
      <c r="S378" s="6"/>
      <c r="T378" s="2"/>
      <c r="U378" s="2"/>
      <c r="V378" s="2"/>
      <c r="W378" s="2"/>
      <c r="X378" s="2"/>
    </row>
    <row r="379" spans="2:24" x14ac:dyDescent="0.35">
      <c r="B379" s="2" t="s">
        <v>14</v>
      </c>
      <c r="C379" s="3">
        <v>30</v>
      </c>
      <c r="D379" s="4" t="s">
        <v>27</v>
      </c>
      <c r="E379" s="2" t="s">
        <v>32</v>
      </c>
      <c r="F379" s="2" t="s">
        <v>42</v>
      </c>
      <c r="G379" s="5">
        <v>2</v>
      </c>
      <c r="H379" s="1">
        <v>38000000</v>
      </c>
      <c r="I379" s="2">
        <v>1</v>
      </c>
      <c r="J379" s="6">
        <v>1.3888888888888889E-3</v>
      </c>
      <c r="K379" s="2" t="s">
        <v>46</v>
      </c>
      <c r="L379" s="3" t="s">
        <v>39</v>
      </c>
      <c r="M379" s="4" t="s">
        <v>30</v>
      </c>
      <c r="N379" s="2" t="s">
        <v>77</v>
      </c>
      <c r="O379" s="2" t="s">
        <v>54</v>
      </c>
      <c r="P379" s="14"/>
      <c r="Q379" s="1"/>
      <c r="R379" s="2"/>
      <c r="S379" s="6"/>
      <c r="T379" s="2"/>
      <c r="U379" s="2"/>
      <c r="V379" s="2"/>
      <c r="W379" s="2"/>
      <c r="X379" s="2"/>
    </row>
    <row r="380" spans="2:24" x14ac:dyDescent="0.35">
      <c r="B380" s="2" t="s">
        <v>14</v>
      </c>
      <c r="C380" s="3">
        <v>11</v>
      </c>
      <c r="D380" s="4" t="s">
        <v>27</v>
      </c>
      <c r="E380" s="2" t="s">
        <v>32</v>
      </c>
      <c r="F380" s="2" t="s">
        <v>42</v>
      </c>
      <c r="G380" s="5">
        <v>5</v>
      </c>
      <c r="H380" s="1">
        <v>25000000</v>
      </c>
      <c r="I380" s="2">
        <v>2</v>
      </c>
      <c r="J380" s="6">
        <v>1.3888888888888889E-3</v>
      </c>
      <c r="K380" s="2" t="s">
        <v>18</v>
      </c>
      <c r="L380" s="3" t="s">
        <v>29</v>
      </c>
      <c r="M380" s="4" t="s">
        <v>30</v>
      </c>
      <c r="N380" s="2" t="s">
        <v>76</v>
      </c>
      <c r="O380" s="2" t="s">
        <v>75</v>
      </c>
      <c r="P380" s="14"/>
      <c r="Q380" s="1"/>
      <c r="R380" s="2"/>
      <c r="S380" s="6"/>
      <c r="T380" s="2"/>
      <c r="U380" s="2"/>
      <c r="V380" s="2"/>
      <c r="W380" s="2"/>
      <c r="X380" s="2"/>
    </row>
    <row r="381" spans="2:24" x14ac:dyDescent="0.35">
      <c r="B381" s="2" t="s">
        <v>14</v>
      </c>
      <c r="C381" s="3">
        <v>12</v>
      </c>
      <c r="D381" s="4" t="s">
        <v>27</v>
      </c>
      <c r="E381" s="2" t="s">
        <v>32</v>
      </c>
      <c r="F381" s="2" t="s">
        <v>42</v>
      </c>
      <c r="G381" s="5">
        <v>5</v>
      </c>
      <c r="H381" s="1">
        <v>25000000</v>
      </c>
      <c r="I381" s="2">
        <v>5</v>
      </c>
      <c r="J381" s="6">
        <v>1.3888888888888889E-3</v>
      </c>
      <c r="K381" s="2" t="s">
        <v>18</v>
      </c>
      <c r="L381" s="3" t="s">
        <v>56</v>
      </c>
      <c r="M381" s="4" t="s">
        <v>30</v>
      </c>
      <c r="N381" s="2" t="s">
        <v>78</v>
      </c>
      <c r="O381" s="2" t="s">
        <v>63</v>
      </c>
      <c r="P381" s="14"/>
      <c r="Q381" s="1"/>
      <c r="R381" s="2"/>
      <c r="S381" s="6"/>
      <c r="T381" s="2"/>
      <c r="U381" s="2"/>
      <c r="V381" s="2"/>
      <c r="W381" s="2"/>
      <c r="X381" s="2"/>
    </row>
    <row r="382" spans="2:24" x14ac:dyDescent="0.35">
      <c r="B382" s="2" t="s">
        <v>14</v>
      </c>
      <c r="C382" s="3">
        <v>17</v>
      </c>
      <c r="D382" s="4" t="s">
        <v>27</v>
      </c>
      <c r="E382" s="2" t="s">
        <v>28</v>
      </c>
      <c r="F382" s="2" t="s">
        <v>42</v>
      </c>
      <c r="G382" s="5">
        <v>2</v>
      </c>
      <c r="H382" s="1">
        <v>12000000</v>
      </c>
      <c r="I382" s="2">
        <v>4</v>
      </c>
      <c r="J382" s="6">
        <v>1.3888888888888889E-3</v>
      </c>
      <c r="K382" s="2" t="s">
        <v>18</v>
      </c>
      <c r="L382" s="3" t="s">
        <v>39</v>
      </c>
      <c r="M382" s="4" t="s">
        <v>48</v>
      </c>
      <c r="N382" s="2" t="s">
        <v>77</v>
      </c>
      <c r="O382" s="2" t="s">
        <v>54</v>
      </c>
      <c r="P382" s="14"/>
      <c r="Q382" s="1"/>
      <c r="R382" s="2"/>
      <c r="S382" s="6"/>
      <c r="T382" s="2"/>
      <c r="U382" s="2"/>
      <c r="V382" s="2"/>
      <c r="W382" s="2"/>
      <c r="X382" s="2"/>
    </row>
    <row r="383" spans="2:24" x14ac:dyDescent="0.35">
      <c r="B383" s="2" t="s">
        <v>14</v>
      </c>
      <c r="C383" s="3">
        <v>29</v>
      </c>
      <c r="D383" s="4" t="s">
        <v>27</v>
      </c>
      <c r="E383" s="2" t="s">
        <v>32</v>
      </c>
      <c r="F383" s="2" t="s">
        <v>23</v>
      </c>
      <c r="G383" s="5">
        <v>4</v>
      </c>
      <c r="H383" s="1">
        <v>15000000</v>
      </c>
      <c r="I383" s="2">
        <v>3</v>
      </c>
      <c r="J383" s="6">
        <v>1.3888888888888889E-3</v>
      </c>
      <c r="K383" s="2" t="s">
        <v>18</v>
      </c>
      <c r="L383" s="3" t="s">
        <v>24</v>
      </c>
      <c r="M383" s="4" t="s">
        <v>51</v>
      </c>
      <c r="N383" s="2" t="s">
        <v>78</v>
      </c>
      <c r="O383" s="2" t="s">
        <v>53</v>
      </c>
      <c r="P383" s="14"/>
      <c r="Q383" s="1"/>
      <c r="R383" s="2"/>
      <c r="S383" s="6"/>
      <c r="T383" s="2"/>
      <c r="U383" s="2"/>
      <c r="V383" s="2"/>
      <c r="W383" s="2"/>
      <c r="X383" s="2"/>
    </row>
    <row r="384" spans="2:24" x14ac:dyDescent="0.35">
      <c r="B384" s="2" t="s">
        <v>14</v>
      </c>
      <c r="C384" s="3">
        <v>8</v>
      </c>
      <c r="D384" s="4" t="s">
        <v>37</v>
      </c>
      <c r="E384" s="2" t="s">
        <v>28</v>
      </c>
      <c r="F384" s="2" t="s">
        <v>23</v>
      </c>
      <c r="G384" s="5">
        <v>1</v>
      </c>
      <c r="H384" s="1">
        <v>7000000</v>
      </c>
      <c r="I384" s="2">
        <v>1</v>
      </c>
      <c r="J384" s="6">
        <v>1.3888888888888889E-3</v>
      </c>
      <c r="K384" s="2" t="s">
        <v>18</v>
      </c>
      <c r="L384" s="3" t="s">
        <v>56</v>
      </c>
      <c r="M384" s="4" t="s">
        <v>48</v>
      </c>
      <c r="N384" s="2" t="s">
        <v>78</v>
      </c>
      <c r="O384" s="2" t="s">
        <v>41</v>
      </c>
      <c r="P384" s="14"/>
      <c r="Q384" s="1"/>
      <c r="R384" s="2"/>
      <c r="S384" s="6"/>
      <c r="T384" s="2"/>
      <c r="U384" s="2"/>
      <c r="V384" s="2"/>
      <c r="W384" s="2"/>
      <c r="X384" s="2"/>
    </row>
    <row r="385" spans="2:24" x14ac:dyDescent="0.35">
      <c r="B385" s="2" t="s">
        <v>14</v>
      </c>
      <c r="C385" s="3">
        <v>27</v>
      </c>
      <c r="D385" s="4" t="s">
        <v>37</v>
      </c>
      <c r="E385" s="2" t="s">
        <v>38</v>
      </c>
      <c r="F385" s="2" t="s">
        <v>23</v>
      </c>
      <c r="G385" s="5">
        <v>1</v>
      </c>
      <c r="H385" s="1">
        <v>7000000</v>
      </c>
      <c r="I385" s="2">
        <v>1</v>
      </c>
      <c r="J385" s="6">
        <v>1.3888888888888889E-3</v>
      </c>
      <c r="K385" s="2" t="s">
        <v>18</v>
      </c>
      <c r="L385" s="3" t="s">
        <v>19</v>
      </c>
      <c r="M385" s="4" t="s">
        <v>25</v>
      </c>
      <c r="N385" s="2" t="s">
        <v>77</v>
      </c>
      <c r="O385" s="2" t="s">
        <v>54</v>
      </c>
      <c r="P385" s="14"/>
      <c r="Q385" s="1"/>
      <c r="R385" s="2"/>
      <c r="S385" s="6"/>
      <c r="T385" s="2"/>
      <c r="U385" s="2"/>
      <c r="V385" s="2"/>
      <c r="W385" s="2"/>
      <c r="X385" s="2"/>
    </row>
    <row r="386" spans="2:24" x14ac:dyDescent="0.35">
      <c r="B386" s="2" t="s">
        <v>14</v>
      </c>
      <c r="C386" s="3">
        <v>2</v>
      </c>
      <c r="D386" s="4" t="s">
        <v>44</v>
      </c>
      <c r="E386" s="2" t="s">
        <v>38</v>
      </c>
      <c r="F386" s="2" t="s">
        <v>23</v>
      </c>
      <c r="G386" s="5">
        <v>4</v>
      </c>
      <c r="H386" s="1">
        <v>20000000</v>
      </c>
      <c r="I386" s="2">
        <v>1</v>
      </c>
      <c r="J386" s="6">
        <v>1.3888888888888889E-3</v>
      </c>
      <c r="K386" s="2" t="s">
        <v>61</v>
      </c>
      <c r="L386" s="3" t="s">
        <v>24</v>
      </c>
      <c r="M386" s="4" t="s">
        <v>40</v>
      </c>
      <c r="N386" s="2" t="s">
        <v>76</v>
      </c>
      <c r="O386" s="2" t="s">
        <v>52</v>
      </c>
      <c r="P386" s="14"/>
      <c r="Q386" s="1"/>
      <c r="R386" s="2"/>
      <c r="S386" s="6"/>
      <c r="T386" s="2"/>
      <c r="U386" s="2"/>
      <c r="V386" s="2"/>
      <c r="W386" s="2"/>
      <c r="X386" s="2"/>
    </row>
    <row r="387" spans="2:24" x14ac:dyDescent="0.35">
      <c r="B387" s="2" t="s">
        <v>14</v>
      </c>
      <c r="C387" s="3">
        <v>1</v>
      </c>
      <c r="D387" s="4" t="s">
        <v>44</v>
      </c>
      <c r="E387" s="2" t="s">
        <v>28</v>
      </c>
      <c r="F387" s="2" t="s">
        <v>45</v>
      </c>
      <c r="G387" s="5">
        <v>4</v>
      </c>
      <c r="H387" s="1">
        <v>20000000</v>
      </c>
      <c r="I387" s="2">
        <v>1</v>
      </c>
      <c r="J387" s="6">
        <v>1.3888888888888889E-3</v>
      </c>
      <c r="K387" s="2" t="s">
        <v>18</v>
      </c>
      <c r="L387" s="3" t="s">
        <v>47</v>
      </c>
      <c r="M387" s="4" t="s">
        <v>51</v>
      </c>
      <c r="N387" s="2" t="s">
        <v>78</v>
      </c>
      <c r="O387" s="2" t="s">
        <v>41</v>
      </c>
      <c r="P387" s="14"/>
      <c r="Q387" s="1"/>
      <c r="R387" s="2"/>
      <c r="S387" s="6"/>
      <c r="T387" s="2"/>
      <c r="U387" s="2"/>
      <c r="V387" s="2"/>
      <c r="W387" s="2"/>
      <c r="X387" s="2"/>
    </row>
    <row r="388" spans="2:24" x14ac:dyDescent="0.35">
      <c r="B388" s="2" t="s">
        <v>14</v>
      </c>
      <c r="C388" s="3">
        <v>31</v>
      </c>
      <c r="D388" s="4" t="s">
        <v>69</v>
      </c>
      <c r="E388" s="2" t="s">
        <v>49</v>
      </c>
      <c r="F388" s="2" t="s">
        <v>42</v>
      </c>
      <c r="G388" s="5">
        <v>3</v>
      </c>
      <c r="H388" s="1">
        <v>12000000</v>
      </c>
      <c r="I388" s="2">
        <v>1</v>
      </c>
      <c r="J388" s="6">
        <v>1.3888888888888889E-3</v>
      </c>
      <c r="K388" s="2" t="s">
        <v>18</v>
      </c>
      <c r="L388" s="3" t="s">
        <v>19</v>
      </c>
      <c r="M388" s="4" t="s">
        <v>33</v>
      </c>
      <c r="N388" s="2" t="s">
        <v>78</v>
      </c>
      <c r="O388" s="2" t="s">
        <v>53</v>
      </c>
      <c r="P388" s="14"/>
      <c r="Q388" s="1"/>
      <c r="R388" s="2"/>
      <c r="S388" s="6"/>
      <c r="T388" s="2"/>
      <c r="U388" s="2"/>
      <c r="V388" s="2"/>
      <c r="W388" s="2"/>
      <c r="X388" s="2"/>
    </row>
    <row r="389" spans="2:24" x14ac:dyDescent="0.35">
      <c r="B389" s="2" t="s">
        <v>14</v>
      </c>
      <c r="C389" s="3">
        <v>30</v>
      </c>
      <c r="D389" s="4" t="s">
        <v>69</v>
      </c>
      <c r="E389" s="2" t="s">
        <v>28</v>
      </c>
      <c r="F389" s="2" t="s">
        <v>23</v>
      </c>
      <c r="G389" s="5">
        <v>2</v>
      </c>
      <c r="H389" s="1">
        <v>12000000</v>
      </c>
      <c r="I389" s="2">
        <v>1</v>
      </c>
      <c r="J389" s="6">
        <v>1.3888888888888889E-3</v>
      </c>
      <c r="K389" s="2" t="s">
        <v>18</v>
      </c>
      <c r="L389" s="3" t="s">
        <v>19</v>
      </c>
      <c r="M389" s="4" t="s">
        <v>51</v>
      </c>
      <c r="N389" s="2" t="s">
        <v>78</v>
      </c>
      <c r="O389" s="2" t="s">
        <v>63</v>
      </c>
      <c r="P389" s="14"/>
      <c r="Q389" s="1"/>
      <c r="R389" s="2"/>
      <c r="S389" s="6"/>
      <c r="T389" s="2"/>
      <c r="U389" s="2"/>
      <c r="V389" s="2"/>
      <c r="W389" s="2"/>
      <c r="X389" s="2"/>
    </row>
    <row r="390" spans="2:24" x14ac:dyDescent="0.35">
      <c r="B390" s="2" t="s">
        <v>14</v>
      </c>
      <c r="C390" s="3">
        <v>10</v>
      </c>
      <c r="D390" s="4" t="s">
        <v>55</v>
      </c>
      <c r="E390" s="2" t="s">
        <v>32</v>
      </c>
      <c r="F390" s="2" t="s">
        <v>42</v>
      </c>
      <c r="G390" s="5">
        <v>2</v>
      </c>
      <c r="H390" s="1">
        <v>12000000</v>
      </c>
      <c r="I390" s="2">
        <v>1</v>
      </c>
      <c r="J390" s="6">
        <v>1.3888888888888889E-3</v>
      </c>
      <c r="K390" s="2" t="s">
        <v>18</v>
      </c>
      <c r="L390" s="3" t="s">
        <v>19</v>
      </c>
      <c r="M390" s="4" t="s">
        <v>20</v>
      </c>
      <c r="N390" s="2" t="s">
        <v>77</v>
      </c>
      <c r="O390" s="2" t="s">
        <v>34</v>
      </c>
      <c r="P390" s="14"/>
      <c r="Q390" s="1"/>
      <c r="R390" s="2"/>
      <c r="S390" s="6"/>
      <c r="T390" s="2"/>
      <c r="U390" s="2"/>
      <c r="V390" s="2"/>
      <c r="W390" s="2"/>
      <c r="X390" s="2"/>
    </row>
    <row r="391" spans="2:24" x14ac:dyDescent="0.35">
      <c r="B391" s="2" t="s">
        <v>14</v>
      </c>
      <c r="C391" s="3">
        <v>1</v>
      </c>
      <c r="D391" s="4" t="s">
        <v>55</v>
      </c>
      <c r="E391" s="2" t="s">
        <v>32</v>
      </c>
      <c r="F391" s="2" t="s">
        <v>42</v>
      </c>
      <c r="G391" s="5">
        <v>3</v>
      </c>
      <c r="H391" s="1">
        <v>11000000</v>
      </c>
      <c r="I391" s="2">
        <v>2</v>
      </c>
      <c r="J391" s="6">
        <v>1.3888888888888889E-3</v>
      </c>
      <c r="K391" s="2" t="s">
        <v>18</v>
      </c>
      <c r="L391" s="3" t="s">
        <v>64</v>
      </c>
      <c r="M391" s="4" t="s">
        <v>20</v>
      </c>
      <c r="N391" s="2" t="s">
        <v>78</v>
      </c>
      <c r="O391" s="2" t="s">
        <v>63</v>
      </c>
      <c r="P391" s="14"/>
      <c r="Q391" s="1"/>
      <c r="R391" s="2"/>
      <c r="S391" s="6"/>
      <c r="T391" s="2"/>
      <c r="U391" s="2"/>
      <c r="V391" s="2"/>
      <c r="W391" s="2"/>
      <c r="X391" s="2"/>
    </row>
    <row r="392" spans="2:24" x14ac:dyDescent="0.35">
      <c r="B392" s="2" t="s">
        <v>14</v>
      </c>
      <c r="C392" s="3">
        <v>11</v>
      </c>
      <c r="D392" s="4" t="s">
        <v>57</v>
      </c>
      <c r="E392" s="2" t="s">
        <v>16</v>
      </c>
      <c r="F392" s="2" t="s">
        <v>17</v>
      </c>
      <c r="G392" s="5">
        <v>2</v>
      </c>
      <c r="H392" s="1">
        <v>10000000</v>
      </c>
      <c r="I392" s="2">
        <v>2</v>
      </c>
      <c r="J392" s="6">
        <v>1.3888888888888889E-3</v>
      </c>
      <c r="K392" s="2" t="s">
        <v>18</v>
      </c>
      <c r="L392" s="3" t="s">
        <v>56</v>
      </c>
      <c r="M392" s="4" t="s">
        <v>48</v>
      </c>
      <c r="N392" s="2" t="s">
        <v>66</v>
      </c>
      <c r="O392" s="2" t="s">
        <v>36</v>
      </c>
      <c r="P392" s="14"/>
      <c r="Q392" s="1"/>
      <c r="R392" s="2"/>
      <c r="S392" s="6"/>
      <c r="T392" s="2"/>
      <c r="U392" s="2"/>
      <c r="V392" s="2"/>
      <c r="W392" s="2"/>
      <c r="X392" s="2"/>
    </row>
    <row r="393" spans="2:24" x14ac:dyDescent="0.35">
      <c r="B393" s="2" t="s">
        <v>14</v>
      </c>
      <c r="C393" s="3">
        <v>3</v>
      </c>
      <c r="D393" s="4" t="s">
        <v>59</v>
      </c>
      <c r="E393" s="2" t="s">
        <v>49</v>
      </c>
      <c r="F393" s="2" t="s">
        <v>42</v>
      </c>
      <c r="G393" s="5">
        <v>2</v>
      </c>
      <c r="H393" s="1">
        <v>38000000</v>
      </c>
      <c r="I393" s="2">
        <v>1</v>
      </c>
      <c r="J393" s="6">
        <v>1.3888888888888889E-3</v>
      </c>
      <c r="K393" s="2" t="s">
        <v>46</v>
      </c>
      <c r="L393" s="3" t="s">
        <v>19</v>
      </c>
      <c r="M393" s="4" t="s">
        <v>30</v>
      </c>
      <c r="N393" s="2" t="s">
        <v>77</v>
      </c>
      <c r="O393" s="2" t="s">
        <v>65</v>
      </c>
      <c r="P393" s="14"/>
      <c r="Q393" s="1"/>
      <c r="R393" s="2"/>
      <c r="S393" s="6"/>
      <c r="T393" s="2"/>
      <c r="U393" s="2"/>
      <c r="V393" s="2"/>
      <c r="W393" s="2"/>
      <c r="X393" s="2"/>
    </row>
    <row r="394" spans="2:24" x14ac:dyDescent="0.35">
      <c r="B394" s="2" t="s">
        <v>14</v>
      </c>
      <c r="C394" s="3">
        <v>20</v>
      </c>
      <c r="D394" s="4" t="s">
        <v>72</v>
      </c>
      <c r="E394" s="2" t="s">
        <v>28</v>
      </c>
      <c r="F394" s="2" t="s">
        <v>42</v>
      </c>
      <c r="G394" s="5">
        <v>1</v>
      </c>
      <c r="H394" s="1">
        <v>19000000</v>
      </c>
      <c r="I394" s="2">
        <v>5</v>
      </c>
      <c r="J394" s="6">
        <v>1.3888888888888889E-3</v>
      </c>
      <c r="K394" s="2" t="s">
        <v>46</v>
      </c>
      <c r="L394" s="3" t="s">
        <v>29</v>
      </c>
      <c r="M394" s="4" t="s">
        <v>43</v>
      </c>
      <c r="N394" s="2" t="s">
        <v>66</v>
      </c>
      <c r="O394" s="2" t="s">
        <v>67</v>
      </c>
      <c r="P394" s="14"/>
      <c r="Q394" s="1"/>
      <c r="R394" s="2"/>
      <c r="S394" s="6"/>
      <c r="T394" s="2"/>
      <c r="U394" s="2"/>
      <c r="V394" s="2"/>
      <c r="W394" s="2"/>
      <c r="X394" s="2"/>
    </row>
    <row r="395" spans="2:24" x14ac:dyDescent="0.35">
      <c r="B395" s="2" t="s">
        <v>14</v>
      </c>
      <c r="C395" s="3">
        <v>11</v>
      </c>
      <c r="D395" s="4" t="s">
        <v>22</v>
      </c>
      <c r="E395" s="2" t="s">
        <v>16</v>
      </c>
      <c r="F395" s="2" t="s">
        <v>42</v>
      </c>
      <c r="G395" s="5">
        <v>3</v>
      </c>
      <c r="H395" s="1">
        <v>15000000</v>
      </c>
      <c r="I395" s="2">
        <v>4</v>
      </c>
      <c r="J395" s="6">
        <v>1.3888888888888889E-3</v>
      </c>
      <c r="K395" s="2" t="s">
        <v>18</v>
      </c>
      <c r="L395" s="3" t="s">
        <v>29</v>
      </c>
      <c r="M395" s="4" t="s">
        <v>51</v>
      </c>
      <c r="N395" s="2" t="s">
        <v>66</v>
      </c>
      <c r="O395" s="2" t="s">
        <v>67</v>
      </c>
      <c r="P395" s="14"/>
      <c r="Q395" s="1"/>
      <c r="R395" s="2"/>
      <c r="S395" s="6"/>
      <c r="T395" s="2"/>
      <c r="U395" s="2"/>
      <c r="V395" s="2"/>
      <c r="W395" s="2"/>
      <c r="X395" s="2"/>
    </row>
    <row r="396" spans="2:24" x14ac:dyDescent="0.35">
      <c r="B396" s="2" t="s">
        <v>70</v>
      </c>
      <c r="C396" s="3">
        <v>5</v>
      </c>
      <c r="D396" s="4" t="s">
        <v>15</v>
      </c>
      <c r="E396" s="2" t="s">
        <v>32</v>
      </c>
      <c r="F396" s="2" t="s">
        <v>17</v>
      </c>
      <c r="G396" s="5">
        <v>0</v>
      </c>
      <c r="H396" s="1">
        <v>0</v>
      </c>
      <c r="I396" s="2">
        <v>2</v>
      </c>
      <c r="J396" s="6">
        <v>1.3888888888888889E-3</v>
      </c>
      <c r="K396" s="2"/>
      <c r="L396" s="3"/>
      <c r="M396" s="4" t="s">
        <v>48</v>
      </c>
      <c r="N396" s="2" t="s">
        <v>76</v>
      </c>
      <c r="O396" s="2" t="s">
        <v>52</v>
      </c>
      <c r="P396" s="14"/>
      <c r="Q396" s="1"/>
      <c r="R396" s="2"/>
      <c r="S396" s="6"/>
      <c r="T396" s="2"/>
      <c r="U396" s="2"/>
      <c r="V396" s="2"/>
      <c r="W396" s="2"/>
      <c r="X396" s="2"/>
    </row>
    <row r="397" spans="2:24" x14ac:dyDescent="0.35">
      <c r="B397" s="2" t="s">
        <v>70</v>
      </c>
      <c r="C397" s="3">
        <v>22</v>
      </c>
      <c r="D397" s="4" t="s">
        <v>37</v>
      </c>
      <c r="E397" s="2" t="s">
        <v>32</v>
      </c>
      <c r="F397" s="2" t="s">
        <v>17</v>
      </c>
      <c r="G397" s="5">
        <v>0</v>
      </c>
      <c r="H397" s="1">
        <v>0</v>
      </c>
      <c r="I397" s="2">
        <v>1</v>
      </c>
      <c r="J397" s="6">
        <v>1.3888888888888889E-3</v>
      </c>
      <c r="K397" s="2"/>
      <c r="L397" s="3"/>
      <c r="M397" s="4" t="s">
        <v>43</v>
      </c>
      <c r="N397" s="2" t="s">
        <v>76</v>
      </c>
      <c r="O397" s="2" t="s">
        <v>31</v>
      </c>
      <c r="P397" s="14"/>
      <c r="Q397" s="1"/>
      <c r="R397" s="2"/>
      <c r="S397" s="6"/>
      <c r="T397" s="2"/>
      <c r="U397" s="2"/>
      <c r="V397" s="2"/>
      <c r="W397" s="2"/>
      <c r="X397" s="2"/>
    </row>
    <row r="398" spans="2:24" x14ac:dyDescent="0.35">
      <c r="B398" s="2" t="s">
        <v>70</v>
      </c>
      <c r="C398" s="3">
        <v>26</v>
      </c>
      <c r="D398" s="4" t="s">
        <v>37</v>
      </c>
      <c r="E398" s="2" t="s">
        <v>28</v>
      </c>
      <c r="F398" s="2" t="s">
        <v>42</v>
      </c>
      <c r="G398" s="5">
        <v>0</v>
      </c>
      <c r="H398" s="1">
        <v>0</v>
      </c>
      <c r="I398" s="2">
        <v>1</v>
      </c>
      <c r="J398" s="6">
        <v>1.3888888888888889E-3</v>
      </c>
      <c r="K398" s="2"/>
      <c r="L398" s="3"/>
      <c r="M398" s="4" t="s">
        <v>40</v>
      </c>
      <c r="N398" s="2" t="s">
        <v>78</v>
      </c>
      <c r="O398" s="2" t="s">
        <v>41</v>
      </c>
      <c r="P398" s="14"/>
      <c r="Q398" s="1"/>
      <c r="R398" s="2"/>
      <c r="S398" s="6"/>
      <c r="T398" s="2"/>
      <c r="U398" s="2"/>
      <c r="V398" s="2"/>
      <c r="W398" s="2"/>
      <c r="X398" s="2"/>
    </row>
    <row r="399" spans="2:24" x14ac:dyDescent="0.35">
      <c r="B399" s="2" t="s">
        <v>70</v>
      </c>
      <c r="C399" s="3">
        <v>8</v>
      </c>
      <c r="D399" s="4" t="s">
        <v>37</v>
      </c>
      <c r="E399" s="2" t="s">
        <v>32</v>
      </c>
      <c r="F399" s="2" t="s">
        <v>23</v>
      </c>
      <c r="G399" s="5">
        <v>0</v>
      </c>
      <c r="H399" s="1">
        <v>0</v>
      </c>
      <c r="I399" s="2">
        <v>5</v>
      </c>
      <c r="J399" s="6">
        <v>1.3888888888888889E-3</v>
      </c>
      <c r="K399" s="2"/>
      <c r="L399" s="3"/>
      <c r="M399" s="4" t="s">
        <v>48</v>
      </c>
      <c r="N399" s="2" t="s">
        <v>78</v>
      </c>
      <c r="O399" s="2" t="s">
        <v>63</v>
      </c>
      <c r="P399" s="14"/>
      <c r="Q399" s="1"/>
      <c r="R399" s="2"/>
      <c r="S399" s="6"/>
      <c r="T399" s="2"/>
      <c r="U399" s="2"/>
      <c r="V399" s="2"/>
      <c r="W399" s="2"/>
      <c r="X399" s="2"/>
    </row>
    <row r="400" spans="2:24" x14ac:dyDescent="0.35">
      <c r="B400" s="2" t="s">
        <v>70</v>
      </c>
      <c r="C400" s="3">
        <v>17</v>
      </c>
      <c r="D400" s="4" t="s">
        <v>44</v>
      </c>
      <c r="E400" s="2" t="s">
        <v>16</v>
      </c>
      <c r="F400" s="2" t="s">
        <v>42</v>
      </c>
      <c r="G400" s="5">
        <v>0</v>
      </c>
      <c r="H400" s="1">
        <v>0</v>
      </c>
      <c r="I400" s="2">
        <v>4</v>
      </c>
      <c r="J400" s="6">
        <v>1.3888888888888889E-3</v>
      </c>
      <c r="K400" s="2"/>
      <c r="L400" s="3"/>
      <c r="M400" s="4" t="s">
        <v>48</v>
      </c>
      <c r="N400" s="2" t="s">
        <v>66</v>
      </c>
      <c r="O400" s="2" t="s">
        <v>67</v>
      </c>
      <c r="P400" s="14"/>
      <c r="Q400" s="1"/>
      <c r="R400" s="2"/>
      <c r="S400" s="6"/>
      <c r="T400" s="2"/>
      <c r="U400" s="2"/>
      <c r="V400" s="2"/>
      <c r="W400" s="2"/>
      <c r="X400" s="2"/>
    </row>
    <row r="401" spans="2:24" x14ac:dyDescent="0.35">
      <c r="B401" s="2" t="s">
        <v>70</v>
      </c>
      <c r="C401" s="3">
        <v>11</v>
      </c>
      <c r="D401" s="4" t="s">
        <v>69</v>
      </c>
      <c r="E401" s="2" t="s">
        <v>28</v>
      </c>
      <c r="F401" s="2" t="s">
        <v>23</v>
      </c>
      <c r="G401" s="5">
        <v>0</v>
      </c>
      <c r="H401" s="1">
        <v>0</v>
      </c>
      <c r="I401" s="2">
        <v>2</v>
      </c>
      <c r="J401" s="6">
        <v>1.3888888888888889E-3</v>
      </c>
      <c r="K401" s="2"/>
      <c r="L401" s="3"/>
      <c r="M401" s="4" t="s">
        <v>51</v>
      </c>
      <c r="N401" s="2" t="s">
        <v>76</v>
      </c>
      <c r="O401" s="2" t="s">
        <v>52</v>
      </c>
      <c r="P401" s="14"/>
      <c r="Q401" s="1"/>
      <c r="R401" s="2"/>
      <c r="S401" s="6"/>
      <c r="T401" s="2"/>
      <c r="U401" s="2"/>
      <c r="V401" s="2"/>
      <c r="W401" s="2"/>
      <c r="X401" s="2"/>
    </row>
    <row r="402" spans="2:24" x14ac:dyDescent="0.35">
      <c r="B402" s="2" t="s">
        <v>70</v>
      </c>
      <c r="C402" s="3">
        <v>22</v>
      </c>
      <c r="D402" s="4" t="s">
        <v>69</v>
      </c>
      <c r="E402" s="2" t="s">
        <v>16</v>
      </c>
      <c r="F402" s="2" t="s">
        <v>45</v>
      </c>
      <c r="G402" s="5">
        <v>0</v>
      </c>
      <c r="H402" s="1">
        <v>0</v>
      </c>
      <c r="I402" s="2">
        <v>2</v>
      </c>
      <c r="J402" s="6">
        <v>1.3888888888888889E-3</v>
      </c>
      <c r="K402" s="2"/>
      <c r="L402" s="3"/>
      <c r="M402" s="4" t="s">
        <v>33</v>
      </c>
      <c r="N402" s="2" t="s">
        <v>76</v>
      </c>
      <c r="O402" s="2" t="s">
        <v>75</v>
      </c>
      <c r="P402" s="14"/>
      <c r="Q402" s="1"/>
      <c r="R402" s="2"/>
      <c r="S402" s="6"/>
      <c r="T402" s="2"/>
      <c r="U402" s="2"/>
      <c r="V402" s="2"/>
      <c r="W402" s="2"/>
      <c r="X402" s="2"/>
    </row>
    <row r="403" spans="2:24" x14ac:dyDescent="0.35">
      <c r="B403" s="2" t="s">
        <v>70</v>
      </c>
      <c r="C403" s="3">
        <v>1</v>
      </c>
      <c r="D403" s="4" t="s">
        <v>69</v>
      </c>
      <c r="E403" s="2" t="s">
        <v>28</v>
      </c>
      <c r="F403" s="2" t="s">
        <v>23</v>
      </c>
      <c r="G403" s="5">
        <v>0</v>
      </c>
      <c r="H403" s="1">
        <v>0</v>
      </c>
      <c r="I403" s="2">
        <v>3</v>
      </c>
      <c r="J403" s="6">
        <v>1.3888888888888889E-3</v>
      </c>
      <c r="K403" s="2"/>
      <c r="L403" s="3"/>
      <c r="M403" s="4" t="s">
        <v>20</v>
      </c>
      <c r="N403" s="2" t="s">
        <v>78</v>
      </c>
      <c r="O403" s="2" t="s">
        <v>53</v>
      </c>
      <c r="P403" s="14"/>
      <c r="Q403" s="1"/>
      <c r="R403" s="2"/>
      <c r="S403" s="6"/>
      <c r="T403" s="2"/>
      <c r="U403" s="2"/>
      <c r="V403" s="2"/>
      <c r="W403" s="2"/>
      <c r="X403" s="2"/>
    </row>
    <row r="404" spans="2:24" x14ac:dyDescent="0.35">
      <c r="B404" s="2" t="s">
        <v>70</v>
      </c>
      <c r="C404" s="3">
        <v>5</v>
      </c>
      <c r="D404" s="4" t="s">
        <v>15</v>
      </c>
      <c r="E404" s="2" t="s">
        <v>32</v>
      </c>
      <c r="F404" s="2" t="s">
        <v>17</v>
      </c>
      <c r="G404" s="5">
        <v>0</v>
      </c>
      <c r="H404" s="1">
        <v>0</v>
      </c>
      <c r="I404" s="2">
        <v>2</v>
      </c>
      <c r="J404" s="6">
        <v>1.3888888888888889E-3</v>
      </c>
      <c r="K404" s="2"/>
      <c r="L404" s="3"/>
      <c r="M404" s="4" t="s">
        <v>48</v>
      </c>
      <c r="N404" s="2" t="s">
        <v>76</v>
      </c>
      <c r="O404" s="2" t="s">
        <v>52</v>
      </c>
      <c r="P404" s="14"/>
      <c r="Q404" s="1"/>
      <c r="R404" s="2"/>
      <c r="S404" s="6"/>
      <c r="T404" s="2"/>
      <c r="U404" s="2"/>
      <c r="V404" s="2"/>
      <c r="W404" s="2"/>
      <c r="X404" s="2"/>
    </row>
    <row r="405" spans="2:24" x14ac:dyDescent="0.35">
      <c r="B405" s="2" t="s">
        <v>14</v>
      </c>
      <c r="C405" s="3">
        <v>11</v>
      </c>
      <c r="D405" s="4" t="s">
        <v>57</v>
      </c>
      <c r="E405" s="2" t="s">
        <v>16</v>
      </c>
      <c r="F405" s="2" t="s">
        <v>17</v>
      </c>
      <c r="G405" s="5">
        <v>2</v>
      </c>
      <c r="H405" s="1">
        <v>12000000</v>
      </c>
      <c r="I405" s="2">
        <v>3</v>
      </c>
      <c r="J405" s="6">
        <v>1.5046296296296294E-3</v>
      </c>
      <c r="K405" s="2" t="s">
        <v>18</v>
      </c>
      <c r="L405" s="3" t="s">
        <v>56</v>
      </c>
      <c r="M405" s="4" t="s">
        <v>48</v>
      </c>
      <c r="N405" s="2" t="s">
        <v>78</v>
      </c>
      <c r="O405" s="2" t="s">
        <v>63</v>
      </c>
      <c r="P405" s="14"/>
      <c r="Q405" s="1"/>
      <c r="R405" s="2"/>
      <c r="S405" s="6"/>
      <c r="T405" s="2"/>
      <c r="U405" s="2"/>
      <c r="V405" s="2"/>
      <c r="W405" s="2"/>
      <c r="X405" s="2"/>
    </row>
    <row r="406" spans="2:24" x14ac:dyDescent="0.35">
      <c r="B406" s="2" t="s">
        <v>14</v>
      </c>
      <c r="C406" s="3">
        <v>28</v>
      </c>
      <c r="D406" s="4" t="s">
        <v>72</v>
      </c>
      <c r="E406" s="2" t="s">
        <v>49</v>
      </c>
      <c r="F406" s="2" t="s">
        <v>42</v>
      </c>
      <c r="G406" s="5">
        <v>2</v>
      </c>
      <c r="H406" s="1">
        <v>12000000</v>
      </c>
      <c r="I406" s="2">
        <v>1</v>
      </c>
      <c r="J406" s="6">
        <v>1.5046296296296294E-3</v>
      </c>
      <c r="K406" s="2" t="s">
        <v>18</v>
      </c>
      <c r="L406" s="3" t="s">
        <v>19</v>
      </c>
      <c r="M406" s="4" t="s">
        <v>48</v>
      </c>
      <c r="N406" s="2" t="s">
        <v>77</v>
      </c>
      <c r="O406" s="2" t="s">
        <v>54</v>
      </c>
      <c r="P406" s="14"/>
      <c r="Q406" s="1"/>
      <c r="R406" s="2"/>
      <c r="S406" s="6"/>
      <c r="T406" s="2"/>
      <c r="U406" s="2"/>
      <c r="V406" s="2"/>
      <c r="W406" s="2"/>
      <c r="X406" s="2"/>
    </row>
    <row r="407" spans="2:24" x14ac:dyDescent="0.35">
      <c r="B407" s="2" t="s">
        <v>14</v>
      </c>
      <c r="C407" s="3">
        <v>12</v>
      </c>
      <c r="D407" s="4" t="s">
        <v>22</v>
      </c>
      <c r="E407" s="2" t="s">
        <v>28</v>
      </c>
      <c r="F407" s="2" t="s">
        <v>23</v>
      </c>
      <c r="G407" s="5">
        <v>2</v>
      </c>
      <c r="H407" s="1">
        <v>38000000</v>
      </c>
      <c r="I407" s="2">
        <v>4</v>
      </c>
      <c r="J407" s="6">
        <v>1.5046296296296294E-3</v>
      </c>
      <c r="K407" s="2" t="s">
        <v>46</v>
      </c>
      <c r="L407" s="3" t="s">
        <v>35</v>
      </c>
      <c r="M407" s="4" t="s">
        <v>33</v>
      </c>
      <c r="N407" s="2" t="s">
        <v>76</v>
      </c>
      <c r="O407" s="2" t="s">
        <v>52</v>
      </c>
      <c r="P407" s="14"/>
      <c r="Q407" s="1"/>
      <c r="R407" s="2"/>
      <c r="S407" s="6"/>
      <c r="T407" s="2"/>
      <c r="U407" s="2"/>
      <c r="V407" s="2"/>
      <c r="W407" s="2"/>
      <c r="X407" s="2"/>
    </row>
    <row r="408" spans="2:24" x14ac:dyDescent="0.35">
      <c r="B408" s="2" t="s">
        <v>14</v>
      </c>
      <c r="C408" s="3">
        <v>30</v>
      </c>
      <c r="D408" s="4" t="s">
        <v>27</v>
      </c>
      <c r="E408" s="2" t="s">
        <v>73</v>
      </c>
      <c r="F408" s="2" t="s">
        <v>42</v>
      </c>
      <c r="G408" s="5">
        <v>2</v>
      </c>
      <c r="H408" s="1">
        <v>12000000</v>
      </c>
      <c r="I408" s="2">
        <v>5</v>
      </c>
      <c r="J408" s="6">
        <v>1.5046296296296294E-3</v>
      </c>
      <c r="K408" s="2" t="s">
        <v>18</v>
      </c>
      <c r="L408" s="3" t="s">
        <v>39</v>
      </c>
      <c r="M408" s="4" t="s">
        <v>30</v>
      </c>
      <c r="N408" s="2" t="s">
        <v>76</v>
      </c>
      <c r="O408" s="2" t="s">
        <v>52</v>
      </c>
      <c r="P408" s="14"/>
      <c r="Q408" s="1"/>
      <c r="R408" s="2"/>
      <c r="S408" s="6"/>
      <c r="T408" s="2"/>
      <c r="U408" s="2"/>
      <c r="V408" s="2"/>
      <c r="W408" s="2"/>
      <c r="X408" s="2"/>
    </row>
    <row r="409" spans="2:24" x14ac:dyDescent="0.35">
      <c r="B409" s="2" t="s">
        <v>14</v>
      </c>
      <c r="C409" s="3">
        <v>14</v>
      </c>
      <c r="D409" s="4" t="s">
        <v>27</v>
      </c>
      <c r="E409" s="2" t="s">
        <v>73</v>
      </c>
      <c r="F409" s="2" t="s">
        <v>42</v>
      </c>
      <c r="G409" s="5">
        <v>1</v>
      </c>
      <c r="H409" s="1">
        <v>7000000</v>
      </c>
      <c r="I409" s="2">
        <v>1</v>
      </c>
      <c r="J409" s="6">
        <v>1.5046296296296294E-3</v>
      </c>
      <c r="K409" s="2" t="s">
        <v>18</v>
      </c>
      <c r="L409" s="3" t="s">
        <v>47</v>
      </c>
      <c r="M409" s="4" t="s">
        <v>25</v>
      </c>
      <c r="N409" s="2" t="s">
        <v>76</v>
      </c>
      <c r="O409" s="2" t="s">
        <v>31</v>
      </c>
      <c r="P409" s="14"/>
      <c r="Q409" s="1"/>
      <c r="R409" s="2"/>
      <c r="S409" s="6"/>
      <c r="T409" s="2"/>
      <c r="U409" s="2"/>
      <c r="V409" s="2"/>
      <c r="W409" s="2"/>
      <c r="X409" s="2"/>
    </row>
    <row r="410" spans="2:24" x14ac:dyDescent="0.35">
      <c r="B410" s="2" t="s">
        <v>14</v>
      </c>
      <c r="C410" s="3">
        <v>26</v>
      </c>
      <c r="D410" s="4" t="s">
        <v>27</v>
      </c>
      <c r="E410" s="2" t="s">
        <v>49</v>
      </c>
      <c r="F410" s="2" t="s">
        <v>23</v>
      </c>
      <c r="G410" s="5">
        <v>4</v>
      </c>
      <c r="H410" s="1">
        <v>20000000</v>
      </c>
      <c r="I410" s="2">
        <v>2</v>
      </c>
      <c r="J410" s="6">
        <v>1.5046296296296294E-3</v>
      </c>
      <c r="K410" s="2" t="s">
        <v>18</v>
      </c>
      <c r="L410" s="3" t="s">
        <v>56</v>
      </c>
      <c r="M410" s="4" t="s">
        <v>51</v>
      </c>
      <c r="N410" s="2" t="s">
        <v>78</v>
      </c>
      <c r="O410" s="2" t="s">
        <v>63</v>
      </c>
      <c r="P410" s="14"/>
      <c r="Q410" s="1"/>
      <c r="R410" s="2"/>
      <c r="S410" s="6"/>
      <c r="T410" s="2"/>
      <c r="U410" s="2"/>
      <c r="V410" s="2"/>
      <c r="W410" s="2"/>
      <c r="X410" s="2"/>
    </row>
    <row r="411" spans="2:24" x14ac:dyDescent="0.35">
      <c r="B411" s="2" t="s">
        <v>14</v>
      </c>
      <c r="C411" s="3">
        <v>5</v>
      </c>
      <c r="D411" s="4" t="s">
        <v>37</v>
      </c>
      <c r="E411" s="2" t="s">
        <v>28</v>
      </c>
      <c r="F411" s="2" t="s">
        <v>42</v>
      </c>
      <c r="G411" s="5">
        <v>1</v>
      </c>
      <c r="H411" s="1">
        <v>19000000</v>
      </c>
      <c r="I411" s="2">
        <v>1</v>
      </c>
      <c r="J411" s="6">
        <v>1.5046296296296294E-3</v>
      </c>
      <c r="K411" s="2" t="s">
        <v>46</v>
      </c>
      <c r="L411" s="3" t="s">
        <v>39</v>
      </c>
      <c r="M411" s="4" t="s">
        <v>43</v>
      </c>
      <c r="N411" s="2" t="s">
        <v>78</v>
      </c>
      <c r="O411" s="2" t="s">
        <v>63</v>
      </c>
      <c r="P411" s="14"/>
      <c r="Q411" s="1"/>
      <c r="R411" s="2"/>
      <c r="S411" s="6"/>
      <c r="T411" s="2"/>
      <c r="U411" s="2"/>
      <c r="V411" s="2"/>
      <c r="W411" s="2"/>
      <c r="X411" s="2"/>
    </row>
    <row r="412" spans="2:24" x14ac:dyDescent="0.35">
      <c r="B412" s="2" t="s">
        <v>14</v>
      </c>
      <c r="C412" s="3">
        <v>29</v>
      </c>
      <c r="D412" s="4" t="s">
        <v>37</v>
      </c>
      <c r="E412" s="2" t="s">
        <v>28</v>
      </c>
      <c r="F412" s="2" t="s">
        <v>23</v>
      </c>
      <c r="G412" s="5">
        <v>3</v>
      </c>
      <c r="H412" s="1">
        <v>15000000</v>
      </c>
      <c r="I412" s="2">
        <v>3</v>
      </c>
      <c r="J412" s="6">
        <v>1.5046296296296294E-3</v>
      </c>
      <c r="K412" s="2" t="s">
        <v>18</v>
      </c>
      <c r="L412" s="3" t="s">
        <v>64</v>
      </c>
      <c r="M412" s="4" t="s">
        <v>40</v>
      </c>
      <c r="N412" s="2" t="s">
        <v>66</v>
      </c>
      <c r="O412" s="2" t="s">
        <v>67</v>
      </c>
      <c r="P412" s="14"/>
      <c r="Q412" s="1"/>
      <c r="R412" s="2"/>
      <c r="S412" s="6"/>
      <c r="T412" s="2"/>
      <c r="U412" s="2"/>
      <c r="V412" s="2"/>
      <c r="W412" s="2"/>
      <c r="X412" s="2"/>
    </row>
    <row r="413" spans="2:24" x14ac:dyDescent="0.35">
      <c r="B413" s="2" t="s">
        <v>14</v>
      </c>
      <c r="C413" s="3">
        <v>2</v>
      </c>
      <c r="D413" s="4" t="s">
        <v>44</v>
      </c>
      <c r="E413" s="2" t="s">
        <v>16</v>
      </c>
      <c r="F413" s="2" t="s">
        <v>42</v>
      </c>
      <c r="G413" s="5">
        <v>4</v>
      </c>
      <c r="H413" s="1">
        <v>20000000</v>
      </c>
      <c r="I413" s="2">
        <v>4</v>
      </c>
      <c r="J413" s="6">
        <v>1.5046296296296294E-3</v>
      </c>
      <c r="K413" s="2" t="s">
        <v>61</v>
      </c>
      <c r="L413" s="3" t="s">
        <v>47</v>
      </c>
      <c r="M413" s="4" t="s">
        <v>40</v>
      </c>
      <c r="N413" s="2" t="s">
        <v>76</v>
      </c>
      <c r="O413" s="2" t="s">
        <v>52</v>
      </c>
      <c r="P413" s="14"/>
      <c r="Q413" s="1"/>
      <c r="R413" s="2"/>
      <c r="S413" s="6"/>
      <c r="T413" s="2"/>
      <c r="U413" s="2"/>
      <c r="V413" s="2"/>
      <c r="W413" s="2"/>
      <c r="X413" s="2"/>
    </row>
    <row r="414" spans="2:24" x14ac:dyDescent="0.35">
      <c r="B414" s="2" t="s">
        <v>14</v>
      </c>
      <c r="C414" s="3">
        <v>25</v>
      </c>
      <c r="D414" s="4" t="s">
        <v>44</v>
      </c>
      <c r="E414" s="2" t="s">
        <v>16</v>
      </c>
      <c r="F414" s="2" t="s">
        <v>17</v>
      </c>
      <c r="G414" s="5">
        <v>5</v>
      </c>
      <c r="H414" s="1">
        <v>25000000</v>
      </c>
      <c r="I414" s="2">
        <v>4</v>
      </c>
      <c r="J414" s="6">
        <v>1.5046296296296294E-3</v>
      </c>
      <c r="K414" s="2" t="s">
        <v>18</v>
      </c>
      <c r="L414" s="3" t="s">
        <v>19</v>
      </c>
      <c r="M414" s="4" t="s">
        <v>48</v>
      </c>
      <c r="N414" s="2" t="s">
        <v>78</v>
      </c>
      <c r="O414" s="2" t="s">
        <v>53</v>
      </c>
      <c r="P414" s="14"/>
      <c r="Q414" s="1"/>
      <c r="R414" s="2"/>
      <c r="S414" s="6"/>
      <c r="T414" s="2"/>
      <c r="U414" s="2"/>
      <c r="V414" s="2"/>
      <c r="W414" s="2"/>
      <c r="X414" s="2"/>
    </row>
    <row r="415" spans="2:24" x14ac:dyDescent="0.35">
      <c r="B415" s="2" t="s">
        <v>14</v>
      </c>
      <c r="C415" s="3">
        <v>17</v>
      </c>
      <c r="D415" s="4" t="s">
        <v>44</v>
      </c>
      <c r="E415" s="2" t="s">
        <v>32</v>
      </c>
      <c r="F415" s="2" t="s">
        <v>17</v>
      </c>
      <c r="G415" s="5">
        <v>5</v>
      </c>
      <c r="H415" s="1">
        <v>21000000</v>
      </c>
      <c r="I415" s="2">
        <v>1</v>
      </c>
      <c r="J415" s="6">
        <v>1.5046296296296294E-3</v>
      </c>
      <c r="K415" s="2" t="s">
        <v>18</v>
      </c>
      <c r="L415" s="3" t="s">
        <v>64</v>
      </c>
      <c r="M415" s="4" t="s">
        <v>51</v>
      </c>
      <c r="N415" s="2" t="s">
        <v>66</v>
      </c>
      <c r="O415" s="2" t="s">
        <v>36</v>
      </c>
      <c r="P415" s="14"/>
      <c r="Q415" s="1"/>
      <c r="R415" s="2"/>
      <c r="S415" s="6"/>
      <c r="T415" s="2"/>
      <c r="U415" s="2"/>
      <c r="V415" s="2"/>
      <c r="W415" s="2"/>
      <c r="X415" s="2"/>
    </row>
    <row r="416" spans="2:24" x14ac:dyDescent="0.35">
      <c r="B416" s="2" t="s">
        <v>14</v>
      </c>
      <c r="C416" s="3">
        <v>11</v>
      </c>
      <c r="D416" s="4" t="s">
        <v>57</v>
      </c>
      <c r="E416" s="2" t="s">
        <v>16</v>
      </c>
      <c r="F416" s="2" t="s">
        <v>17</v>
      </c>
      <c r="G416" s="5">
        <v>2</v>
      </c>
      <c r="H416" s="1">
        <v>12000000</v>
      </c>
      <c r="I416" s="2">
        <v>3</v>
      </c>
      <c r="J416" s="6">
        <v>1.5046296296296294E-3</v>
      </c>
      <c r="K416" s="2" t="s">
        <v>18</v>
      </c>
      <c r="L416" s="3" t="s">
        <v>56</v>
      </c>
      <c r="M416" s="4" t="s">
        <v>48</v>
      </c>
      <c r="N416" s="2" t="s">
        <v>78</v>
      </c>
      <c r="O416" s="2" t="s">
        <v>63</v>
      </c>
      <c r="P416" s="14"/>
      <c r="Q416" s="1"/>
      <c r="R416" s="2"/>
      <c r="S416" s="6"/>
      <c r="T416" s="2"/>
      <c r="U416" s="2"/>
      <c r="V416" s="2"/>
      <c r="W416" s="2"/>
      <c r="X416" s="2"/>
    </row>
    <row r="417" spans="2:24" x14ac:dyDescent="0.35">
      <c r="B417" s="2" t="s">
        <v>14</v>
      </c>
      <c r="C417" s="3">
        <v>28</v>
      </c>
      <c r="D417" s="4" t="s">
        <v>72</v>
      </c>
      <c r="E417" s="2" t="s">
        <v>49</v>
      </c>
      <c r="F417" s="2" t="s">
        <v>42</v>
      </c>
      <c r="G417" s="5">
        <v>2</v>
      </c>
      <c r="H417" s="1">
        <v>12000000</v>
      </c>
      <c r="I417" s="2">
        <v>1</v>
      </c>
      <c r="J417" s="6">
        <v>1.5046296296296294E-3</v>
      </c>
      <c r="K417" s="2" t="s">
        <v>18</v>
      </c>
      <c r="L417" s="3" t="s">
        <v>19</v>
      </c>
      <c r="M417" s="4" t="s">
        <v>48</v>
      </c>
      <c r="N417" s="2" t="s">
        <v>77</v>
      </c>
      <c r="O417" s="2" t="s">
        <v>54</v>
      </c>
      <c r="P417" s="14"/>
      <c r="Q417" s="1"/>
      <c r="R417" s="2"/>
      <c r="S417" s="6"/>
      <c r="T417" s="2"/>
      <c r="U417" s="2"/>
      <c r="V417" s="2"/>
      <c r="W417" s="2"/>
      <c r="X417" s="2"/>
    </row>
    <row r="418" spans="2:24" x14ac:dyDescent="0.35">
      <c r="B418" s="2" t="s">
        <v>14</v>
      </c>
      <c r="C418" s="3">
        <v>12</v>
      </c>
      <c r="D418" s="4" t="s">
        <v>22</v>
      </c>
      <c r="E418" s="2" t="s">
        <v>28</v>
      </c>
      <c r="F418" s="2" t="s">
        <v>23</v>
      </c>
      <c r="G418" s="5">
        <v>2</v>
      </c>
      <c r="H418" s="1">
        <v>38000000</v>
      </c>
      <c r="I418" s="2">
        <v>4</v>
      </c>
      <c r="J418" s="6">
        <v>1.5046296296296294E-3</v>
      </c>
      <c r="K418" s="2" t="s">
        <v>46</v>
      </c>
      <c r="L418" s="3" t="s">
        <v>35</v>
      </c>
      <c r="M418" s="4" t="s">
        <v>33</v>
      </c>
      <c r="N418" s="2" t="s">
        <v>76</v>
      </c>
      <c r="O418" s="2" t="s">
        <v>52</v>
      </c>
      <c r="P418" s="14"/>
      <c r="Q418" s="1"/>
      <c r="R418" s="2"/>
      <c r="S418" s="6"/>
      <c r="T418" s="2"/>
      <c r="U418" s="2"/>
      <c r="V418" s="2"/>
      <c r="W418" s="2"/>
      <c r="X418" s="2"/>
    </row>
    <row r="419" spans="2:24" x14ac:dyDescent="0.35">
      <c r="B419" s="2" t="s">
        <v>70</v>
      </c>
      <c r="C419" s="3">
        <v>30</v>
      </c>
      <c r="D419" s="4" t="s">
        <v>44</v>
      </c>
      <c r="E419" s="2" t="s">
        <v>16</v>
      </c>
      <c r="F419" s="2" t="s">
        <v>45</v>
      </c>
      <c r="G419" s="5">
        <v>0</v>
      </c>
      <c r="H419" s="1">
        <v>0</v>
      </c>
      <c r="I419" s="2">
        <v>2</v>
      </c>
      <c r="J419" s="6">
        <v>1.5046296296296294E-3</v>
      </c>
      <c r="K419" s="2"/>
      <c r="L419" s="3"/>
      <c r="M419" s="4" t="s">
        <v>33</v>
      </c>
      <c r="N419" s="2" t="s">
        <v>66</v>
      </c>
      <c r="O419" s="2" t="s">
        <v>36</v>
      </c>
      <c r="P419" s="14"/>
      <c r="Q419" s="1"/>
      <c r="R419" s="2"/>
      <c r="S419" s="6"/>
      <c r="T419" s="2"/>
      <c r="U419" s="2"/>
      <c r="V419" s="2"/>
      <c r="W419" s="2"/>
      <c r="X419" s="2"/>
    </row>
    <row r="420" spans="2:24" x14ac:dyDescent="0.35">
      <c r="B420" s="2" t="s">
        <v>70</v>
      </c>
      <c r="C420" s="3">
        <v>11</v>
      </c>
      <c r="D420" s="4" t="s">
        <v>44</v>
      </c>
      <c r="E420" s="2" t="s">
        <v>38</v>
      </c>
      <c r="F420" s="2" t="s">
        <v>23</v>
      </c>
      <c r="G420" s="5">
        <v>0</v>
      </c>
      <c r="H420" s="1">
        <v>0</v>
      </c>
      <c r="I420" s="2">
        <v>3</v>
      </c>
      <c r="J420" s="6">
        <v>1.5046296296296294E-3</v>
      </c>
      <c r="K420" s="2"/>
      <c r="L420" s="3"/>
      <c r="M420" s="4" t="s">
        <v>20</v>
      </c>
      <c r="N420" s="2" t="s">
        <v>76</v>
      </c>
      <c r="O420" s="2" t="s">
        <v>52</v>
      </c>
      <c r="P420" s="14"/>
      <c r="Q420" s="1"/>
      <c r="R420" s="2"/>
      <c r="S420" s="6"/>
      <c r="T420" s="2"/>
      <c r="U420" s="2"/>
      <c r="V420" s="2"/>
      <c r="W420" s="2"/>
      <c r="X420" s="2"/>
    </row>
    <row r="421" spans="2:24" x14ac:dyDescent="0.35">
      <c r="B421" s="2" t="s">
        <v>14</v>
      </c>
      <c r="C421" s="3">
        <v>11</v>
      </c>
      <c r="D421" s="4" t="s">
        <v>55</v>
      </c>
      <c r="E421" s="2" t="s">
        <v>49</v>
      </c>
      <c r="F421" s="2" t="s">
        <v>17</v>
      </c>
      <c r="G421" s="5">
        <v>5</v>
      </c>
      <c r="H421" s="1">
        <v>25000000</v>
      </c>
      <c r="I421" s="2">
        <v>3</v>
      </c>
      <c r="J421" s="6">
        <v>1.5277777777777779E-3</v>
      </c>
      <c r="K421" s="2" t="s">
        <v>18</v>
      </c>
      <c r="L421" s="3" t="s">
        <v>47</v>
      </c>
      <c r="M421" s="4" t="s">
        <v>20</v>
      </c>
      <c r="N421" s="2" t="s">
        <v>66</v>
      </c>
      <c r="O421" s="2" t="s">
        <v>36</v>
      </c>
      <c r="P421" s="14"/>
      <c r="Q421" s="1"/>
      <c r="R421" s="2"/>
      <c r="S421" s="6"/>
      <c r="T421" s="2"/>
      <c r="U421" s="2"/>
      <c r="V421" s="2"/>
      <c r="W421" s="2"/>
      <c r="X421" s="2"/>
    </row>
    <row r="422" spans="2:24" x14ac:dyDescent="0.35">
      <c r="B422" s="2" t="s">
        <v>14</v>
      </c>
      <c r="C422" s="3">
        <v>15</v>
      </c>
      <c r="D422" s="4" t="s">
        <v>55</v>
      </c>
      <c r="E422" s="2" t="s">
        <v>32</v>
      </c>
      <c r="F422" s="2" t="s">
        <v>42</v>
      </c>
      <c r="G422" s="5">
        <v>2</v>
      </c>
      <c r="H422" s="1">
        <v>12000000</v>
      </c>
      <c r="I422" s="2">
        <v>1</v>
      </c>
      <c r="J422" s="6">
        <v>1.5277777777777779E-3</v>
      </c>
      <c r="K422" s="2" t="s">
        <v>18</v>
      </c>
      <c r="L422" s="3" t="s">
        <v>29</v>
      </c>
      <c r="M422" s="4" t="s">
        <v>43</v>
      </c>
      <c r="N422" s="2" t="s">
        <v>76</v>
      </c>
      <c r="O422" s="2" t="s">
        <v>31</v>
      </c>
      <c r="P422" s="14"/>
      <c r="Q422" s="1"/>
      <c r="R422" s="2"/>
      <c r="S422" s="6"/>
      <c r="T422" s="2"/>
      <c r="U422" s="2"/>
      <c r="V422" s="2"/>
      <c r="W422" s="2"/>
      <c r="X422" s="2"/>
    </row>
    <row r="423" spans="2:24" x14ac:dyDescent="0.35">
      <c r="B423" s="2" t="s">
        <v>14</v>
      </c>
      <c r="C423" s="3">
        <v>14</v>
      </c>
      <c r="D423" s="4" t="s">
        <v>57</v>
      </c>
      <c r="E423" s="2" t="s">
        <v>28</v>
      </c>
      <c r="F423" s="2" t="s">
        <v>23</v>
      </c>
      <c r="G423" s="5">
        <v>2</v>
      </c>
      <c r="H423" s="1">
        <v>12000000</v>
      </c>
      <c r="I423" s="2">
        <v>1</v>
      </c>
      <c r="J423" s="6">
        <v>1.5277777777777779E-3</v>
      </c>
      <c r="K423" s="2" t="s">
        <v>18</v>
      </c>
      <c r="L423" s="3" t="s">
        <v>47</v>
      </c>
      <c r="M423" s="4" t="s">
        <v>30</v>
      </c>
      <c r="N423" s="2" t="s">
        <v>77</v>
      </c>
      <c r="O423" s="2" t="s">
        <v>65</v>
      </c>
      <c r="P423" s="14"/>
      <c r="Q423" s="1"/>
      <c r="R423" s="2"/>
      <c r="S423" s="6"/>
      <c r="T423" s="2"/>
      <c r="U423" s="2"/>
      <c r="V423" s="2"/>
      <c r="W423" s="2"/>
      <c r="X423" s="2"/>
    </row>
    <row r="424" spans="2:24" x14ac:dyDescent="0.35">
      <c r="B424" s="2" t="s">
        <v>14</v>
      </c>
      <c r="C424" s="3">
        <v>11</v>
      </c>
      <c r="D424" s="4" t="s">
        <v>57</v>
      </c>
      <c r="E424" s="2" t="s">
        <v>16</v>
      </c>
      <c r="F424" s="2" t="s">
        <v>42</v>
      </c>
      <c r="G424" s="5">
        <v>1</v>
      </c>
      <c r="H424" s="1">
        <v>7000000</v>
      </c>
      <c r="I424" s="2">
        <v>1</v>
      </c>
      <c r="J424" s="6">
        <v>1.5277777777777779E-3</v>
      </c>
      <c r="K424" s="2" t="s">
        <v>18</v>
      </c>
      <c r="L424" s="3" t="s">
        <v>39</v>
      </c>
      <c r="M424" s="4" t="s">
        <v>33</v>
      </c>
      <c r="N424" s="2" t="s">
        <v>76</v>
      </c>
      <c r="O424" s="2" t="s">
        <v>31</v>
      </c>
      <c r="P424" s="14"/>
      <c r="Q424" s="1"/>
      <c r="R424" s="2"/>
      <c r="S424" s="6"/>
      <c r="T424" s="2"/>
      <c r="U424" s="2"/>
      <c r="V424" s="2"/>
      <c r="W424" s="2"/>
      <c r="X424" s="2"/>
    </row>
    <row r="425" spans="2:24" x14ac:dyDescent="0.35">
      <c r="B425" s="2" t="s">
        <v>14</v>
      </c>
      <c r="C425" s="3">
        <v>1</v>
      </c>
      <c r="D425" s="4" t="s">
        <v>59</v>
      </c>
      <c r="E425" s="2" t="s">
        <v>28</v>
      </c>
      <c r="F425" s="2" t="s">
        <v>17</v>
      </c>
      <c r="G425" s="5">
        <v>4</v>
      </c>
      <c r="H425" s="1">
        <v>20000000</v>
      </c>
      <c r="I425" s="2">
        <v>2</v>
      </c>
      <c r="J425" s="6">
        <v>1.5277777777777779E-3</v>
      </c>
      <c r="K425" s="2" t="s">
        <v>61</v>
      </c>
      <c r="L425" s="3" t="s">
        <v>29</v>
      </c>
      <c r="M425" s="4" t="s">
        <v>25</v>
      </c>
      <c r="N425" s="2" t="s">
        <v>78</v>
      </c>
      <c r="O425" s="2" t="s">
        <v>53</v>
      </c>
      <c r="P425" s="14"/>
      <c r="Q425" s="1"/>
      <c r="R425" s="2"/>
      <c r="S425" s="6"/>
      <c r="T425" s="2"/>
      <c r="U425" s="2"/>
      <c r="V425" s="2"/>
      <c r="W425" s="2"/>
      <c r="X425" s="2"/>
    </row>
    <row r="426" spans="2:24" x14ac:dyDescent="0.35">
      <c r="B426" s="2" t="s">
        <v>14</v>
      </c>
      <c r="C426" s="3">
        <v>7</v>
      </c>
      <c r="D426" s="4" t="s">
        <v>59</v>
      </c>
      <c r="E426" s="2" t="s">
        <v>28</v>
      </c>
      <c r="F426" s="2" t="s">
        <v>42</v>
      </c>
      <c r="G426" s="5">
        <v>3</v>
      </c>
      <c r="H426" s="1">
        <v>15000000</v>
      </c>
      <c r="I426" s="2">
        <v>1</v>
      </c>
      <c r="J426" s="6">
        <v>1.5277777777777779E-3</v>
      </c>
      <c r="K426" s="2" t="s">
        <v>18</v>
      </c>
      <c r="L426" s="3" t="s">
        <v>47</v>
      </c>
      <c r="M426" s="4" t="s">
        <v>43</v>
      </c>
      <c r="N426" s="2" t="s">
        <v>78</v>
      </c>
      <c r="O426" s="2" t="s">
        <v>41</v>
      </c>
      <c r="P426" s="14"/>
      <c r="Q426" s="1"/>
      <c r="R426" s="2"/>
      <c r="S426" s="6"/>
      <c r="T426" s="2"/>
      <c r="U426" s="2"/>
      <c r="V426" s="2"/>
      <c r="W426" s="2"/>
      <c r="X426" s="2"/>
    </row>
    <row r="427" spans="2:24" x14ac:dyDescent="0.35">
      <c r="B427" s="2" t="s">
        <v>14</v>
      </c>
      <c r="C427" s="3">
        <v>1</v>
      </c>
      <c r="D427" s="4" t="s">
        <v>59</v>
      </c>
      <c r="E427" s="2" t="s">
        <v>32</v>
      </c>
      <c r="F427" s="2" t="s">
        <v>23</v>
      </c>
      <c r="G427" s="5">
        <v>3</v>
      </c>
      <c r="H427" s="1">
        <v>15000000</v>
      </c>
      <c r="I427" s="2">
        <v>2</v>
      </c>
      <c r="J427" s="6">
        <v>1.5277777777777779E-3</v>
      </c>
      <c r="K427" s="2" t="s">
        <v>18</v>
      </c>
      <c r="L427" s="3" t="s">
        <v>19</v>
      </c>
      <c r="M427" s="4" t="s">
        <v>51</v>
      </c>
      <c r="N427" s="2" t="s">
        <v>76</v>
      </c>
      <c r="O427" s="2" t="s">
        <v>52</v>
      </c>
      <c r="P427" s="14"/>
      <c r="Q427" s="1"/>
      <c r="R427" s="2"/>
      <c r="S427" s="6"/>
      <c r="T427" s="2"/>
      <c r="U427" s="2"/>
      <c r="V427" s="2"/>
      <c r="W427" s="2"/>
      <c r="X427" s="2"/>
    </row>
    <row r="428" spans="2:24" x14ac:dyDescent="0.35">
      <c r="B428" s="2" t="s">
        <v>14</v>
      </c>
      <c r="C428" s="3">
        <v>6</v>
      </c>
      <c r="D428" s="4" t="s">
        <v>72</v>
      </c>
      <c r="E428" s="2" t="s">
        <v>49</v>
      </c>
      <c r="F428" s="2" t="s">
        <v>42</v>
      </c>
      <c r="G428" s="5">
        <v>2</v>
      </c>
      <c r="H428" s="1">
        <v>38000000</v>
      </c>
      <c r="I428" s="2">
        <v>1</v>
      </c>
      <c r="J428" s="6">
        <v>1.5277777777777779E-3</v>
      </c>
      <c r="K428" s="2" t="s">
        <v>46</v>
      </c>
      <c r="L428" s="3" t="s">
        <v>29</v>
      </c>
      <c r="M428" s="4" t="s">
        <v>20</v>
      </c>
      <c r="N428" s="2" t="s">
        <v>78</v>
      </c>
      <c r="O428" s="2" t="s">
        <v>62</v>
      </c>
      <c r="P428" s="14"/>
      <c r="Q428" s="1"/>
      <c r="R428" s="2"/>
      <c r="S428" s="6"/>
      <c r="T428" s="2"/>
      <c r="U428" s="2"/>
      <c r="V428" s="2"/>
      <c r="W428" s="2"/>
      <c r="X428" s="2"/>
    </row>
    <row r="429" spans="2:24" x14ac:dyDescent="0.35">
      <c r="B429" s="2" t="s">
        <v>14</v>
      </c>
      <c r="C429" s="3">
        <v>31</v>
      </c>
      <c r="D429" s="4" t="s">
        <v>22</v>
      </c>
      <c r="E429" s="2" t="s">
        <v>28</v>
      </c>
      <c r="F429" s="2" t="s">
        <v>23</v>
      </c>
      <c r="G429" s="5">
        <v>1</v>
      </c>
      <c r="H429" s="1">
        <v>19000000</v>
      </c>
      <c r="I429" s="2">
        <v>2</v>
      </c>
      <c r="J429" s="6">
        <v>1.5277777777777779E-3</v>
      </c>
      <c r="K429" s="2" t="s">
        <v>46</v>
      </c>
      <c r="L429" s="3" t="s">
        <v>19</v>
      </c>
      <c r="M429" s="4" t="s">
        <v>30</v>
      </c>
      <c r="N429" s="2" t="s">
        <v>76</v>
      </c>
      <c r="O429" s="2" t="s">
        <v>52</v>
      </c>
      <c r="P429" s="14"/>
      <c r="Q429" s="1"/>
      <c r="R429" s="2"/>
      <c r="S429" s="6"/>
      <c r="T429" s="2"/>
      <c r="U429" s="2"/>
      <c r="V429" s="2"/>
      <c r="W429" s="2"/>
      <c r="X429" s="2"/>
    </row>
    <row r="430" spans="2:24" x14ac:dyDescent="0.35">
      <c r="B430" s="2" t="s">
        <v>14</v>
      </c>
      <c r="C430" s="3">
        <v>12</v>
      </c>
      <c r="D430" s="4" t="s">
        <v>22</v>
      </c>
      <c r="E430" s="2" t="s">
        <v>28</v>
      </c>
      <c r="F430" s="2" t="s">
        <v>42</v>
      </c>
      <c r="G430" s="5">
        <v>2</v>
      </c>
      <c r="H430" s="1">
        <v>10000000</v>
      </c>
      <c r="I430" s="2">
        <v>4</v>
      </c>
      <c r="J430" s="6">
        <v>1.5277777777777779E-3</v>
      </c>
      <c r="K430" s="2" t="s">
        <v>18</v>
      </c>
      <c r="L430" s="3" t="s">
        <v>24</v>
      </c>
      <c r="M430" s="4" t="s">
        <v>40</v>
      </c>
      <c r="N430" s="2" t="s">
        <v>66</v>
      </c>
      <c r="O430" s="2" t="s">
        <v>36</v>
      </c>
      <c r="P430" s="14"/>
      <c r="Q430" s="1"/>
      <c r="R430" s="2"/>
      <c r="S430" s="6"/>
      <c r="T430" s="2"/>
      <c r="U430" s="2"/>
      <c r="V430" s="2"/>
      <c r="W430" s="2"/>
      <c r="X430" s="2"/>
    </row>
    <row r="431" spans="2:24" x14ac:dyDescent="0.35">
      <c r="B431" s="2" t="s">
        <v>14</v>
      </c>
      <c r="C431" s="3">
        <v>28</v>
      </c>
      <c r="D431" s="4" t="s">
        <v>27</v>
      </c>
      <c r="E431" s="2" t="s">
        <v>73</v>
      </c>
      <c r="F431" s="2" t="s">
        <v>68</v>
      </c>
      <c r="G431" s="5">
        <v>5</v>
      </c>
      <c r="H431" s="1">
        <v>21000000</v>
      </c>
      <c r="I431" s="2">
        <v>3</v>
      </c>
      <c r="J431" s="6">
        <v>1.5277777777777779E-3</v>
      </c>
      <c r="K431" s="2" t="s">
        <v>18</v>
      </c>
      <c r="L431" s="3" t="s">
        <v>56</v>
      </c>
      <c r="M431" s="4" t="s">
        <v>40</v>
      </c>
      <c r="N431" s="2" t="s">
        <v>76</v>
      </c>
      <c r="O431" s="2" t="s">
        <v>75</v>
      </c>
      <c r="P431" s="14"/>
      <c r="Q431" s="1"/>
      <c r="R431" s="2"/>
      <c r="S431" s="6"/>
      <c r="T431" s="2"/>
      <c r="U431" s="2"/>
      <c r="V431" s="2"/>
      <c r="W431" s="2"/>
      <c r="X431" s="2"/>
    </row>
    <row r="432" spans="2:24" x14ac:dyDescent="0.35">
      <c r="B432" s="2" t="s">
        <v>14</v>
      </c>
      <c r="C432" s="3">
        <v>2</v>
      </c>
      <c r="D432" s="4" t="s">
        <v>27</v>
      </c>
      <c r="E432" s="2" t="s">
        <v>16</v>
      </c>
      <c r="F432" s="2" t="s">
        <v>45</v>
      </c>
      <c r="G432" s="5">
        <v>2</v>
      </c>
      <c r="H432" s="1">
        <v>10000000</v>
      </c>
      <c r="I432" s="2">
        <v>2</v>
      </c>
      <c r="J432" s="6">
        <v>1.5277777777777779E-3</v>
      </c>
      <c r="K432" s="2" t="s">
        <v>18</v>
      </c>
      <c r="L432" s="3" t="s">
        <v>47</v>
      </c>
      <c r="M432" s="4" t="s">
        <v>30</v>
      </c>
      <c r="N432" s="2" t="s">
        <v>76</v>
      </c>
      <c r="O432" s="2" t="s">
        <v>31</v>
      </c>
      <c r="P432" s="14"/>
      <c r="Q432" s="1"/>
      <c r="R432" s="2"/>
      <c r="S432" s="6"/>
      <c r="T432" s="2"/>
      <c r="U432" s="2"/>
      <c r="V432" s="2"/>
      <c r="W432" s="2"/>
      <c r="X432" s="2"/>
    </row>
    <row r="433" spans="2:24" x14ac:dyDescent="0.35">
      <c r="B433" s="2" t="s">
        <v>14</v>
      </c>
      <c r="C433" s="3">
        <v>21</v>
      </c>
      <c r="D433" s="4" t="s">
        <v>27</v>
      </c>
      <c r="E433" s="2" t="s">
        <v>32</v>
      </c>
      <c r="F433" s="2" t="s">
        <v>23</v>
      </c>
      <c r="G433" s="5">
        <v>2</v>
      </c>
      <c r="H433" s="1">
        <v>12000000</v>
      </c>
      <c r="I433" s="2">
        <v>3</v>
      </c>
      <c r="J433" s="6">
        <v>1.5277777777777779E-3</v>
      </c>
      <c r="K433" s="2" t="s">
        <v>18</v>
      </c>
      <c r="L433" s="3" t="s">
        <v>19</v>
      </c>
      <c r="M433" s="4" t="s">
        <v>30</v>
      </c>
      <c r="N433" s="2" t="s">
        <v>77</v>
      </c>
      <c r="O433" s="2" t="s">
        <v>54</v>
      </c>
      <c r="P433" s="14"/>
      <c r="Q433" s="1"/>
      <c r="R433" s="2"/>
      <c r="S433" s="6"/>
      <c r="T433" s="2"/>
      <c r="U433" s="2"/>
      <c r="V433" s="2"/>
      <c r="W433" s="2"/>
      <c r="X433" s="2"/>
    </row>
    <row r="434" spans="2:24" x14ac:dyDescent="0.35">
      <c r="B434" s="2" t="s">
        <v>14</v>
      </c>
      <c r="C434" s="3">
        <v>30</v>
      </c>
      <c r="D434" s="4" t="s">
        <v>27</v>
      </c>
      <c r="E434" s="2" t="s">
        <v>28</v>
      </c>
      <c r="F434" s="2" t="s">
        <v>17</v>
      </c>
      <c r="G434" s="5">
        <v>4</v>
      </c>
      <c r="H434" s="1">
        <v>15000000</v>
      </c>
      <c r="I434" s="2">
        <v>1</v>
      </c>
      <c r="J434" s="6">
        <v>1.5277777777777779E-3</v>
      </c>
      <c r="K434" s="2" t="s">
        <v>18</v>
      </c>
      <c r="L434" s="3" t="s">
        <v>39</v>
      </c>
      <c r="M434" s="4" t="s">
        <v>25</v>
      </c>
      <c r="N434" s="2" t="s">
        <v>76</v>
      </c>
      <c r="O434" s="2" t="s">
        <v>75</v>
      </c>
      <c r="P434" s="14"/>
      <c r="Q434" s="1"/>
      <c r="R434" s="2"/>
      <c r="S434" s="6"/>
      <c r="T434" s="2"/>
      <c r="U434" s="2"/>
      <c r="V434" s="2"/>
      <c r="W434" s="2"/>
      <c r="X434" s="2"/>
    </row>
    <row r="435" spans="2:24" x14ac:dyDescent="0.35">
      <c r="B435" s="2" t="s">
        <v>14</v>
      </c>
      <c r="C435" s="3">
        <v>24</v>
      </c>
      <c r="D435" s="4" t="s">
        <v>27</v>
      </c>
      <c r="E435" s="2" t="s">
        <v>73</v>
      </c>
      <c r="F435" s="2" t="s">
        <v>42</v>
      </c>
      <c r="G435" s="5">
        <v>5</v>
      </c>
      <c r="H435" s="1">
        <v>25000000</v>
      </c>
      <c r="I435" s="2">
        <v>2</v>
      </c>
      <c r="J435" s="6">
        <v>1.5277777777777779E-3</v>
      </c>
      <c r="K435" s="2" t="s">
        <v>18</v>
      </c>
      <c r="L435" s="3" t="s">
        <v>19</v>
      </c>
      <c r="M435" s="4" t="s">
        <v>33</v>
      </c>
      <c r="N435" s="2" t="s">
        <v>66</v>
      </c>
      <c r="O435" s="2" t="s">
        <v>36</v>
      </c>
      <c r="P435" s="14"/>
      <c r="Q435" s="1"/>
      <c r="R435" s="2"/>
      <c r="S435" s="6"/>
      <c r="T435" s="2"/>
      <c r="U435" s="2"/>
      <c r="V435" s="2"/>
      <c r="W435" s="2"/>
      <c r="X435" s="2"/>
    </row>
    <row r="436" spans="2:24" x14ac:dyDescent="0.35">
      <c r="B436" s="2" t="s">
        <v>14</v>
      </c>
      <c r="C436" s="3">
        <v>24</v>
      </c>
      <c r="D436" s="4" t="s">
        <v>27</v>
      </c>
      <c r="E436" s="2" t="s">
        <v>38</v>
      </c>
      <c r="F436" s="2" t="s">
        <v>23</v>
      </c>
      <c r="G436" s="5">
        <v>3</v>
      </c>
      <c r="H436" s="1">
        <v>15000000</v>
      </c>
      <c r="I436" s="2">
        <v>2</v>
      </c>
      <c r="J436" s="6">
        <v>1.5277777777777779E-3</v>
      </c>
      <c r="K436" s="2" t="s">
        <v>18</v>
      </c>
      <c r="L436" s="3" t="s">
        <v>50</v>
      </c>
      <c r="M436" s="4" t="s">
        <v>40</v>
      </c>
      <c r="N436" s="2" t="s">
        <v>76</v>
      </c>
      <c r="O436" s="2" t="s">
        <v>26</v>
      </c>
      <c r="P436" s="14"/>
      <c r="Q436" s="1"/>
      <c r="R436" s="2"/>
      <c r="S436" s="6"/>
      <c r="T436" s="2"/>
      <c r="U436" s="2"/>
      <c r="V436" s="2"/>
      <c r="W436" s="2"/>
      <c r="X436" s="2"/>
    </row>
    <row r="437" spans="2:24" x14ac:dyDescent="0.35">
      <c r="B437" s="2" t="s">
        <v>14</v>
      </c>
      <c r="C437" s="3">
        <v>30</v>
      </c>
      <c r="D437" s="4" t="s">
        <v>27</v>
      </c>
      <c r="E437" s="2" t="s">
        <v>49</v>
      </c>
      <c r="F437" s="2" t="s">
        <v>17</v>
      </c>
      <c r="G437" s="5">
        <v>2</v>
      </c>
      <c r="H437" s="1">
        <v>12000000</v>
      </c>
      <c r="I437" s="2">
        <v>2</v>
      </c>
      <c r="J437" s="6">
        <v>1.5277777777777779E-3</v>
      </c>
      <c r="K437" s="2" t="s">
        <v>18</v>
      </c>
      <c r="L437" s="3" t="s">
        <v>47</v>
      </c>
      <c r="M437" s="4" t="s">
        <v>20</v>
      </c>
      <c r="N437" s="2" t="s">
        <v>77</v>
      </c>
      <c r="O437" s="2" t="s">
        <v>65</v>
      </c>
      <c r="P437" s="14"/>
      <c r="Q437" s="1"/>
      <c r="R437" s="2"/>
      <c r="S437" s="6"/>
      <c r="T437" s="2"/>
      <c r="U437" s="2"/>
      <c r="V437" s="2"/>
      <c r="W437" s="2"/>
      <c r="X437" s="2"/>
    </row>
    <row r="438" spans="2:24" x14ac:dyDescent="0.35">
      <c r="B438" s="2" t="s">
        <v>14</v>
      </c>
      <c r="C438" s="3">
        <v>22</v>
      </c>
      <c r="D438" s="4" t="s">
        <v>27</v>
      </c>
      <c r="E438" s="2" t="s">
        <v>49</v>
      </c>
      <c r="F438" s="2" t="s">
        <v>17</v>
      </c>
      <c r="G438" s="5">
        <v>3</v>
      </c>
      <c r="H438" s="1">
        <v>12000000</v>
      </c>
      <c r="I438" s="2">
        <v>2</v>
      </c>
      <c r="J438" s="6">
        <v>1.5277777777777779E-3</v>
      </c>
      <c r="K438" s="2" t="s">
        <v>18</v>
      </c>
      <c r="L438" s="3" t="s">
        <v>19</v>
      </c>
      <c r="M438" s="4" t="s">
        <v>43</v>
      </c>
      <c r="N438" s="2" t="s">
        <v>77</v>
      </c>
      <c r="O438" s="2" t="s">
        <v>54</v>
      </c>
      <c r="P438" s="14"/>
      <c r="Q438" s="1"/>
      <c r="R438" s="2"/>
      <c r="S438" s="6"/>
      <c r="T438" s="2"/>
      <c r="U438" s="2"/>
      <c r="V438" s="2"/>
      <c r="W438" s="2"/>
      <c r="X438" s="2"/>
    </row>
    <row r="439" spans="2:24" x14ac:dyDescent="0.35">
      <c r="B439" s="2" t="s">
        <v>14</v>
      </c>
      <c r="C439" s="3">
        <v>26</v>
      </c>
      <c r="D439" s="4" t="s">
        <v>27</v>
      </c>
      <c r="E439" s="2" t="s">
        <v>32</v>
      </c>
      <c r="F439" s="2" t="s">
        <v>68</v>
      </c>
      <c r="G439" s="5">
        <v>5</v>
      </c>
      <c r="H439" s="1">
        <v>25000000</v>
      </c>
      <c r="I439" s="2">
        <v>3</v>
      </c>
      <c r="J439" s="6">
        <v>1.5277777777777779E-3</v>
      </c>
      <c r="K439" s="2" t="s">
        <v>18</v>
      </c>
      <c r="L439" s="3" t="s">
        <v>56</v>
      </c>
      <c r="M439" s="4" t="s">
        <v>48</v>
      </c>
      <c r="N439" s="2" t="s">
        <v>76</v>
      </c>
      <c r="O439" s="2" t="s">
        <v>52</v>
      </c>
      <c r="P439" s="14"/>
      <c r="Q439" s="1"/>
      <c r="R439" s="2"/>
      <c r="S439" s="6"/>
      <c r="T439" s="2"/>
      <c r="U439" s="2"/>
      <c r="V439" s="2"/>
      <c r="W439" s="2"/>
      <c r="X439" s="2"/>
    </row>
    <row r="440" spans="2:24" x14ac:dyDescent="0.35">
      <c r="B440" s="2" t="s">
        <v>14</v>
      </c>
      <c r="C440" s="3">
        <v>29</v>
      </c>
      <c r="D440" s="4" t="s">
        <v>37</v>
      </c>
      <c r="E440" s="2" t="s">
        <v>32</v>
      </c>
      <c r="F440" s="2" t="s">
        <v>42</v>
      </c>
      <c r="G440" s="5">
        <v>1</v>
      </c>
      <c r="H440" s="1">
        <v>19000000</v>
      </c>
      <c r="I440" s="2">
        <v>4</v>
      </c>
      <c r="J440" s="6">
        <v>1.5277777777777779E-3</v>
      </c>
      <c r="K440" s="2" t="s">
        <v>46</v>
      </c>
      <c r="L440" s="3" t="s">
        <v>35</v>
      </c>
      <c r="M440" s="4" t="s">
        <v>48</v>
      </c>
      <c r="N440" s="2" t="s">
        <v>78</v>
      </c>
      <c r="O440" s="2" t="s">
        <v>53</v>
      </c>
      <c r="P440" s="14"/>
      <c r="Q440" s="1"/>
      <c r="R440" s="2"/>
      <c r="S440" s="6"/>
      <c r="T440" s="2"/>
      <c r="U440" s="2"/>
      <c r="V440" s="2"/>
      <c r="W440" s="2"/>
      <c r="X440" s="2"/>
    </row>
    <row r="441" spans="2:24" x14ac:dyDescent="0.35">
      <c r="B441" s="2" t="s">
        <v>14</v>
      </c>
      <c r="C441" s="3">
        <v>20</v>
      </c>
      <c r="D441" s="4" t="s">
        <v>37</v>
      </c>
      <c r="E441" s="2" t="s">
        <v>28</v>
      </c>
      <c r="F441" s="2" t="s">
        <v>42</v>
      </c>
      <c r="G441" s="5">
        <v>2</v>
      </c>
      <c r="H441" s="1">
        <v>38000000</v>
      </c>
      <c r="I441" s="2">
        <v>5</v>
      </c>
      <c r="J441" s="6">
        <v>1.5277777777777779E-3</v>
      </c>
      <c r="K441" s="2" t="s">
        <v>46</v>
      </c>
      <c r="L441" s="3" t="s">
        <v>19</v>
      </c>
      <c r="M441" s="4" t="s">
        <v>51</v>
      </c>
      <c r="N441" s="2" t="s">
        <v>78</v>
      </c>
      <c r="O441" s="2" t="s">
        <v>41</v>
      </c>
      <c r="P441" s="14"/>
      <c r="Q441" s="1"/>
      <c r="R441" s="2"/>
      <c r="S441" s="6"/>
      <c r="T441" s="2"/>
      <c r="U441" s="2"/>
      <c r="V441" s="2"/>
      <c r="W441" s="2"/>
      <c r="X441" s="2"/>
    </row>
    <row r="442" spans="2:24" x14ac:dyDescent="0.35">
      <c r="B442" s="2" t="s">
        <v>14</v>
      </c>
      <c r="C442" s="3">
        <v>4</v>
      </c>
      <c r="D442" s="4" t="s">
        <v>37</v>
      </c>
      <c r="E442" s="2" t="s">
        <v>32</v>
      </c>
      <c r="F442" s="2" t="s">
        <v>17</v>
      </c>
      <c r="G442" s="5">
        <v>5</v>
      </c>
      <c r="H442" s="1">
        <v>20000000</v>
      </c>
      <c r="I442" s="2">
        <v>2</v>
      </c>
      <c r="J442" s="6">
        <v>1.5277777777777779E-3</v>
      </c>
      <c r="K442" s="2" t="s">
        <v>18</v>
      </c>
      <c r="L442" s="3" t="s">
        <v>24</v>
      </c>
      <c r="M442" s="4" t="s">
        <v>30</v>
      </c>
      <c r="N442" s="2" t="s">
        <v>78</v>
      </c>
      <c r="O442" s="2" t="s">
        <v>63</v>
      </c>
      <c r="P442" s="14"/>
      <c r="Q442" s="1"/>
      <c r="R442" s="2"/>
      <c r="S442" s="6"/>
      <c r="T442" s="2"/>
      <c r="U442" s="2"/>
      <c r="V442" s="2"/>
      <c r="W442" s="2"/>
      <c r="X442" s="2"/>
    </row>
    <row r="443" spans="2:24" x14ac:dyDescent="0.35">
      <c r="B443" s="2" t="s">
        <v>14</v>
      </c>
      <c r="C443" s="3">
        <v>20</v>
      </c>
      <c r="D443" s="4" t="s">
        <v>37</v>
      </c>
      <c r="E443" s="2" t="s">
        <v>32</v>
      </c>
      <c r="F443" s="2" t="s">
        <v>23</v>
      </c>
      <c r="G443" s="5">
        <v>2</v>
      </c>
      <c r="H443" s="1">
        <v>12000000</v>
      </c>
      <c r="I443" s="2">
        <v>2</v>
      </c>
      <c r="J443" s="6">
        <v>1.5277777777777779E-3</v>
      </c>
      <c r="K443" s="2" t="s">
        <v>18</v>
      </c>
      <c r="L443" s="3" t="s">
        <v>19</v>
      </c>
      <c r="M443" s="4" t="s">
        <v>30</v>
      </c>
      <c r="N443" s="2" t="s">
        <v>66</v>
      </c>
      <c r="O443" s="2" t="s">
        <v>67</v>
      </c>
      <c r="P443" s="14"/>
      <c r="Q443" s="1"/>
      <c r="R443" s="2"/>
      <c r="S443" s="6"/>
      <c r="T443" s="2"/>
      <c r="U443" s="2"/>
      <c r="V443" s="2"/>
      <c r="W443" s="2"/>
      <c r="X443" s="2"/>
    </row>
    <row r="444" spans="2:24" x14ac:dyDescent="0.35">
      <c r="B444" s="2" t="s">
        <v>14</v>
      </c>
      <c r="C444" s="3">
        <v>22</v>
      </c>
      <c r="D444" s="4" t="s">
        <v>37</v>
      </c>
      <c r="E444" s="2" t="s">
        <v>49</v>
      </c>
      <c r="F444" s="2" t="s">
        <v>42</v>
      </c>
      <c r="G444" s="5">
        <v>1</v>
      </c>
      <c r="H444" s="1">
        <v>7000000</v>
      </c>
      <c r="I444" s="2">
        <v>1</v>
      </c>
      <c r="J444" s="6">
        <v>1.5277777777777779E-3</v>
      </c>
      <c r="K444" s="2" t="s">
        <v>18</v>
      </c>
      <c r="L444" s="3" t="s">
        <v>39</v>
      </c>
      <c r="M444" s="4" t="s">
        <v>33</v>
      </c>
      <c r="N444" s="2" t="s">
        <v>78</v>
      </c>
      <c r="O444" s="2" t="s">
        <v>41</v>
      </c>
      <c r="P444" s="14"/>
      <c r="Q444" s="1"/>
      <c r="R444" s="2"/>
      <c r="S444" s="6"/>
      <c r="T444" s="2"/>
      <c r="U444" s="2"/>
      <c r="V444" s="2"/>
      <c r="W444" s="2"/>
      <c r="X444" s="2"/>
    </row>
    <row r="445" spans="2:24" x14ac:dyDescent="0.35">
      <c r="B445" s="2" t="s">
        <v>14</v>
      </c>
      <c r="C445" s="3">
        <v>30</v>
      </c>
      <c r="D445" s="4" t="s">
        <v>37</v>
      </c>
      <c r="E445" s="2" t="s">
        <v>38</v>
      </c>
      <c r="F445" s="2" t="s">
        <v>23</v>
      </c>
      <c r="G445" s="5">
        <v>3</v>
      </c>
      <c r="H445" s="1">
        <v>15000000</v>
      </c>
      <c r="I445" s="2">
        <v>2</v>
      </c>
      <c r="J445" s="6">
        <v>1.5277777777777779E-3</v>
      </c>
      <c r="K445" s="2" t="s">
        <v>18</v>
      </c>
      <c r="L445" s="3" t="s">
        <v>56</v>
      </c>
      <c r="M445" s="4" t="s">
        <v>48</v>
      </c>
      <c r="N445" s="2" t="s">
        <v>76</v>
      </c>
      <c r="O445" s="2" t="s">
        <v>26</v>
      </c>
      <c r="P445" s="14"/>
      <c r="Q445" s="1"/>
      <c r="R445" s="2"/>
      <c r="S445" s="6"/>
      <c r="T445" s="2"/>
      <c r="U445" s="2"/>
      <c r="V445" s="2"/>
      <c r="W445" s="2"/>
      <c r="X445" s="2"/>
    </row>
    <row r="446" spans="2:24" x14ac:dyDescent="0.35">
      <c r="B446" s="2" t="s">
        <v>14</v>
      </c>
      <c r="C446" s="3">
        <v>3</v>
      </c>
      <c r="D446" s="4" t="s">
        <v>37</v>
      </c>
      <c r="E446" s="2" t="s">
        <v>16</v>
      </c>
      <c r="F446" s="2" t="s">
        <v>17</v>
      </c>
      <c r="G446" s="5">
        <v>3</v>
      </c>
      <c r="H446" s="1">
        <v>15000000</v>
      </c>
      <c r="I446" s="2">
        <v>2</v>
      </c>
      <c r="J446" s="6">
        <v>1.5277777777777779E-3</v>
      </c>
      <c r="K446" s="2" t="s">
        <v>18</v>
      </c>
      <c r="L446" s="3" t="s">
        <v>19</v>
      </c>
      <c r="M446" s="4" t="s">
        <v>25</v>
      </c>
      <c r="N446" s="2" t="s">
        <v>78</v>
      </c>
      <c r="O446" s="2" t="s">
        <v>62</v>
      </c>
      <c r="P446" s="14"/>
      <c r="Q446" s="1"/>
      <c r="R446" s="2"/>
      <c r="S446" s="6"/>
      <c r="T446" s="2"/>
      <c r="U446" s="2"/>
      <c r="V446" s="2"/>
      <c r="W446" s="2"/>
      <c r="X446" s="2"/>
    </row>
    <row r="447" spans="2:24" x14ac:dyDescent="0.35">
      <c r="B447" s="2" t="s">
        <v>14</v>
      </c>
      <c r="C447" s="3">
        <v>8</v>
      </c>
      <c r="D447" s="4" t="s">
        <v>37</v>
      </c>
      <c r="E447" s="2" t="s">
        <v>16</v>
      </c>
      <c r="F447" s="2" t="s">
        <v>45</v>
      </c>
      <c r="G447" s="5">
        <v>4</v>
      </c>
      <c r="H447" s="1">
        <v>20000000</v>
      </c>
      <c r="I447" s="2">
        <v>3</v>
      </c>
      <c r="J447" s="6">
        <v>1.5277777777777779E-3</v>
      </c>
      <c r="K447" s="2" t="s">
        <v>18</v>
      </c>
      <c r="L447" s="3" t="s">
        <v>29</v>
      </c>
      <c r="M447" s="4" t="s">
        <v>48</v>
      </c>
      <c r="N447" s="2" t="s">
        <v>77</v>
      </c>
      <c r="O447" s="2" t="s">
        <v>54</v>
      </c>
      <c r="P447" s="14"/>
      <c r="Q447" s="1"/>
      <c r="R447" s="2"/>
      <c r="S447" s="6"/>
      <c r="T447" s="2"/>
      <c r="U447" s="2"/>
      <c r="V447" s="2"/>
      <c r="W447" s="2"/>
      <c r="X447" s="2"/>
    </row>
    <row r="448" spans="2:24" x14ac:dyDescent="0.35">
      <c r="B448" s="2" t="s">
        <v>14</v>
      </c>
      <c r="C448" s="3">
        <v>23</v>
      </c>
      <c r="D448" s="4" t="s">
        <v>37</v>
      </c>
      <c r="E448" s="2" t="s">
        <v>16</v>
      </c>
      <c r="F448" s="2" t="s">
        <v>42</v>
      </c>
      <c r="G448" s="5">
        <v>3</v>
      </c>
      <c r="H448" s="1">
        <v>15000000</v>
      </c>
      <c r="I448" s="2">
        <v>1</v>
      </c>
      <c r="J448" s="6">
        <v>1.5277777777777779E-3</v>
      </c>
      <c r="K448" s="2" t="s">
        <v>18</v>
      </c>
      <c r="L448" s="3" t="s">
        <v>29</v>
      </c>
      <c r="M448" s="4" t="s">
        <v>51</v>
      </c>
      <c r="N448" s="2" t="s">
        <v>66</v>
      </c>
      <c r="O448" s="2" t="s">
        <v>67</v>
      </c>
      <c r="P448" s="14"/>
      <c r="Q448" s="1"/>
      <c r="R448" s="2"/>
      <c r="S448" s="6"/>
      <c r="T448" s="2"/>
      <c r="U448" s="2"/>
      <c r="V448" s="2"/>
      <c r="W448" s="2"/>
      <c r="X448" s="2"/>
    </row>
    <row r="449" spans="2:24" x14ac:dyDescent="0.35">
      <c r="B449" s="2" t="s">
        <v>14</v>
      </c>
      <c r="C449" s="3">
        <v>22</v>
      </c>
      <c r="D449" s="4" t="s">
        <v>44</v>
      </c>
      <c r="E449" s="2" t="s">
        <v>32</v>
      </c>
      <c r="F449" s="2" t="s">
        <v>42</v>
      </c>
      <c r="G449" s="5">
        <v>2</v>
      </c>
      <c r="H449" s="1">
        <v>38000000</v>
      </c>
      <c r="I449" s="2">
        <v>3</v>
      </c>
      <c r="J449" s="6">
        <v>1.5277777777777779E-3</v>
      </c>
      <c r="K449" s="2" t="s">
        <v>46</v>
      </c>
      <c r="L449" s="3" t="s">
        <v>64</v>
      </c>
      <c r="M449" s="4" t="s">
        <v>25</v>
      </c>
      <c r="N449" s="2" t="s">
        <v>78</v>
      </c>
      <c r="O449" s="2" t="s">
        <v>62</v>
      </c>
      <c r="P449" s="14"/>
      <c r="Q449" s="1"/>
      <c r="R449" s="2"/>
      <c r="S449" s="6"/>
      <c r="T449" s="2"/>
      <c r="U449" s="2"/>
      <c r="V449" s="2"/>
      <c r="W449" s="2"/>
      <c r="X449" s="2"/>
    </row>
    <row r="450" spans="2:24" x14ac:dyDescent="0.35">
      <c r="B450" s="2" t="s">
        <v>14</v>
      </c>
      <c r="C450" s="3">
        <v>3</v>
      </c>
      <c r="D450" s="4" t="s">
        <v>44</v>
      </c>
      <c r="E450" s="2" t="s">
        <v>32</v>
      </c>
      <c r="F450" s="2" t="s">
        <v>23</v>
      </c>
      <c r="G450" s="5">
        <v>1</v>
      </c>
      <c r="H450" s="1">
        <v>19000000</v>
      </c>
      <c r="I450" s="2">
        <v>3</v>
      </c>
      <c r="J450" s="6">
        <v>1.5277777777777779E-3</v>
      </c>
      <c r="K450" s="2" t="s">
        <v>46</v>
      </c>
      <c r="L450" s="3" t="s">
        <v>29</v>
      </c>
      <c r="M450" s="4" t="s">
        <v>48</v>
      </c>
      <c r="N450" s="2" t="s">
        <v>76</v>
      </c>
      <c r="O450" s="2" t="s">
        <v>31</v>
      </c>
      <c r="P450" s="14"/>
      <c r="Q450" s="1"/>
      <c r="R450" s="2"/>
      <c r="S450" s="6"/>
      <c r="T450" s="2"/>
      <c r="U450" s="2"/>
      <c r="V450" s="2"/>
      <c r="W450" s="2"/>
      <c r="X450" s="2"/>
    </row>
    <row r="451" spans="2:24" x14ac:dyDescent="0.35">
      <c r="B451" s="2" t="s">
        <v>14</v>
      </c>
      <c r="C451" s="3">
        <v>6</v>
      </c>
      <c r="D451" s="4" t="s">
        <v>44</v>
      </c>
      <c r="E451" s="2" t="s">
        <v>32</v>
      </c>
      <c r="F451" s="2" t="s">
        <v>23</v>
      </c>
      <c r="G451" s="5">
        <v>3</v>
      </c>
      <c r="H451" s="1">
        <v>11000000</v>
      </c>
      <c r="I451" s="2">
        <v>5</v>
      </c>
      <c r="J451" s="6">
        <v>1.5277777777777779E-3</v>
      </c>
      <c r="K451" s="2" t="s">
        <v>18</v>
      </c>
      <c r="L451" s="3" t="s">
        <v>50</v>
      </c>
      <c r="M451" s="4" t="s">
        <v>30</v>
      </c>
      <c r="N451" s="2" t="s">
        <v>66</v>
      </c>
      <c r="O451" s="2" t="s">
        <v>67</v>
      </c>
      <c r="P451" s="14"/>
      <c r="Q451" s="1"/>
      <c r="R451" s="2"/>
      <c r="S451" s="6"/>
      <c r="T451" s="2"/>
      <c r="U451" s="2"/>
      <c r="V451" s="2"/>
      <c r="W451" s="2"/>
      <c r="X451" s="2"/>
    </row>
    <row r="452" spans="2:24" x14ac:dyDescent="0.35">
      <c r="B452" s="2" t="s">
        <v>14</v>
      </c>
      <c r="C452" s="3">
        <v>22</v>
      </c>
      <c r="D452" s="4" t="s">
        <v>44</v>
      </c>
      <c r="E452" s="2" t="s">
        <v>32</v>
      </c>
      <c r="F452" s="2" t="s">
        <v>42</v>
      </c>
      <c r="G452" s="5">
        <v>5</v>
      </c>
      <c r="H452" s="1">
        <v>25000000</v>
      </c>
      <c r="I452" s="2">
        <v>2</v>
      </c>
      <c r="J452" s="6">
        <v>1.5277777777777779E-3</v>
      </c>
      <c r="K452" s="2" t="s">
        <v>18</v>
      </c>
      <c r="L452" s="3" t="s">
        <v>39</v>
      </c>
      <c r="M452" s="4" t="s">
        <v>43</v>
      </c>
      <c r="N452" s="2" t="s">
        <v>78</v>
      </c>
      <c r="O452" s="2" t="s">
        <v>41</v>
      </c>
      <c r="P452" s="14"/>
      <c r="Q452" s="1"/>
      <c r="R452" s="2"/>
      <c r="S452" s="6"/>
      <c r="T452" s="2"/>
      <c r="U452" s="2"/>
      <c r="V452" s="2"/>
      <c r="W452" s="2"/>
      <c r="X452" s="2"/>
    </row>
    <row r="453" spans="2:24" x14ac:dyDescent="0.35">
      <c r="B453" s="2" t="s">
        <v>14</v>
      </c>
      <c r="C453" s="3">
        <v>22</v>
      </c>
      <c r="D453" s="4" t="s">
        <v>44</v>
      </c>
      <c r="E453" s="2" t="s">
        <v>49</v>
      </c>
      <c r="F453" s="2" t="s">
        <v>17</v>
      </c>
      <c r="G453" s="5">
        <v>2</v>
      </c>
      <c r="H453" s="1">
        <v>12000000</v>
      </c>
      <c r="I453" s="2">
        <v>1</v>
      </c>
      <c r="J453" s="6">
        <v>1.5277777777777779E-3</v>
      </c>
      <c r="K453" s="2" t="s">
        <v>18</v>
      </c>
      <c r="L453" s="3" t="s">
        <v>64</v>
      </c>
      <c r="M453" s="4" t="s">
        <v>33</v>
      </c>
      <c r="N453" s="2" t="s">
        <v>78</v>
      </c>
      <c r="O453" s="2" t="s">
        <v>62</v>
      </c>
      <c r="P453" s="14"/>
      <c r="Q453" s="1"/>
      <c r="R453" s="2"/>
      <c r="S453" s="6"/>
      <c r="T453" s="2"/>
      <c r="U453" s="2"/>
      <c r="V453" s="2"/>
      <c r="W453" s="2"/>
      <c r="X453" s="2"/>
    </row>
    <row r="454" spans="2:24" x14ac:dyDescent="0.35">
      <c r="B454" s="2" t="s">
        <v>14</v>
      </c>
      <c r="C454" s="3">
        <v>11</v>
      </c>
      <c r="D454" s="4" t="s">
        <v>44</v>
      </c>
      <c r="E454" s="2" t="s">
        <v>28</v>
      </c>
      <c r="F454" s="2" t="s">
        <v>42</v>
      </c>
      <c r="G454" s="5">
        <v>3</v>
      </c>
      <c r="H454" s="1">
        <v>15000000</v>
      </c>
      <c r="I454" s="2">
        <v>1</v>
      </c>
      <c r="J454" s="6">
        <v>1.5277777777777779E-3</v>
      </c>
      <c r="K454" s="2" t="s">
        <v>18</v>
      </c>
      <c r="L454" s="3" t="s">
        <v>50</v>
      </c>
      <c r="M454" s="4" t="s">
        <v>48</v>
      </c>
      <c r="N454" s="2" t="s">
        <v>78</v>
      </c>
      <c r="O454" s="2" t="s">
        <v>41</v>
      </c>
      <c r="P454" s="14"/>
      <c r="Q454" s="1"/>
      <c r="R454" s="2"/>
      <c r="S454" s="6"/>
      <c r="T454" s="2"/>
      <c r="U454" s="2"/>
      <c r="V454" s="2"/>
      <c r="W454" s="2"/>
      <c r="X454" s="2"/>
    </row>
    <row r="455" spans="2:24" x14ac:dyDescent="0.35">
      <c r="B455" s="2" t="s">
        <v>14</v>
      </c>
      <c r="C455" s="3">
        <v>17</v>
      </c>
      <c r="D455" s="4" t="s">
        <v>44</v>
      </c>
      <c r="E455" s="2" t="s">
        <v>16</v>
      </c>
      <c r="F455" s="2" t="s">
        <v>23</v>
      </c>
      <c r="G455" s="5">
        <v>3</v>
      </c>
      <c r="H455" s="1">
        <v>15000000</v>
      </c>
      <c r="I455" s="2">
        <v>5</v>
      </c>
      <c r="J455" s="6">
        <v>1.5277777777777779E-3</v>
      </c>
      <c r="K455" s="2" t="s">
        <v>18</v>
      </c>
      <c r="L455" s="3" t="s">
        <v>39</v>
      </c>
      <c r="M455" s="4" t="s">
        <v>48</v>
      </c>
      <c r="N455" s="2" t="s">
        <v>76</v>
      </c>
      <c r="O455" s="2" t="s">
        <v>26</v>
      </c>
      <c r="P455" s="14"/>
      <c r="Q455" s="1"/>
      <c r="R455" s="2"/>
      <c r="S455" s="6"/>
      <c r="T455" s="2"/>
      <c r="U455" s="2"/>
      <c r="V455" s="2"/>
      <c r="W455" s="2"/>
      <c r="X455" s="2"/>
    </row>
    <row r="456" spans="2:24" x14ac:dyDescent="0.35">
      <c r="B456" s="2" t="s">
        <v>14</v>
      </c>
      <c r="C456" s="3">
        <v>1</v>
      </c>
      <c r="D456" s="4" t="s">
        <v>44</v>
      </c>
      <c r="E456" s="2" t="s">
        <v>28</v>
      </c>
      <c r="F456" s="2" t="s">
        <v>42</v>
      </c>
      <c r="G456" s="5">
        <v>4</v>
      </c>
      <c r="H456" s="1">
        <v>20000000</v>
      </c>
      <c r="I456" s="2">
        <v>1</v>
      </c>
      <c r="J456" s="6">
        <v>1.5277777777777779E-3</v>
      </c>
      <c r="K456" s="2" t="s">
        <v>18</v>
      </c>
      <c r="L456" s="3" t="s">
        <v>29</v>
      </c>
      <c r="M456" s="4" t="s">
        <v>51</v>
      </c>
      <c r="N456" s="2" t="s">
        <v>76</v>
      </c>
      <c r="O456" s="2" t="s">
        <v>52</v>
      </c>
      <c r="P456" s="14"/>
      <c r="Q456" s="1"/>
      <c r="R456" s="2"/>
      <c r="S456" s="6"/>
      <c r="T456" s="2"/>
      <c r="U456" s="2"/>
      <c r="V456" s="2"/>
      <c r="W456" s="2"/>
      <c r="X456" s="2"/>
    </row>
    <row r="457" spans="2:24" x14ac:dyDescent="0.35">
      <c r="B457" s="2" t="s">
        <v>14</v>
      </c>
      <c r="C457" s="3">
        <v>11</v>
      </c>
      <c r="D457" s="4" t="s">
        <v>69</v>
      </c>
      <c r="E457" s="2" t="s">
        <v>49</v>
      </c>
      <c r="F457" s="2" t="s">
        <v>23</v>
      </c>
      <c r="G457" s="5">
        <v>4</v>
      </c>
      <c r="H457" s="1">
        <v>20000000</v>
      </c>
      <c r="I457" s="2">
        <v>3</v>
      </c>
      <c r="J457" s="6">
        <v>1.5277777777777779E-3</v>
      </c>
      <c r="K457" s="2" t="s">
        <v>61</v>
      </c>
      <c r="L457" s="3" t="s">
        <v>64</v>
      </c>
      <c r="M457" s="4" t="s">
        <v>33</v>
      </c>
      <c r="N457" s="2" t="s">
        <v>77</v>
      </c>
      <c r="O457" s="2" t="s">
        <v>65</v>
      </c>
      <c r="P457" s="14"/>
      <c r="Q457" s="1"/>
      <c r="R457" s="2"/>
      <c r="S457" s="6"/>
      <c r="T457" s="2"/>
      <c r="U457" s="2"/>
      <c r="V457" s="2"/>
      <c r="W457" s="2"/>
      <c r="X457" s="2"/>
    </row>
    <row r="458" spans="2:24" x14ac:dyDescent="0.35">
      <c r="B458" s="2" t="s">
        <v>14</v>
      </c>
      <c r="C458" s="3">
        <v>25</v>
      </c>
      <c r="D458" s="4" t="s">
        <v>69</v>
      </c>
      <c r="E458" s="2" t="s">
        <v>49</v>
      </c>
      <c r="F458" s="2" t="s">
        <v>42</v>
      </c>
      <c r="G458" s="5">
        <v>2</v>
      </c>
      <c r="H458" s="1">
        <v>12000000</v>
      </c>
      <c r="I458" s="2">
        <v>2</v>
      </c>
      <c r="J458" s="6">
        <v>1.5277777777777779E-3</v>
      </c>
      <c r="K458" s="2" t="s">
        <v>18</v>
      </c>
      <c r="L458" s="3" t="s">
        <v>29</v>
      </c>
      <c r="M458" s="4" t="s">
        <v>33</v>
      </c>
      <c r="N458" s="2" t="s">
        <v>77</v>
      </c>
      <c r="O458" s="2" t="s">
        <v>65</v>
      </c>
      <c r="P458" s="14"/>
      <c r="Q458" s="1"/>
      <c r="R458" s="2"/>
      <c r="S458" s="6"/>
      <c r="T458" s="2"/>
      <c r="U458" s="2"/>
      <c r="V458" s="2"/>
      <c r="W458" s="2"/>
      <c r="X458" s="2"/>
    </row>
    <row r="459" spans="2:24" x14ac:dyDescent="0.35">
      <c r="B459" s="2" t="s">
        <v>14</v>
      </c>
      <c r="C459" s="3">
        <v>24</v>
      </c>
      <c r="D459" s="4" t="s">
        <v>69</v>
      </c>
      <c r="E459" s="2" t="s">
        <v>16</v>
      </c>
      <c r="F459" s="2" t="s">
        <v>17</v>
      </c>
      <c r="G459" s="5">
        <v>3</v>
      </c>
      <c r="H459" s="1">
        <v>15000000</v>
      </c>
      <c r="I459" s="2">
        <v>3</v>
      </c>
      <c r="J459" s="6">
        <v>1.5277777777777779E-3</v>
      </c>
      <c r="K459" s="2" t="s">
        <v>18</v>
      </c>
      <c r="L459" s="3" t="s">
        <v>19</v>
      </c>
      <c r="M459" s="4" t="s">
        <v>43</v>
      </c>
      <c r="N459" s="2" t="s">
        <v>66</v>
      </c>
      <c r="O459" s="2" t="s">
        <v>67</v>
      </c>
      <c r="P459" s="14"/>
      <c r="Q459" s="1"/>
      <c r="R459" s="2"/>
      <c r="S459" s="6"/>
      <c r="T459" s="2"/>
      <c r="U459" s="2"/>
      <c r="V459" s="2"/>
      <c r="W459" s="2"/>
      <c r="X459" s="2"/>
    </row>
    <row r="460" spans="2:24" x14ac:dyDescent="0.35">
      <c r="B460" s="2" t="s">
        <v>14</v>
      </c>
      <c r="C460" s="3">
        <v>31</v>
      </c>
      <c r="D460" s="4" t="s">
        <v>69</v>
      </c>
      <c r="E460" s="2" t="s">
        <v>16</v>
      </c>
      <c r="F460" s="2" t="s">
        <v>23</v>
      </c>
      <c r="G460" s="5">
        <v>2</v>
      </c>
      <c r="H460" s="1">
        <v>12000000</v>
      </c>
      <c r="I460" s="2">
        <v>2</v>
      </c>
      <c r="J460" s="6">
        <v>1.5277777777777779E-3</v>
      </c>
      <c r="K460" s="2" t="s">
        <v>18</v>
      </c>
      <c r="L460" s="3" t="s">
        <v>24</v>
      </c>
      <c r="M460" s="4" t="s">
        <v>51</v>
      </c>
      <c r="N460" s="2" t="s">
        <v>76</v>
      </c>
      <c r="O460" s="2" t="s">
        <v>26</v>
      </c>
      <c r="P460" s="14"/>
      <c r="Q460" s="1"/>
      <c r="R460" s="2"/>
      <c r="S460" s="6"/>
      <c r="T460" s="2"/>
      <c r="U460" s="2"/>
      <c r="V460" s="2"/>
      <c r="W460" s="2"/>
      <c r="X460" s="2"/>
    </row>
    <row r="461" spans="2:24" x14ac:dyDescent="0.35">
      <c r="B461" s="2" t="s">
        <v>14</v>
      </c>
      <c r="C461" s="3">
        <v>11</v>
      </c>
      <c r="D461" s="4" t="s">
        <v>55</v>
      </c>
      <c r="E461" s="2" t="s">
        <v>49</v>
      </c>
      <c r="F461" s="2" t="s">
        <v>17</v>
      </c>
      <c r="G461" s="5">
        <v>5</v>
      </c>
      <c r="H461" s="1">
        <v>25000000</v>
      </c>
      <c r="I461" s="2">
        <v>3</v>
      </c>
      <c r="J461" s="6">
        <v>1.5277777777777779E-3</v>
      </c>
      <c r="K461" s="2" t="s">
        <v>18</v>
      </c>
      <c r="L461" s="3" t="s">
        <v>47</v>
      </c>
      <c r="M461" s="4" t="s">
        <v>20</v>
      </c>
      <c r="N461" s="2" t="s">
        <v>66</v>
      </c>
      <c r="O461" s="2" t="s">
        <v>36</v>
      </c>
      <c r="P461" s="14"/>
      <c r="Q461" s="1"/>
      <c r="R461" s="2"/>
      <c r="S461" s="6"/>
      <c r="T461" s="2"/>
      <c r="U461" s="2"/>
      <c r="V461" s="2"/>
      <c r="W461" s="2"/>
      <c r="X461" s="2"/>
    </row>
    <row r="462" spans="2:24" x14ac:dyDescent="0.35">
      <c r="B462" s="2" t="s">
        <v>14</v>
      </c>
      <c r="C462" s="3">
        <v>15</v>
      </c>
      <c r="D462" s="4" t="s">
        <v>55</v>
      </c>
      <c r="E462" s="2" t="s">
        <v>32</v>
      </c>
      <c r="F462" s="2" t="s">
        <v>42</v>
      </c>
      <c r="G462" s="5">
        <v>2</v>
      </c>
      <c r="H462" s="1">
        <v>12000000</v>
      </c>
      <c r="I462" s="2">
        <v>1</v>
      </c>
      <c r="J462" s="6">
        <v>1.5277777777777779E-3</v>
      </c>
      <c r="K462" s="2" t="s">
        <v>18</v>
      </c>
      <c r="L462" s="3" t="s">
        <v>29</v>
      </c>
      <c r="M462" s="4" t="s">
        <v>43</v>
      </c>
      <c r="N462" s="2" t="s">
        <v>76</v>
      </c>
      <c r="O462" s="2" t="s">
        <v>31</v>
      </c>
      <c r="P462" s="14"/>
      <c r="Q462" s="1"/>
      <c r="R462" s="2"/>
      <c r="S462" s="6"/>
      <c r="T462" s="2"/>
      <c r="U462" s="2"/>
      <c r="V462" s="2"/>
      <c r="W462" s="2"/>
      <c r="X462" s="2"/>
    </row>
    <row r="463" spans="2:24" x14ac:dyDescent="0.35">
      <c r="B463" s="2" t="s">
        <v>14</v>
      </c>
      <c r="C463" s="3">
        <v>14</v>
      </c>
      <c r="D463" s="4" t="s">
        <v>57</v>
      </c>
      <c r="E463" s="2" t="s">
        <v>28</v>
      </c>
      <c r="F463" s="2" t="s">
        <v>23</v>
      </c>
      <c r="G463" s="5">
        <v>2</v>
      </c>
      <c r="H463" s="1">
        <v>12000000</v>
      </c>
      <c r="I463" s="2">
        <v>1</v>
      </c>
      <c r="J463" s="6">
        <v>1.5277777777777779E-3</v>
      </c>
      <c r="K463" s="2" t="s">
        <v>18</v>
      </c>
      <c r="L463" s="3" t="s">
        <v>47</v>
      </c>
      <c r="M463" s="4" t="s">
        <v>30</v>
      </c>
      <c r="N463" s="2" t="s">
        <v>77</v>
      </c>
      <c r="O463" s="2" t="s">
        <v>65</v>
      </c>
      <c r="P463" s="14"/>
      <c r="Q463" s="1"/>
      <c r="R463" s="2"/>
      <c r="S463" s="6"/>
      <c r="T463" s="2"/>
      <c r="U463" s="2"/>
      <c r="V463" s="2"/>
      <c r="W463" s="2"/>
      <c r="X463" s="2"/>
    </row>
    <row r="464" spans="2:24" x14ac:dyDescent="0.35">
      <c r="B464" s="2" t="s">
        <v>14</v>
      </c>
      <c r="C464" s="3">
        <v>11</v>
      </c>
      <c r="D464" s="4" t="s">
        <v>57</v>
      </c>
      <c r="E464" s="2" t="s">
        <v>16</v>
      </c>
      <c r="F464" s="2" t="s">
        <v>42</v>
      </c>
      <c r="G464" s="5">
        <v>1</v>
      </c>
      <c r="H464" s="1">
        <v>7000000</v>
      </c>
      <c r="I464" s="2">
        <v>1</v>
      </c>
      <c r="J464" s="6">
        <v>1.5277777777777779E-3</v>
      </c>
      <c r="K464" s="2" t="s">
        <v>18</v>
      </c>
      <c r="L464" s="3" t="s">
        <v>39</v>
      </c>
      <c r="M464" s="4" t="s">
        <v>33</v>
      </c>
      <c r="N464" s="2" t="s">
        <v>76</v>
      </c>
      <c r="O464" s="2" t="s">
        <v>31</v>
      </c>
      <c r="P464" s="14"/>
      <c r="Q464" s="1"/>
      <c r="R464" s="2"/>
      <c r="S464" s="6"/>
      <c r="T464" s="2"/>
      <c r="U464" s="2"/>
      <c r="V464" s="2"/>
      <c r="W464" s="2"/>
      <c r="X464" s="2"/>
    </row>
    <row r="465" spans="2:24" x14ac:dyDescent="0.35">
      <c r="B465" s="2" t="s">
        <v>14</v>
      </c>
      <c r="C465" s="3">
        <v>1</v>
      </c>
      <c r="D465" s="4" t="s">
        <v>59</v>
      </c>
      <c r="E465" s="2" t="s">
        <v>28</v>
      </c>
      <c r="F465" s="2" t="s">
        <v>17</v>
      </c>
      <c r="G465" s="5">
        <v>4</v>
      </c>
      <c r="H465" s="1">
        <v>20000000</v>
      </c>
      <c r="I465" s="2">
        <v>2</v>
      </c>
      <c r="J465" s="6">
        <v>1.5277777777777779E-3</v>
      </c>
      <c r="K465" s="2" t="s">
        <v>61</v>
      </c>
      <c r="L465" s="3" t="s">
        <v>29</v>
      </c>
      <c r="M465" s="4" t="s">
        <v>25</v>
      </c>
      <c r="N465" s="2" t="s">
        <v>78</v>
      </c>
      <c r="O465" s="2" t="s">
        <v>53</v>
      </c>
      <c r="P465" s="14"/>
      <c r="Q465" s="1"/>
      <c r="R465" s="2"/>
      <c r="S465" s="6"/>
      <c r="T465" s="2"/>
      <c r="U465" s="2"/>
      <c r="V465" s="2"/>
      <c r="W465" s="2"/>
      <c r="X465" s="2"/>
    </row>
    <row r="466" spans="2:24" x14ac:dyDescent="0.35">
      <c r="B466" s="2" t="s">
        <v>14</v>
      </c>
      <c r="C466" s="3">
        <v>7</v>
      </c>
      <c r="D466" s="4" t="s">
        <v>59</v>
      </c>
      <c r="E466" s="2" t="s">
        <v>28</v>
      </c>
      <c r="F466" s="2" t="s">
        <v>42</v>
      </c>
      <c r="G466" s="5">
        <v>3</v>
      </c>
      <c r="H466" s="1">
        <v>15000000</v>
      </c>
      <c r="I466" s="2">
        <v>1</v>
      </c>
      <c r="J466" s="6">
        <v>1.5277777777777779E-3</v>
      </c>
      <c r="K466" s="2" t="s">
        <v>18</v>
      </c>
      <c r="L466" s="3" t="s">
        <v>47</v>
      </c>
      <c r="M466" s="4" t="s">
        <v>43</v>
      </c>
      <c r="N466" s="2" t="s">
        <v>78</v>
      </c>
      <c r="O466" s="2" t="s">
        <v>41</v>
      </c>
      <c r="P466" s="14"/>
      <c r="Q466" s="1"/>
      <c r="R466" s="2"/>
      <c r="S466" s="6"/>
      <c r="T466" s="2"/>
      <c r="U466" s="2"/>
      <c r="V466" s="2"/>
      <c r="W466" s="2"/>
      <c r="X466" s="2"/>
    </row>
    <row r="467" spans="2:24" x14ac:dyDescent="0.35">
      <c r="B467" s="2" t="s">
        <v>14</v>
      </c>
      <c r="C467" s="3">
        <v>1</v>
      </c>
      <c r="D467" s="4" t="s">
        <v>59</v>
      </c>
      <c r="E467" s="2" t="s">
        <v>32</v>
      </c>
      <c r="F467" s="2" t="s">
        <v>23</v>
      </c>
      <c r="G467" s="5">
        <v>3</v>
      </c>
      <c r="H467" s="1">
        <v>15000000</v>
      </c>
      <c r="I467" s="2">
        <v>2</v>
      </c>
      <c r="J467" s="6">
        <v>1.5277777777777779E-3</v>
      </c>
      <c r="K467" s="2" t="s">
        <v>18</v>
      </c>
      <c r="L467" s="3" t="s">
        <v>19</v>
      </c>
      <c r="M467" s="4" t="s">
        <v>51</v>
      </c>
      <c r="N467" s="2" t="s">
        <v>76</v>
      </c>
      <c r="O467" s="2" t="s">
        <v>52</v>
      </c>
      <c r="P467" s="14"/>
      <c r="Q467" s="1"/>
      <c r="R467" s="2"/>
      <c r="S467" s="6"/>
      <c r="T467" s="2"/>
      <c r="U467" s="2"/>
      <c r="V467" s="2"/>
      <c r="W467" s="2"/>
      <c r="X467" s="2"/>
    </row>
    <row r="468" spans="2:24" x14ac:dyDescent="0.35">
      <c r="B468" s="2" t="s">
        <v>14</v>
      </c>
      <c r="C468" s="3">
        <v>6</v>
      </c>
      <c r="D468" s="4" t="s">
        <v>72</v>
      </c>
      <c r="E468" s="2" t="s">
        <v>49</v>
      </c>
      <c r="F468" s="2" t="s">
        <v>42</v>
      </c>
      <c r="G468" s="5">
        <v>2</v>
      </c>
      <c r="H468" s="1">
        <v>38000000</v>
      </c>
      <c r="I468" s="2">
        <v>1</v>
      </c>
      <c r="J468" s="6">
        <v>1.5277777777777779E-3</v>
      </c>
      <c r="K468" s="2" t="s">
        <v>46</v>
      </c>
      <c r="L468" s="3" t="s">
        <v>29</v>
      </c>
      <c r="M468" s="4" t="s">
        <v>20</v>
      </c>
      <c r="N468" s="2" t="s">
        <v>78</v>
      </c>
      <c r="O468" s="2" t="s">
        <v>62</v>
      </c>
      <c r="P468" s="14"/>
      <c r="Q468" s="1"/>
      <c r="R468" s="2"/>
      <c r="S468" s="6"/>
      <c r="T468" s="2"/>
      <c r="U468" s="2"/>
      <c r="V468" s="2"/>
      <c r="W468" s="2"/>
      <c r="X468" s="2"/>
    </row>
    <row r="469" spans="2:24" x14ac:dyDescent="0.35">
      <c r="B469" s="2" t="s">
        <v>14</v>
      </c>
      <c r="C469" s="3">
        <v>31</v>
      </c>
      <c r="D469" s="4" t="s">
        <v>22</v>
      </c>
      <c r="E469" s="2" t="s">
        <v>28</v>
      </c>
      <c r="F469" s="2" t="s">
        <v>23</v>
      </c>
      <c r="G469" s="5">
        <v>1</v>
      </c>
      <c r="H469" s="1">
        <v>19000000</v>
      </c>
      <c r="I469" s="2">
        <v>2</v>
      </c>
      <c r="J469" s="6">
        <v>1.5277777777777779E-3</v>
      </c>
      <c r="K469" s="2" t="s">
        <v>46</v>
      </c>
      <c r="L469" s="3" t="s">
        <v>19</v>
      </c>
      <c r="M469" s="4" t="s">
        <v>30</v>
      </c>
      <c r="N469" s="2" t="s">
        <v>76</v>
      </c>
      <c r="O469" s="2" t="s">
        <v>52</v>
      </c>
      <c r="P469" s="14"/>
      <c r="Q469" s="1"/>
      <c r="R469" s="2"/>
      <c r="S469" s="6"/>
      <c r="T469" s="2"/>
      <c r="U469" s="2"/>
      <c r="V469" s="2"/>
      <c r="W469" s="2"/>
      <c r="X469" s="2"/>
    </row>
    <row r="470" spans="2:24" x14ac:dyDescent="0.35">
      <c r="B470" s="2" t="s">
        <v>70</v>
      </c>
      <c r="C470" s="3">
        <v>14</v>
      </c>
      <c r="D470" s="4" t="s">
        <v>58</v>
      </c>
      <c r="E470" s="2" t="s">
        <v>38</v>
      </c>
      <c r="F470" s="2" t="s">
        <v>42</v>
      </c>
      <c r="G470" s="5">
        <v>0</v>
      </c>
      <c r="H470" s="1">
        <v>0</v>
      </c>
      <c r="I470" s="2">
        <v>4</v>
      </c>
      <c r="J470" s="6">
        <v>1.5277777777777779E-3</v>
      </c>
      <c r="K470" s="2"/>
      <c r="L470" s="3"/>
      <c r="M470" s="4" t="s">
        <v>33</v>
      </c>
      <c r="N470" s="2" t="s">
        <v>76</v>
      </c>
      <c r="O470" s="2" t="s">
        <v>52</v>
      </c>
      <c r="P470" s="14"/>
      <c r="Q470" s="1"/>
      <c r="R470" s="2"/>
      <c r="S470" s="6"/>
      <c r="T470" s="2"/>
      <c r="U470" s="2"/>
      <c r="V470" s="2"/>
      <c r="W470" s="2"/>
      <c r="X470" s="2"/>
    </row>
    <row r="471" spans="2:24" x14ac:dyDescent="0.35">
      <c r="B471" s="2" t="s">
        <v>70</v>
      </c>
      <c r="C471" s="3">
        <v>3</v>
      </c>
      <c r="D471" s="4" t="s">
        <v>59</v>
      </c>
      <c r="E471" s="2" t="s">
        <v>16</v>
      </c>
      <c r="F471" s="2" t="s">
        <v>45</v>
      </c>
      <c r="G471" s="5">
        <v>0</v>
      </c>
      <c r="H471" s="1">
        <v>0</v>
      </c>
      <c r="I471" s="2">
        <v>1</v>
      </c>
      <c r="J471" s="6">
        <v>1.5277777777777779E-3</v>
      </c>
      <c r="K471" s="2"/>
      <c r="L471" s="3"/>
      <c r="M471" s="4" t="s">
        <v>51</v>
      </c>
      <c r="N471" s="2" t="s">
        <v>76</v>
      </c>
      <c r="O471" s="2" t="s">
        <v>26</v>
      </c>
      <c r="P471" s="14"/>
      <c r="Q471" s="1"/>
      <c r="R471" s="2"/>
      <c r="S471" s="6"/>
      <c r="T471" s="2"/>
      <c r="U471" s="2"/>
      <c r="V471" s="2"/>
      <c r="W471" s="2"/>
      <c r="X471" s="2"/>
    </row>
    <row r="472" spans="2:24" x14ac:dyDescent="0.35">
      <c r="B472" s="2" t="s">
        <v>70</v>
      </c>
      <c r="C472" s="3">
        <v>8</v>
      </c>
      <c r="D472" s="4" t="s">
        <v>60</v>
      </c>
      <c r="E472" s="2" t="s">
        <v>16</v>
      </c>
      <c r="F472" s="2" t="s">
        <v>45</v>
      </c>
      <c r="G472" s="5">
        <v>0</v>
      </c>
      <c r="H472" s="1">
        <v>0</v>
      </c>
      <c r="I472" s="2">
        <v>2</v>
      </c>
      <c r="J472" s="6">
        <v>1.5277777777777779E-3</v>
      </c>
      <c r="K472" s="2"/>
      <c r="L472" s="3"/>
      <c r="M472" s="4" t="s">
        <v>33</v>
      </c>
      <c r="N472" s="2" t="s">
        <v>78</v>
      </c>
      <c r="O472" s="2" t="s">
        <v>63</v>
      </c>
      <c r="P472" s="14"/>
      <c r="Q472" s="1"/>
      <c r="R472" s="2"/>
      <c r="S472" s="6"/>
      <c r="T472" s="2"/>
      <c r="U472" s="2"/>
      <c r="V472" s="2"/>
      <c r="W472" s="2"/>
      <c r="X472" s="2"/>
    </row>
    <row r="473" spans="2:24" x14ac:dyDescent="0.35">
      <c r="B473" s="2" t="s">
        <v>70</v>
      </c>
      <c r="C473" s="3">
        <v>30</v>
      </c>
      <c r="D473" s="4" t="s">
        <v>22</v>
      </c>
      <c r="E473" s="2" t="s">
        <v>32</v>
      </c>
      <c r="F473" s="2" t="s">
        <v>42</v>
      </c>
      <c r="G473" s="5">
        <v>0</v>
      </c>
      <c r="H473" s="1">
        <v>0</v>
      </c>
      <c r="I473" s="2">
        <v>1</v>
      </c>
      <c r="J473" s="6">
        <v>1.5277777777777779E-3</v>
      </c>
      <c r="K473" s="2"/>
      <c r="L473" s="3"/>
      <c r="M473" s="4" t="s">
        <v>43</v>
      </c>
      <c r="N473" s="2" t="s">
        <v>78</v>
      </c>
      <c r="O473" s="2" t="s">
        <v>53</v>
      </c>
      <c r="P473" s="14"/>
      <c r="Q473" s="1"/>
      <c r="R473" s="2"/>
      <c r="S473" s="6"/>
      <c r="T473" s="2"/>
      <c r="U473" s="2"/>
      <c r="V473" s="2"/>
      <c r="W473" s="2"/>
      <c r="X473" s="2"/>
    </row>
    <row r="474" spans="2:24" x14ac:dyDescent="0.35">
      <c r="B474" s="2" t="s">
        <v>70</v>
      </c>
      <c r="C474" s="3">
        <v>27</v>
      </c>
      <c r="D474" s="4" t="s">
        <v>27</v>
      </c>
      <c r="E474" s="2" t="s">
        <v>16</v>
      </c>
      <c r="F474" s="2" t="s">
        <v>42</v>
      </c>
      <c r="G474" s="5">
        <v>0</v>
      </c>
      <c r="H474" s="1">
        <v>0</v>
      </c>
      <c r="I474" s="2">
        <v>3</v>
      </c>
      <c r="J474" s="6">
        <v>1.5277777777777779E-3</v>
      </c>
      <c r="K474" s="2"/>
      <c r="L474" s="3"/>
      <c r="M474" s="4" t="s">
        <v>43</v>
      </c>
      <c r="N474" s="2" t="s">
        <v>66</v>
      </c>
      <c r="O474" s="2" t="s">
        <v>67</v>
      </c>
      <c r="P474" s="14"/>
      <c r="Q474" s="1"/>
      <c r="R474" s="2"/>
      <c r="S474" s="6"/>
      <c r="T474" s="2"/>
      <c r="U474" s="2"/>
      <c r="V474" s="2"/>
      <c r="W474" s="2"/>
      <c r="X474" s="2"/>
    </row>
    <row r="475" spans="2:24" x14ac:dyDescent="0.35">
      <c r="B475" s="2" t="s">
        <v>70</v>
      </c>
      <c r="C475" s="3">
        <v>16</v>
      </c>
      <c r="D475" s="4" t="s">
        <v>27</v>
      </c>
      <c r="E475" s="2" t="s">
        <v>28</v>
      </c>
      <c r="F475" s="2" t="s">
        <v>45</v>
      </c>
      <c r="G475" s="5">
        <v>0</v>
      </c>
      <c r="H475" s="1">
        <v>0</v>
      </c>
      <c r="I475" s="2">
        <v>5</v>
      </c>
      <c r="J475" s="6">
        <v>1.5277777777777779E-3</v>
      </c>
      <c r="K475" s="2"/>
      <c r="L475" s="3"/>
      <c r="M475" s="4" t="s">
        <v>25</v>
      </c>
      <c r="N475" s="2" t="s">
        <v>78</v>
      </c>
      <c r="O475" s="2" t="s">
        <v>63</v>
      </c>
      <c r="P475" s="14"/>
      <c r="Q475" s="1"/>
      <c r="R475" s="2"/>
      <c r="S475" s="6"/>
      <c r="T475" s="2"/>
      <c r="U475" s="2"/>
      <c r="V475" s="2"/>
      <c r="W475" s="2"/>
      <c r="X475" s="2"/>
    </row>
    <row r="476" spans="2:24" x14ac:dyDescent="0.35">
      <c r="B476" s="2" t="s">
        <v>70</v>
      </c>
      <c r="C476" s="3">
        <v>9</v>
      </c>
      <c r="D476" s="4" t="s">
        <v>37</v>
      </c>
      <c r="E476" s="2" t="s">
        <v>28</v>
      </c>
      <c r="F476" s="2" t="s">
        <v>23</v>
      </c>
      <c r="G476" s="5">
        <v>0</v>
      </c>
      <c r="H476" s="1">
        <v>0</v>
      </c>
      <c r="I476" s="2">
        <v>5</v>
      </c>
      <c r="J476" s="6">
        <v>1.5277777777777779E-3</v>
      </c>
      <c r="K476" s="2"/>
      <c r="L476" s="3"/>
      <c r="M476" s="4" t="s">
        <v>30</v>
      </c>
      <c r="N476" s="2" t="s">
        <v>77</v>
      </c>
      <c r="O476" s="2" t="s">
        <v>65</v>
      </c>
      <c r="P476" s="14"/>
      <c r="Q476" s="1"/>
      <c r="R476" s="2"/>
      <c r="S476" s="6"/>
      <c r="T476" s="2"/>
      <c r="U476" s="2"/>
      <c r="V476" s="2"/>
      <c r="W476" s="2"/>
      <c r="X476" s="2"/>
    </row>
    <row r="477" spans="2:24" x14ac:dyDescent="0.35">
      <c r="B477" s="2" t="s">
        <v>70</v>
      </c>
      <c r="C477" s="3">
        <v>9</v>
      </c>
      <c r="D477" s="4" t="s">
        <v>37</v>
      </c>
      <c r="E477" s="2" t="s">
        <v>38</v>
      </c>
      <c r="F477" s="2" t="s">
        <v>23</v>
      </c>
      <c r="G477" s="5">
        <v>0</v>
      </c>
      <c r="H477" s="1">
        <v>0</v>
      </c>
      <c r="I477" s="2">
        <v>2</v>
      </c>
      <c r="J477" s="6">
        <v>1.5277777777777779E-3</v>
      </c>
      <c r="K477" s="2"/>
      <c r="L477" s="3"/>
      <c r="M477" s="4" t="s">
        <v>30</v>
      </c>
      <c r="N477" s="2" t="s">
        <v>78</v>
      </c>
      <c r="O477" s="2" t="s">
        <v>53</v>
      </c>
      <c r="P477" s="14"/>
      <c r="Q477" s="1"/>
      <c r="R477" s="2"/>
      <c r="S477" s="6"/>
      <c r="T477" s="2"/>
      <c r="U477" s="2"/>
      <c r="V477" s="2"/>
      <c r="W477" s="2"/>
      <c r="X477" s="2"/>
    </row>
    <row r="478" spans="2:24" x14ac:dyDescent="0.35">
      <c r="B478" s="2" t="s">
        <v>70</v>
      </c>
      <c r="C478" s="3">
        <v>29</v>
      </c>
      <c r="D478" s="4" t="s">
        <v>37</v>
      </c>
      <c r="E478" s="2" t="s">
        <v>16</v>
      </c>
      <c r="F478" s="2" t="s">
        <v>17</v>
      </c>
      <c r="G478" s="5">
        <v>0</v>
      </c>
      <c r="H478" s="1">
        <v>0</v>
      </c>
      <c r="I478" s="2">
        <v>4</v>
      </c>
      <c r="J478" s="6">
        <v>1.5277777777777779E-3</v>
      </c>
      <c r="K478" s="2"/>
      <c r="L478" s="3"/>
      <c r="M478" s="4" t="s">
        <v>43</v>
      </c>
      <c r="N478" s="2" t="s">
        <v>78</v>
      </c>
      <c r="O478" s="2" t="s">
        <v>41</v>
      </c>
      <c r="P478" s="14"/>
      <c r="Q478" s="1"/>
      <c r="R478" s="2"/>
      <c r="S478" s="6"/>
      <c r="T478" s="2"/>
      <c r="U478" s="2"/>
      <c r="V478" s="2"/>
      <c r="W478" s="2"/>
      <c r="X478" s="2"/>
    </row>
    <row r="479" spans="2:24" x14ac:dyDescent="0.35">
      <c r="B479" s="2" t="s">
        <v>70</v>
      </c>
      <c r="C479" s="3">
        <v>29</v>
      </c>
      <c r="D479" s="4" t="s">
        <v>37</v>
      </c>
      <c r="E479" s="2" t="s">
        <v>73</v>
      </c>
      <c r="F479" s="2" t="s">
        <v>42</v>
      </c>
      <c r="G479" s="5">
        <v>0</v>
      </c>
      <c r="H479" s="1">
        <v>0</v>
      </c>
      <c r="I479" s="2">
        <v>2</v>
      </c>
      <c r="J479" s="6">
        <v>1.5277777777777779E-3</v>
      </c>
      <c r="K479" s="2"/>
      <c r="L479" s="3"/>
      <c r="M479" s="4" t="s">
        <v>43</v>
      </c>
      <c r="N479" s="2" t="s">
        <v>78</v>
      </c>
      <c r="O479" s="2" t="s">
        <v>66</v>
      </c>
      <c r="P479" s="14"/>
      <c r="Q479" s="1"/>
      <c r="R479" s="2"/>
      <c r="S479" s="6"/>
      <c r="T479" s="2"/>
      <c r="U479" s="2"/>
      <c r="V479" s="2"/>
      <c r="W479" s="2"/>
      <c r="X479" s="2"/>
    </row>
    <row r="480" spans="2:24" x14ac:dyDescent="0.35">
      <c r="B480" s="2" t="s">
        <v>70</v>
      </c>
      <c r="C480" s="3">
        <v>21</v>
      </c>
      <c r="D480" s="4" t="s">
        <v>44</v>
      </c>
      <c r="E480" s="2" t="s">
        <v>49</v>
      </c>
      <c r="F480" s="2" t="s">
        <v>42</v>
      </c>
      <c r="G480" s="5">
        <v>0</v>
      </c>
      <c r="H480" s="1">
        <v>0</v>
      </c>
      <c r="I480" s="2">
        <v>2</v>
      </c>
      <c r="J480" s="6">
        <v>1.5277777777777779E-3</v>
      </c>
      <c r="K480" s="2"/>
      <c r="L480" s="3"/>
      <c r="M480" s="4" t="s">
        <v>43</v>
      </c>
      <c r="N480" s="2" t="s">
        <v>77</v>
      </c>
      <c r="O480" s="2" t="s">
        <v>54</v>
      </c>
      <c r="P480" s="14"/>
      <c r="Q480" s="1"/>
      <c r="R480" s="2"/>
      <c r="S480" s="6"/>
      <c r="T480" s="2"/>
      <c r="U480" s="2"/>
      <c r="V480" s="2"/>
      <c r="W480" s="2"/>
      <c r="X480" s="2"/>
    </row>
    <row r="481" spans="2:24" x14ac:dyDescent="0.35">
      <c r="B481" s="2" t="s">
        <v>70</v>
      </c>
      <c r="C481" s="3">
        <v>21</v>
      </c>
      <c r="D481" s="4" t="s">
        <v>69</v>
      </c>
      <c r="E481" s="2" t="s">
        <v>16</v>
      </c>
      <c r="F481" s="2" t="s">
        <v>42</v>
      </c>
      <c r="G481" s="5">
        <v>0</v>
      </c>
      <c r="H481" s="1">
        <v>0</v>
      </c>
      <c r="I481" s="2">
        <v>1</v>
      </c>
      <c r="J481" s="6">
        <v>1.5277777777777779E-3</v>
      </c>
      <c r="K481" s="2"/>
      <c r="L481" s="3"/>
      <c r="M481" s="4" t="s">
        <v>43</v>
      </c>
      <c r="N481" s="2" t="s">
        <v>78</v>
      </c>
      <c r="O481" s="2" t="s">
        <v>53</v>
      </c>
      <c r="P481" s="14"/>
      <c r="Q481" s="1"/>
      <c r="R481" s="2"/>
      <c r="S481" s="6"/>
      <c r="T481" s="2"/>
      <c r="U481" s="2"/>
      <c r="V481" s="2"/>
      <c r="W481" s="2"/>
      <c r="X481" s="2"/>
    </row>
    <row r="482" spans="2:24" x14ac:dyDescent="0.35">
      <c r="B482" s="2" t="s">
        <v>70</v>
      </c>
      <c r="C482" s="3">
        <v>14</v>
      </c>
      <c r="D482" s="4" t="s">
        <v>58</v>
      </c>
      <c r="E482" s="2" t="s">
        <v>38</v>
      </c>
      <c r="F482" s="2" t="s">
        <v>42</v>
      </c>
      <c r="G482" s="5">
        <v>0</v>
      </c>
      <c r="H482" s="1">
        <v>0</v>
      </c>
      <c r="I482" s="2">
        <v>4</v>
      </c>
      <c r="J482" s="6">
        <v>1.5277777777777779E-3</v>
      </c>
      <c r="K482" s="2"/>
      <c r="L482" s="3"/>
      <c r="M482" s="4" t="s">
        <v>33</v>
      </c>
      <c r="N482" s="2" t="s">
        <v>76</v>
      </c>
      <c r="O482" s="2" t="s">
        <v>52</v>
      </c>
      <c r="P482" s="14"/>
      <c r="Q482" s="1"/>
      <c r="R482" s="2"/>
      <c r="S482" s="6"/>
      <c r="T482" s="2"/>
      <c r="U482" s="2"/>
      <c r="V482" s="2"/>
      <c r="W482" s="2"/>
      <c r="X482" s="2"/>
    </row>
    <row r="483" spans="2:24" x14ac:dyDescent="0.35">
      <c r="B483" s="2" t="s">
        <v>70</v>
      </c>
      <c r="C483" s="3">
        <v>3</v>
      </c>
      <c r="D483" s="4" t="s">
        <v>59</v>
      </c>
      <c r="E483" s="2" t="s">
        <v>16</v>
      </c>
      <c r="F483" s="2" t="s">
        <v>45</v>
      </c>
      <c r="G483" s="5">
        <v>0</v>
      </c>
      <c r="H483" s="1">
        <v>0</v>
      </c>
      <c r="I483" s="2">
        <v>1</v>
      </c>
      <c r="J483" s="6">
        <v>1.5277777777777779E-3</v>
      </c>
      <c r="K483" s="2"/>
      <c r="L483" s="3"/>
      <c r="M483" s="4" t="s">
        <v>51</v>
      </c>
      <c r="N483" s="2" t="s">
        <v>76</v>
      </c>
      <c r="O483" s="2" t="s">
        <v>26</v>
      </c>
      <c r="P483" s="14"/>
      <c r="Q483" s="1"/>
      <c r="R483" s="2"/>
      <c r="S483" s="6"/>
      <c r="T483" s="2"/>
      <c r="U483" s="2"/>
      <c r="V483" s="2"/>
      <c r="W483" s="2"/>
      <c r="X483" s="2"/>
    </row>
    <row r="484" spans="2:24" x14ac:dyDescent="0.35">
      <c r="B484" s="2" t="s">
        <v>70</v>
      </c>
      <c r="C484" s="3">
        <v>8</v>
      </c>
      <c r="D484" s="4" t="s">
        <v>60</v>
      </c>
      <c r="E484" s="2" t="s">
        <v>16</v>
      </c>
      <c r="F484" s="2" t="s">
        <v>45</v>
      </c>
      <c r="G484" s="5">
        <v>0</v>
      </c>
      <c r="H484" s="1">
        <v>0</v>
      </c>
      <c r="I484" s="2">
        <v>2</v>
      </c>
      <c r="J484" s="6">
        <v>1.5277777777777779E-3</v>
      </c>
      <c r="K484" s="2"/>
      <c r="L484" s="3"/>
      <c r="M484" s="4" t="s">
        <v>33</v>
      </c>
      <c r="N484" s="2" t="s">
        <v>78</v>
      </c>
      <c r="O484" s="2" t="s">
        <v>63</v>
      </c>
      <c r="P484" s="14"/>
      <c r="Q484" s="1"/>
      <c r="R484" s="2"/>
      <c r="S484" s="6"/>
      <c r="T484" s="2"/>
      <c r="U484" s="2"/>
      <c r="V484" s="2"/>
      <c r="W484" s="2"/>
      <c r="X484" s="2"/>
    </row>
    <row r="485" spans="2:24" x14ac:dyDescent="0.35">
      <c r="B485" s="2" t="s">
        <v>14</v>
      </c>
      <c r="C485" s="3">
        <v>11</v>
      </c>
      <c r="D485" s="4" t="s">
        <v>55</v>
      </c>
      <c r="E485" s="2" t="s">
        <v>38</v>
      </c>
      <c r="F485" s="2" t="s">
        <v>68</v>
      </c>
      <c r="G485" s="5">
        <v>3</v>
      </c>
      <c r="H485" s="1">
        <v>15000000</v>
      </c>
      <c r="I485" s="2">
        <v>2</v>
      </c>
      <c r="J485" s="6">
        <v>1.5972222222222221E-3</v>
      </c>
      <c r="K485" s="2" t="s">
        <v>18</v>
      </c>
      <c r="L485" s="3" t="s">
        <v>19</v>
      </c>
      <c r="M485" s="4" t="s">
        <v>51</v>
      </c>
      <c r="N485" s="2" t="s">
        <v>77</v>
      </c>
      <c r="O485" s="2" t="s">
        <v>54</v>
      </c>
      <c r="P485" s="14"/>
      <c r="Q485" s="1"/>
      <c r="R485" s="2"/>
      <c r="S485" s="6"/>
      <c r="T485" s="2"/>
      <c r="U485" s="2"/>
      <c r="V485" s="2"/>
      <c r="W485" s="2"/>
      <c r="X485" s="2"/>
    </row>
    <row r="486" spans="2:24" x14ac:dyDescent="0.35">
      <c r="B486" s="2" t="s">
        <v>14</v>
      </c>
      <c r="C486" s="3">
        <v>30</v>
      </c>
      <c r="D486" s="4" t="s">
        <v>27</v>
      </c>
      <c r="E486" s="2" t="s">
        <v>49</v>
      </c>
      <c r="F486" s="2" t="s">
        <v>42</v>
      </c>
      <c r="G486" s="5">
        <v>5</v>
      </c>
      <c r="H486" s="1">
        <v>25000000</v>
      </c>
      <c r="I486" s="2">
        <v>2</v>
      </c>
      <c r="J486" s="6">
        <v>1.5972222222222221E-3</v>
      </c>
      <c r="K486" s="2" t="s">
        <v>18</v>
      </c>
      <c r="L486" s="3" t="s">
        <v>39</v>
      </c>
      <c r="M486" s="4" t="s">
        <v>30</v>
      </c>
      <c r="N486" s="2" t="s">
        <v>76</v>
      </c>
      <c r="O486" s="2" t="s">
        <v>31</v>
      </c>
      <c r="P486" s="14"/>
      <c r="Q486" s="1"/>
      <c r="R486" s="2"/>
      <c r="S486" s="6"/>
      <c r="T486" s="2"/>
      <c r="U486" s="2"/>
      <c r="V486" s="2"/>
      <c r="W486" s="2"/>
      <c r="X486" s="2"/>
    </row>
    <row r="487" spans="2:24" x14ac:dyDescent="0.35">
      <c r="B487" s="2" t="s">
        <v>14</v>
      </c>
      <c r="C487" s="3">
        <v>1</v>
      </c>
      <c r="D487" s="4" t="s">
        <v>37</v>
      </c>
      <c r="E487" s="2" t="s">
        <v>49</v>
      </c>
      <c r="F487" s="2" t="s">
        <v>42</v>
      </c>
      <c r="G487" s="5">
        <v>4</v>
      </c>
      <c r="H487" s="1">
        <v>11000000</v>
      </c>
      <c r="I487" s="2">
        <v>2</v>
      </c>
      <c r="J487" s="6">
        <v>1.5972222222222221E-3</v>
      </c>
      <c r="K487" s="2" t="s">
        <v>61</v>
      </c>
      <c r="L487" s="3" t="s">
        <v>35</v>
      </c>
      <c r="M487" s="4" t="s">
        <v>51</v>
      </c>
      <c r="N487" s="2" t="s">
        <v>78</v>
      </c>
      <c r="O487" s="2" t="s">
        <v>63</v>
      </c>
      <c r="P487" s="14"/>
      <c r="Q487" s="1"/>
      <c r="R487" s="2"/>
      <c r="S487" s="6"/>
      <c r="T487" s="2"/>
      <c r="U487" s="2"/>
      <c r="V487" s="2"/>
      <c r="W487" s="2"/>
      <c r="X487" s="2"/>
    </row>
    <row r="488" spans="2:24" x14ac:dyDescent="0.35">
      <c r="B488" s="2" t="s">
        <v>14</v>
      </c>
      <c r="C488" s="3">
        <v>28</v>
      </c>
      <c r="D488" s="4" t="s">
        <v>37</v>
      </c>
      <c r="E488" s="2" t="s">
        <v>49</v>
      </c>
      <c r="F488" s="2" t="s">
        <v>42</v>
      </c>
      <c r="G488" s="5">
        <v>2</v>
      </c>
      <c r="H488" s="1">
        <v>12000000</v>
      </c>
      <c r="I488" s="2">
        <v>1</v>
      </c>
      <c r="J488" s="6">
        <v>1.5972222222222221E-3</v>
      </c>
      <c r="K488" s="2" t="s">
        <v>18</v>
      </c>
      <c r="L488" s="3" t="s">
        <v>64</v>
      </c>
      <c r="M488" s="4" t="s">
        <v>30</v>
      </c>
      <c r="N488" s="2" t="s">
        <v>78</v>
      </c>
      <c r="O488" s="2" t="s">
        <v>62</v>
      </c>
      <c r="P488" s="14"/>
      <c r="Q488" s="1"/>
      <c r="R488" s="2"/>
      <c r="S488" s="6"/>
      <c r="T488" s="2"/>
      <c r="U488" s="2"/>
      <c r="V488" s="2"/>
      <c r="W488" s="2"/>
      <c r="X488" s="2"/>
    </row>
    <row r="489" spans="2:24" x14ac:dyDescent="0.35">
      <c r="B489" s="2" t="s">
        <v>14</v>
      </c>
      <c r="C489" s="3">
        <v>4</v>
      </c>
      <c r="D489" s="4" t="s">
        <v>44</v>
      </c>
      <c r="E489" s="2" t="s">
        <v>16</v>
      </c>
      <c r="F489" s="2" t="s">
        <v>42</v>
      </c>
      <c r="G489" s="5">
        <v>2</v>
      </c>
      <c r="H489" s="1">
        <v>12000000</v>
      </c>
      <c r="I489" s="2">
        <v>5</v>
      </c>
      <c r="J489" s="6">
        <v>1.5972222222222221E-3</v>
      </c>
      <c r="K489" s="2" t="s">
        <v>18</v>
      </c>
      <c r="L489" s="3" t="s">
        <v>47</v>
      </c>
      <c r="M489" s="4" t="s">
        <v>51</v>
      </c>
      <c r="N489" s="2" t="s">
        <v>78</v>
      </c>
      <c r="O489" s="2" t="s">
        <v>21</v>
      </c>
      <c r="P489" s="14"/>
      <c r="Q489" s="1"/>
      <c r="R489" s="2"/>
      <c r="S489" s="6"/>
      <c r="T489" s="2"/>
      <c r="U489" s="2"/>
      <c r="V489" s="2"/>
      <c r="W489" s="2"/>
      <c r="X489" s="2"/>
    </row>
    <row r="490" spans="2:24" x14ac:dyDescent="0.35">
      <c r="B490" s="2" t="s">
        <v>14</v>
      </c>
      <c r="C490" s="3">
        <v>19</v>
      </c>
      <c r="D490" s="4" t="s">
        <v>44</v>
      </c>
      <c r="E490" s="2" t="s">
        <v>49</v>
      </c>
      <c r="F490" s="2" t="s">
        <v>42</v>
      </c>
      <c r="G490" s="5">
        <v>5</v>
      </c>
      <c r="H490" s="1">
        <v>21000000</v>
      </c>
      <c r="I490" s="2">
        <v>1</v>
      </c>
      <c r="J490" s="6">
        <v>1.5972222222222221E-3</v>
      </c>
      <c r="K490" s="2" t="s">
        <v>18</v>
      </c>
      <c r="L490" s="3" t="s">
        <v>39</v>
      </c>
      <c r="M490" s="4" t="s">
        <v>33</v>
      </c>
      <c r="N490" s="2" t="s">
        <v>76</v>
      </c>
      <c r="O490" s="2" t="s">
        <v>52</v>
      </c>
      <c r="P490" s="14"/>
      <c r="Q490" s="1"/>
      <c r="R490" s="2"/>
      <c r="S490" s="6"/>
      <c r="T490" s="2"/>
      <c r="U490" s="2"/>
      <c r="V490" s="2"/>
      <c r="W490" s="2"/>
      <c r="X490" s="2"/>
    </row>
    <row r="491" spans="2:24" x14ac:dyDescent="0.35">
      <c r="B491" s="2" t="s">
        <v>14</v>
      </c>
      <c r="C491" s="3">
        <v>8</v>
      </c>
      <c r="D491" s="4" t="s">
        <v>44</v>
      </c>
      <c r="E491" s="2" t="s">
        <v>16</v>
      </c>
      <c r="F491" s="2" t="s">
        <v>17</v>
      </c>
      <c r="G491" s="5">
        <v>4</v>
      </c>
      <c r="H491" s="1">
        <v>20000000</v>
      </c>
      <c r="I491" s="2">
        <v>1</v>
      </c>
      <c r="J491" s="6">
        <v>1.5972222222222221E-3</v>
      </c>
      <c r="K491" s="2" t="s">
        <v>18</v>
      </c>
      <c r="L491" s="3" t="s">
        <v>56</v>
      </c>
      <c r="M491" s="4" t="s">
        <v>48</v>
      </c>
      <c r="N491" s="2" t="s">
        <v>66</v>
      </c>
      <c r="O491" s="2" t="s">
        <v>36</v>
      </c>
      <c r="P491" s="14"/>
      <c r="Q491" s="1"/>
      <c r="R491" s="2"/>
      <c r="S491" s="6"/>
      <c r="T491" s="2"/>
      <c r="U491" s="2"/>
      <c r="V491" s="2"/>
      <c r="W491" s="2"/>
      <c r="X491" s="2"/>
    </row>
    <row r="492" spans="2:24" x14ac:dyDescent="0.35">
      <c r="B492" s="2" t="s">
        <v>14</v>
      </c>
      <c r="C492" s="3">
        <v>13</v>
      </c>
      <c r="D492" s="4" t="s">
        <v>69</v>
      </c>
      <c r="E492" s="2" t="s">
        <v>32</v>
      </c>
      <c r="F492" s="2" t="s">
        <v>42</v>
      </c>
      <c r="G492" s="5">
        <v>1</v>
      </c>
      <c r="H492" s="1">
        <v>19000000</v>
      </c>
      <c r="I492" s="2">
        <v>3</v>
      </c>
      <c r="J492" s="6">
        <v>1.5972222222222221E-3</v>
      </c>
      <c r="K492" s="2" t="s">
        <v>46</v>
      </c>
      <c r="L492" s="3" t="s">
        <v>19</v>
      </c>
      <c r="M492" s="4" t="s">
        <v>25</v>
      </c>
      <c r="N492" s="2" t="s">
        <v>66</v>
      </c>
      <c r="O492" s="2" t="s">
        <v>36</v>
      </c>
      <c r="P492" s="14"/>
      <c r="Q492" s="1"/>
      <c r="R492" s="2"/>
      <c r="S492" s="6"/>
      <c r="T492" s="2"/>
      <c r="U492" s="2"/>
      <c r="V492" s="2"/>
      <c r="W492" s="2"/>
      <c r="X492" s="2"/>
    </row>
    <row r="493" spans="2:24" x14ac:dyDescent="0.35">
      <c r="B493" s="2" t="s">
        <v>14</v>
      </c>
      <c r="C493" s="3">
        <v>16</v>
      </c>
      <c r="D493" s="4" t="s">
        <v>69</v>
      </c>
      <c r="E493" s="2" t="s">
        <v>16</v>
      </c>
      <c r="F493" s="2" t="s">
        <v>17</v>
      </c>
      <c r="G493" s="5">
        <v>3</v>
      </c>
      <c r="H493" s="1">
        <v>15000000</v>
      </c>
      <c r="I493" s="2">
        <v>3</v>
      </c>
      <c r="J493" s="6">
        <v>1.5972222222222221E-3</v>
      </c>
      <c r="K493" s="2" t="s">
        <v>18</v>
      </c>
      <c r="L493" s="3" t="s">
        <v>64</v>
      </c>
      <c r="M493" s="4" t="s">
        <v>40</v>
      </c>
      <c r="N493" s="2" t="s">
        <v>78</v>
      </c>
      <c r="O493" s="2" t="s">
        <v>21</v>
      </c>
      <c r="P493" s="14"/>
      <c r="Q493" s="1"/>
      <c r="R493" s="2"/>
      <c r="S493" s="6"/>
      <c r="T493" s="2"/>
      <c r="U493" s="2"/>
      <c r="V493" s="2"/>
      <c r="W493" s="2"/>
      <c r="X493" s="2"/>
    </row>
    <row r="494" spans="2:24" x14ac:dyDescent="0.35">
      <c r="B494" s="2" t="s">
        <v>14</v>
      </c>
      <c r="C494" s="3">
        <v>11</v>
      </c>
      <c r="D494" s="4" t="s">
        <v>55</v>
      </c>
      <c r="E494" s="2" t="s">
        <v>38</v>
      </c>
      <c r="F494" s="2" t="s">
        <v>68</v>
      </c>
      <c r="G494" s="5">
        <v>3</v>
      </c>
      <c r="H494" s="1">
        <v>15000000</v>
      </c>
      <c r="I494" s="2">
        <v>2</v>
      </c>
      <c r="J494" s="6">
        <v>1.5972222222222221E-3</v>
      </c>
      <c r="K494" s="2" t="s">
        <v>18</v>
      </c>
      <c r="L494" s="3" t="s">
        <v>19</v>
      </c>
      <c r="M494" s="4" t="s">
        <v>51</v>
      </c>
      <c r="N494" s="2" t="s">
        <v>77</v>
      </c>
      <c r="O494" s="2" t="s">
        <v>54</v>
      </c>
      <c r="P494" s="14"/>
      <c r="Q494" s="1"/>
      <c r="R494" s="2"/>
      <c r="S494" s="6"/>
      <c r="T494" s="2"/>
      <c r="U494" s="2"/>
      <c r="V494" s="2"/>
      <c r="W494" s="2"/>
      <c r="X494" s="2"/>
    </row>
    <row r="495" spans="2:24" x14ac:dyDescent="0.35">
      <c r="B495" s="2" t="s">
        <v>70</v>
      </c>
      <c r="C495" s="3">
        <v>11</v>
      </c>
      <c r="D495" s="4" t="s">
        <v>55</v>
      </c>
      <c r="E495" s="2" t="s">
        <v>73</v>
      </c>
      <c r="F495" s="2" t="s">
        <v>42</v>
      </c>
      <c r="G495" s="5">
        <v>0</v>
      </c>
      <c r="H495" s="1">
        <v>0</v>
      </c>
      <c r="I495" s="2">
        <v>4</v>
      </c>
      <c r="J495" s="6">
        <v>1.5972222222222221E-3</v>
      </c>
      <c r="K495" s="2"/>
      <c r="L495" s="3"/>
      <c r="M495" s="4" t="s">
        <v>33</v>
      </c>
      <c r="N495" s="2" t="s">
        <v>78</v>
      </c>
      <c r="O495" s="2" t="s">
        <v>63</v>
      </c>
      <c r="P495" s="14"/>
      <c r="Q495" s="1"/>
      <c r="R495" s="2"/>
      <c r="S495" s="6"/>
      <c r="T495" s="2"/>
      <c r="U495" s="2"/>
      <c r="V495" s="2"/>
      <c r="W495" s="2"/>
      <c r="X495" s="2"/>
    </row>
    <row r="496" spans="2:24" x14ac:dyDescent="0.35">
      <c r="B496" s="2" t="s">
        <v>70</v>
      </c>
      <c r="C496" s="3">
        <v>12</v>
      </c>
      <c r="D496" s="4" t="s">
        <v>58</v>
      </c>
      <c r="E496" s="2" t="s">
        <v>16</v>
      </c>
      <c r="F496" s="2" t="s">
        <v>68</v>
      </c>
      <c r="G496" s="5">
        <v>0</v>
      </c>
      <c r="H496" s="1">
        <v>0</v>
      </c>
      <c r="I496" s="2">
        <v>4</v>
      </c>
      <c r="J496" s="6">
        <v>1.5972222222222221E-3</v>
      </c>
      <c r="K496" s="2"/>
      <c r="L496" s="3"/>
      <c r="M496" s="4" t="s">
        <v>20</v>
      </c>
      <c r="N496" s="2" t="s">
        <v>76</v>
      </c>
      <c r="O496" s="2" t="s">
        <v>52</v>
      </c>
      <c r="P496" s="14"/>
      <c r="Q496" s="1"/>
      <c r="R496" s="2"/>
      <c r="S496" s="6"/>
      <c r="T496" s="2"/>
      <c r="U496" s="2"/>
      <c r="V496" s="2"/>
      <c r="W496" s="2"/>
      <c r="X496" s="2"/>
    </row>
    <row r="497" spans="2:24" x14ac:dyDescent="0.35">
      <c r="B497" s="2" t="s">
        <v>70</v>
      </c>
      <c r="C497" s="3">
        <v>30</v>
      </c>
      <c r="D497" s="4" t="s">
        <v>59</v>
      </c>
      <c r="E497" s="2" t="s">
        <v>28</v>
      </c>
      <c r="F497" s="2" t="s">
        <v>42</v>
      </c>
      <c r="G497" s="5">
        <v>0</v>
      </c>
      <c r="H497" s="1">
        <v>0</v>
      </c>
      <c r="I497" s="2">
        <v>3</v>
      </c>
      <c r="J497" s="6">
        <v>1.5972222222222221E-3</v>
      </c>
      <c r="K497" s="2"/>
      <c r="L497" s="3"/>
      <c r="M497" s="4" t="s">
        <v>43</v>
      </c>
      <c r="N497" s="2" t="s">
        <v>77</v>
      </c>
      <c r="O497" s="2" t="s">
        <v>65</v>
      </c>
      <c r="P497" s="14"/>
      <c r="Q497" s="1"/>
      <c r="R497" s="2"/>
      <c r="S497" s="6"/>
      <c r="T497" s="2"/>
      <c r="U497" s="2"/>
      <c r="V497" s="2"/>
      <c r="W497" s="2"/>
      <c r="X497" s="2"/>
    </row>
    <row r="498" spans="2:24" x14ac:dyDescent="0.35">
      <c r="B498" s="2" t="s">
        <v>70</v>
      </c>
      <c r="C498" s="3">
        <v>6</v>
      </c>
      <c r="D498" s="4" t="s">
        <v>69</v>
      </c>
      <c r="E498" s="2" t="s">
        <v>28</v>
      </c>
      <c r="F498" s="2" t="s">
        <v>42</v>
      </c>
      <c r="G498" s="5">
        <v>0</v>
      </c>
      <c r="H498" s="1">
        <v>0</v>
      </c>
      <c r="I498" s="2">
        <v>2</v>
      </c>
      <c r="J498" s="6">
        <v>1.5972222222222221E-3</v>
      </c>
      <c r="K498" s="2"/>
      <c r="L498" s="3"/>
      <c r="M498" s="4" t="s">
        <v>48</v>
      </c>
      <c r="N498" s="2" t="s">
        <v>76</v>
      </c>
      <c r="O498" s="2" t="s">
        <v>71</v>
      </c>
      <c r="P498" s="14"/>
      <c r="Q498" s="1"/>
      <c r="R498" s="2"/>
      <c r="S498" s="6"/>
      <c r="T498" s="2"/>
      <c r="U498" s="2"/>
      <c r="V498" s="2"/>
      <c r="W498" s="2"/>
      <c r="X498" s="2"/>
    </row>
    <row r="499" spans="2:24" x14ac:dyDescent="0.35">
      <c r="B499" s="2" t="s">
        <v>70</v>
      </c>
      <c r="C499" s="3">
        <v>11</v>
      </c>
      <c r="D499" s="4" t="s">
        <v>55</v>
      </c>
      <c r="E499" s="2" t="s">
        <v>73</v>
      </c>
      <c r="F499" s="2" t="s">
        <v>42</v>
      </c>
      <c r="G499" s="5">
        <v>0</v>
      </c>
      <c r="H499" s="1">
        <v>0</v>
      </c>
      <c r="I499" s="2">
        <v>4</v>
      </c>
      <c r="J499" s="6">
        <v>1.5972222222222221E-3</v>
      </c>
      <c r="K499" s="2"/>
      <c r="L499" s="3"/>
      <c r="M499" s="4" t="s">
        <v>33</v>
      </c>
      <c r="N499" s="2" t="s">
        <v>78</v>
      </c>
      <c r="O499" s="2" t="s">
        <v>63</v>
      </c>
      <c r="P499" s="14"/>
      <c r="Q499" s="1"/>
      <c r="R499" s="2"/>
      <c r="S499" s="6"/>
      <c r="T499" s="2"/>
      <c r="U499" s="2"/>
      <c r="V499" s="2"/>
      <c r="W499" s="2"/>
      <c r="X499" s="2"/>
    </row>
    <row r="500" spans="2:24" x14ac:dyDescent="0.35">
      <c r="B500" s="2" t="s">
        <v>70</v>
      </c>
      <c r="C500" s="3">
        <v>12</v>
      </c>
      <c r="D500" s="4" t="s">
        <v>58</v>
      </c>
      <c r="E500" s="2" t="s">
        <v>16</v>
      </c>
      <c r="F500" s="2" t="s">
        <v>68</v>
      </c>
      <c r="G500" s="5">
        <v>0</v>
      </c>
      <c r="H500" s="1">
        <v>0</v>
      </c>
      <c r="I500" s="2">
        <v>4</v>
      </c>
      <c r="J500" s="6">
        <v>1.5972222222222221E-3</v>
      </c>
      <c r="K500" s="2"/>
      <c r="L500" s="3"/>
      <c r="M500" s="4" t="s">
        <v>20</v>
      </c>
      <c r="N500" s="2" t="s">
        <v>76</v>
      </c>
      <c r="O500" s="2" t="s">
        <v>52</v>
      </c>
      <c r="P500" s="14"/>
      <c r="Q500" s="1"/>
      <c r="R500" s="2"/>
      <c r="S500" s="6"/>
      <c r="T500" s="2"/>
      <c r="U500" s="2"/>
      <c r="V500" s="2"/>
      <c r="W500" s="2"/>
      <c r="X500" s="2"/>
    </row>
    <row r="501" spans="2:24" x14ac:dyDescent="0.35">
      <c r="B501" s="2" t="s">
        <v>70</v>
      </c>
      <c r="C501" s="3">
        <v>30</v>
      </c>
      <c r="D501" s="4" t="s">
        <v>59</v>
      </c>
      <c r="E501" s="2" t="s">
        <v>28</v>
      </c>
      <c r="F501" s="2" t="s">
        <v>42</v>
      </c>
      <c r="G501" s="5">
        <v>0</v>
      </c>
      <c r="H501" s="1">
        <v>0</v>
      </c>
      <c r="I501" s="2">
        <v>3</v>
      </c>
      <c r="J501" s="6">
        <v>1.5972222222222221E-3</v>
      </c>
      <c r="K501" s="2"/>
      <c r="L501" s="3"/>
      <c r="M501" s="4" t="s">
        <v>43</v>
      </c>
      <c r="N501" s="2" t="s">
        <v>77</v>
      </c>
      <c r="O501" s="2" t="s">
        <v>65</v>
      </c>
      <c r="P501" s="14"/>
      <c r="Q501" s="1"/>
      <c r="R501" s="2"/>
      <c r="S501" s="6"/>
      <c r="T501" s="2"/>
      <c r="U501" s="2"/>
      <c r="V501" s="2"/>
      <c r="W501" s="2"/>
      <c r="X501" s="2"/>
    </row>
    <row r="502" spans="2:24" x14ac:dyDescent="0.35">
      <c r="B502" s="2" t="s">
        <v>14</v>
      </c>
      <c r="C502" s="3">
        <v>15</v>
      </c>
      <c r="D502" s="4" t="s">
        <v>55</v>
      </c>
      <c r="E502" s="2" t="s">
        <v>38</v>
      </c>
      <c r="F502" s="2" t="s">
        <v>42</v>
      </c>
      <c r="G502" s="5">
        <v>4</v>
      </c>
      <c r="H502" s="1">
        <v>20000000</v>
      </c>
      <c r="I502" s="2">
        <v>3</v>
      </c>
      <c r="J502" s="6">
        <v>1.6782407407407406E-3</v>
      </c>
      <c r="K502" s="2" t="s">
        <v>61</v>
      </c>
      <c r="L502" s="3" t="s">
        <v>35</v>
      </c>
      <c r="M502" s="4" t="s">
        <v>51</v>
      </c>
      <c r="N502" s="2" t="s">
        <v>78</v>
      </c>
      <c r="O502" s="2" t="s">
        <v>41</v>
      </c>
      <c r="P502" s="14"/>
      <c r="Q502" s="1"/>
      <c r="R502" s="2"/>
      <c r="S502" s="6"/>
      <c r="T502" s="2"/>
      <c r="U502" s="2"/>
      <c r="V502" s="2"/>
      <c r="W502" s="2"/>
      <c r="X502" s="2"/>
    </row>
    <row r="503" spans="2:24" x14ac:dyDescent="0.35">
      <c r="B503" s="2" t="s">
        <v>14</v>
      </c>
      <c r="C503" s="3">
        <v>1</v>
      </c>
      <c r="D503" s="4" t="s">
        <v>59</v>
      </c>
      <c r="E503" s="2" t="s">
        <v>38</v>
      </c>
      <c r="F503" s="2" t="s">
        <v>42</v>
      </c>
      <c r="G503" s="5">
        <v>2</v>
      </c>
      <c r="H503" s="1">
        <v>38000000</v>
      </c>
      <c r="I503" s="2">
        <v>2</v>
      </c>
      <c r="J503" s="6">
        <v>1.6782407407407406E-3</v>
      </c>
      <c r="K503" s="2" t="s">
        <v>46</v>
      </c>
      <c r="L503" s="3" t="s">
        <v>24</v>
      </c>
      <c r="M503" s="4" t="s">
        <v>30</v>
      </c>
      <c r="N503" s="2" t="s">
        <v>77</v>
      </c>
      <c r="O503" s="2" t="s">
        <v>34</v>
      </c>
      <c r="P503" s="14"/>
      <c r="Q503" s="1"/>
      <c r="R503" s="2"/>
      <c r="S503" s="6"/>
      <c r="T503" s="2"/>
      <c r="U503" s="2"/>
      <c r="V503" s="2"/>
      <c r="W503" s="2"/>
      <c r="X503" s="2"/>
    </row>
    <row r="504" spans="2:24" x14ac:dyDescent="0.35">
      <c r="B504" s="2" t="s">
        <v>14</v>
      </c>
      <c r="C504" s="3">
        <v>1</v>
      </c>
      <c r="D504" s="4" t="s">
        <v>59</v>
      </c>
      <c r="E504" s="2" t="s">
        <v>32</v>
      </c>
      <c r="F504" s="2" t="s">
        <v>23</v>
      </c>
      <c r="G504" s="5">
        <v>2</v>
      </c>
      <c r="H504" s="1">
        <v>12000000</v>
      </c>
      <c r="I504" s="2">
        <v>3</v>
      </c>
      <c r="J504" s="6">
        <v>1.6782407407407406E-3</v>
      </c>
      <c r="K504" s="2" t="s">
        <v>18</v>
      </c>
      <c r="L504" s="3" t="s">
        <v>29</v>
      </c>
      <c r="M504" s="4" t="s">
        <v>48</v>
      </c>
      <c r="N504" s="2" t="s">
        <v>78</v>
      </c>
      <c r="O504" s="2" t="s">
        <v>53</v>
      </c>
      <c r="P504" s="14"/>
      <c r="Q504" s="1"/>
      <c r="R504" s="2"/>
      <c r="S504" s="6"/>
      <c r="T504" s="2"/>
      <c r="U504" s="2"/>
      <c r="V504" s="2"/>
      <c r="W504" s="2"/>
      <c r="X504" s="2"/>
    </row>
    <row r="505" spans="2:24" x14ac:dyDescent="0.35">
      <c r="B505" s="2" t="s">
        <v>14</v>
      </c>
      <c r="C505" s="3">
        <v>20</v>
      </c>
      <c r="D505" s="4" t="s">
        <v>59</v>
      </c>
      <c r="E505" s="2" t="s">
        <v>32</v>
      </c>
      <c r="F505" s="2" t="s">
        <v>45</v>
      </c>
      <c r="G505" s="5">
        <v>3</v>
      </c>
      <c r="H505" s="1">
        <v>15000000</v>
      </c>
      <c r="I505" s="2">
        <v>2</v>
      </c>
      <c r="J505" s="6">
        <v>1.6782407407407406E-3</v>
      </c>
      <c r="K505" s="2" t="s">
        <v>18</v>
      </c>
      <c r="L505" s="3" t="s">
        <v>39</v>
      </c>
      <c r="M505" s="4" t="s">
        <v>51</v>
      </c>
      <c r="N505" s="2" t="s">
        <v>78</v>
      </c>
      <c r="O505" s="2" t="s">
        <v>41</v>
      </c>
      <c r="P505" s="14"/>
      <c r="Q505" s="1"/>
      <c r="R505" s="2"/>
      <c r="S505" s="6"/>
      <c r="T505" s="2"/>
      <c r="U505" s="2"/>
      <c r="V505" s="2"/>
      <c r="W505" s="2"/>
      <c r="X505" s="2"/>
    </row>
    <row r="506" spans="2:24" x14ac:dyDescent="0.35">
      <c r="B506" s="2" t="s">
        <v>14</v>
      </c>
      <c r="C506" s="3">
        <v>10</v>
      </c>
      <c r="D506" s="4" t="s">
        <v>27</v>
      </c>
      <c r="E506" s="2" t="s">
        <v>32</v>
      </c>
      <c r="F506" s="2" t="s">
        <v>42</v>
      </c>
      <c r="G506" s="5">
        <v>1</v>
      </c>
      <c r="H506" s="1">
        <v>19000000</v>
      </c>
      <c r="I506" s="2">
        <v>3</v>
      </c>
      <c r="J506" s="6">
        <v>1.6782407407407406E-3</v>
      </c>
      <c r="K506" s="2" t="s">
        <v>46</v>
      </c>
      <c r="L506" s="3" t="s">
        <v>56</v>
      </c>
      <c r="M506" s="4" t="s">
        <v>25</v>
      </c>
      <c r="N506" s="2" t="s">
        <v>76</v>
      </c>
      <c r="O506" s="2" t="s">
        <v>52</v>
      </c>
      <c r="P506" s="14"/>
      <c r="Q506" s="1"/>
      <c r="R506" s="2"/>
      <c r="S506" s="6"/>
      <c r="T506" s="2"/>
      <c r="U506" s="2"/>
      <c r="V506" s="2"/>
      <c r="W506" s="2"/>
      <c r="X506" s="2"/>
    </row>
    <row r="507" spans="2:24" x14ac:dyDescent="0.35">
      <c r="B507" s="2" t="s">
        <v>14</v>
      </c>
      <c r="C507" s="3">
        <v>14</v>
      </c>
      <c r="D507" s="4" t="s">
        <v>27</v>
      </c>
      <c r="E507" s="2" t="s">
        <v>38</v>
      </c>
      <c r="F507" s="2" t="s">
        <v>17</v>
      </c>
      <c r="G507" s="5">
        <v>3</v>
      </c>
      <c r="H507" s="1">
        <v>11000000</v>
      </c>
      <c r="I507" s="2">
        <v>2</v>
      </c>
      <c r="J507" s="6">
        <v>1.6782407407407406E-3</v>
      </c>
      <c r="K507" s="2" t="s">
        <v>18</v>
      </c>
      <c r="L507" s="3" t="s">
        <v>29</v>
      </c>
      <c r="M507" s="4" t="s">
        <v>33</v>
      </c>
      <c r="N507" s="2" t="s">
        <v>78</v>
      </c>
      <c r="O507" s="2" t="s">
        <v>66</v>
      </c>
      <c r="P507" s="14"/>
      <c r="Q507" s="1"/>
      <c r="R507" s="2"/>
      <c r="S507" s="6"/>
      <c r="T507" s="2"/>
      <c r="U507" s="2"/>
      <c r="V507" s="2"/>
      <c r="W507" s="2"/>
      <c r="X507" s="2"/>
    </row>
    <row r="508" spans="2:24" x14ac:dyDescent="0.35">
      <c r="B508" s="2" t="s">
        <v>14</v>
      </c>
      <c r="C508" s="3">
        <v>1</v>
      </c>
      <c r="D508" s="4" t="s">
        <v>37</v>
      </c>
      <c r="E508" s="2" t="s">
        <v>32</v>
      </c>
      <c r="F508" s="2" t="s">
        <v>23</v>
      </c>
      <c r="G508" s="5">
        <v>1</v>
      </c>
      <c r="H508" s="1">
        <v>19000000</v>
      </c>
      <c r="I508" s="2">
        <v>1</v>
      </c>
      <c r="J508" s="6">
        <v>1.6782407407407406E-3</v>
      </c>
      <c r="K508" s="2" t="s">
        <v>46</v>
      </c>
      <c r="L508" s="3" t="s">
        <v>39</v>
      </c>
      <c r="M508" s="4" t="s">
        <v>30</v>
      </c>
      <c r="N508" s="2" t="s">
        <v>76</v>
      </c>
      <c r="O508" s="2" t="s">
        <v>71</v>
      </c>
      <c r="P508" s="14"/>
      <c r="Q508" s="1"/>
      <c r="R508" s="2"/>
      <c r="S508" s="6"/>
      <c r="T508" s="2"/>
      <c r="U508" s="2"/>
      <c r="V508" s="2"/>
      <c r="W508" s="2"/>
      <c r="X508" s="2"/>
    </row>
    <row r="509" spans="2:24" x14ac:dyDescent="0.35">
      <c r="B509" s="2" t="s">
        <v>14</v>
      </c>
      <c r="C509" s="3">
        <v>11</v>
      </c>
      <c r="D509" s="4" t="s">
        <v>37</v>
      </c>
      <c r="E509" s="2" t="s">
        <v>16</v>
      </c>
      <c r="F509" s="2" t="s">
        <v>23</v>
      </c>
      <c r="G509" s="5">
        <v>5</v>
      </c>
      <c r="H509" s="1">
        <v>21000000</v>
      </c>
      <c r="I509" s="2">
        <v>1</v>
      </c>
      <c r="J509" s="6">
        <v>1.6782407407407406E-3</v>
      </c>
      <c r="K509" s="2" t="s">
        <v>18</v>
      </c>
      <c r="L509" s="3" t="s">
        <v>19</v>
      </c>
      <c r="M509" s="4" t="s">
        <v>30</v>
      </c>
      <c r="N509" s="2" t="s">
        <v>78</v>
      </c>
      <c r="O509" s="2" t="s">
        <v>66</v>
      </c>
      <c r="P509" s="14"/>
      <c r="Q509" s="1"/>
      <c r="R509" s="2"/>
      <c r="S509" s="6"/>
      <c r="T509" s="2"/>
      <c r="U509" s="2"/>
      <c r="V509" s="2"/>
      <c r="W509" s="2"/>
      <c r="X509" s="2"/>
    </row>
    <row r="510" spans="2:24" x14ac:dyDescent="0.35">
      <c r="B510" s="2" t="s">
        <v>14</v>
      </c>
      <c r="C510" s="3">
        <v>15</v>
      </c>
      <c r="D510" s="4" t="s">
        <v>37</v>
      </c>
      <c r="E510" s="2" t="s">
        <v>16</v>
      </c>
      <c r="F510" s="2" t="s">
        <v>42</v>
      </c>
      <c r="G510" s="5">
        <v>2</v>
      </c>
      <c r="H510" s="1">
        <v>10000000</v>
      </c>
      <c r="I510" s="2">
        <v>4</v>
      </c>
      <c r="J510" s="6">
        <v>1.6782407407407406E-3</v>
      </c>
      <c r="K510" s="2" t="s">
        <v>18</v>
      </c>
      <c r="L510" s="3" t="s">
        <v>47</v>
      </c>
      <c r="M510" s="4" t="s">
        <v>51</v>
      </c>
      <c r="N510" s="2" t="s">
        <v>66</v>
      </c>
      <c r="O510" s="2" t="s">
        <v>67</v>
      </c>
      <c r="P510" s="14"/>
      <c r="Q510" s="1"/>
      <c r="R510" s="2"/>
      <c r="S510" s="6"/>
      <c r="T510" s="2"/>
      <c r="U510" s="2"/>
      <c r="V510" s="2"/>
      <c r="W510" s="2"/>
      <c r="X510" s="2"/>
    </row>
    <row r="511" spans="2:24" x14ac:dyDescent="0.35">
      <c r="B511" s="2" t="s">
        <v>14</v>
      </c>
      <c r="C511" s="3">
        <v>29</v>
      </c>
      <c r="D511" s="4" t="s">
        <v>37</v>
      </c>
      <c r="E511" s="2" t="s">
        <v>16</v>
      </c>
      <c r="F511" s="2" t="s">
        <v>42</v>
      </c>
      <c r="G511" s="5">
        <v>3</v>
      </c>
      <c r="H511" s="1">
        <v>15000000</v>
      </c>
      <c r="I511" s="2">
        <v>1</v>
      </c>
      <c r="J511" s="6">
        <v>1.6782407407407406E-3</v>
      </c>
      <c r="K511" s="2" t="s">
        <v>18</v>
      </c>
      <c r="L511" s="3" t="s">
        <v>39</v>
      </c>
      <c r="M511" s="4" t="s">
        <v>20</v>
      </c>
      <c r="N511" s="2" t="s">
        <v>78</v>
      </c>
      <c r="O511" s="2" t="s">
        <v>66</v>
      </c>
      <c r="P511" s="14"/>
      <c r="Q511" s="1"/>
      <c r="R511" s="2"/>
      <c r="S511" s="6"/>
      <c r="T511" s="2"/>
      <c r="U511" s="2"/>
      <c r="V511" s="2"/>
      <c r="W511" s="2"/>
      <c r="X511" s="2"/>
    </row>
    <row r="512" spans="2:24" x14ac:dyDescent="0.35">
      <c r="B512" s="2" t="s">
        <v>14</v>
      </c>
      <c r="C512" s="3">
        <v>8</v>
      </c>
      <c r="D512" s="4" t="s">
        <v>37</v>
      </c>
      <c r="E512" s="2" t="s">
        <v>32</v>
      </c>
      <c r="F512" s="2" t="s">
        <v>42</v>
      </c>
      <c r="G512" s="5">
        <v>2</v>
      </c>
      <c r="H512" s="1">
        <v>12000000</v>
      </c>
      <c r="I512" s="2">
        <v>5</v>
      </c>
      <c r="J512" s="6">
        <v>1.6782407407407406E-3</v>
      </c>
      <c r="K512" s="2" t="s">
        <v>18</v>
      </c>
      <c r="L512" s="3" t="s">
        <v>50</v>
      </c>
      <c r="M512" s="4" t="s">
        <v>25</v>
      </c>
      <c r="N512" s="2" t="s">
        <v>76</v>
      </c>
      <c r="O512" s="2" t="s">
        <v>52</v>
      </c>
      <c r="P512" s="14"/>
      <c r="Q512" s="1"/>
      <c r="R512" s="2"/>
      <c r="S512" s="6"/>
      <c r="T512" s="2"/>
      <c r="U512" s="2"/>
      <c r="V512" s="2"/>
      <c r="W512" s="2"/>
      <c r="X512" s="2"/>
    </row>
    <row r="513" spans="2:24" x14ac:dyDescent="0.35">
      <c r="B513" s="2" t="s">
        <v>14</v>
      </c>
      <c r="C513" s="3">
        <v>8</v>
      </c>
      <c r="D513" s="4" t="s">
        <v>37</v>
      </c>
      <c r="E513" s="2" t="s">
        <v>38</v>
      </c>
      <c r="F513" s="2" t="s">
        <v>17</v>
      </c>
      <c r="G513" s="5">
        <v>5</v>
      </c>
      <c r="H513" s="1">
        <v>25000000</v>
      </c>
      <c r="I513" s="2">
        <v>3</v>
      </c>
      <c r="J513" s="6">
        <v>1.6782407407407406E-3</v>
      </c>
      <c r="K513" s="2" t="s">
        <v>18</v>
      </c>
      <c r="L513" s="3" t="s">
        <v>39</v>
      </c>
      <c r="M513" s="4" t="s">
        <v>48</v>
      </c>
      <c r="N513" s="2" t="s">
        <v>76</v>
      </c>
      <c r="O513" s="2" t="s">
        <v>52</v>
      </c>
      <c r="P513" s="14"/>
      <c r="Q513" s="1"/>
      <c r="R513" s="2"/>
      <c r="S513" s="6"/>
      <c r="T513" s="2"/>
      <c r="U513" s="2"/>
      <c r="V513" s="2"/>
      <c r="W513" s="2"/>
      <c r="X513" s="2"/>
    </row>
    <row r="514" spans="2:24" x14ac:dyDescent="0.35">
      <c r="B514" s="2" t="s">
        <v>14</v>
      </c>
      <c r="C514" s="3">
        <v>10</v>
      </c>
      <c r="D514" s="4" t="s">
        <v>44</v>
      </c>
      <c r="E514" s="2" t="s">
        <v>38</v>
      </c>
      <c r="F514" s="2" t="s">
        <v>23</v>
      </c>
      <c r="G514" s="5">
        <v>1</v>
      </c>
      <c r="H514" s="1">
        <v>7000000</v>
      </c>
      <c r="I514" s="2">
        <v>6</v>
      </c>
      <c r="J514" s="6">
        <v>1.6782407407407406E-3</v>
      </c>
      <c r="K514" s="2" t="s">
        <v>18</v>
      </c>
      <c r="L514" s="3" t="s">
        <v>19</v>
      </c>
      <c r="M514" s="4" t="s">
        <v>43</v>
      </c>
      <c r="N514" s="2" t="s">
        <v>77</v>
      </c>
      <c r="O514" s="2" t="s">
        <v>65</v>
      </c>
      <c r="P514" s="14"/>
      <c r="Q514" s="1"/>
      <c r="R514" s="2"/>
      <c r="S514" s="6"/>
      <c r="T514" s="2"/>
      <c r="U514" s="2"/>
      <c r="V514" s="2"/>
      <c r="W514" s="2"/>
      <c r="X514" s="2"/>
    </row>
    <row r="515" spans="2:24" x14ac:dyDescent="0.35">
      <c r="B515" s="2" t="s">
        <v>14</v>
      </c>
      <c r="C515" s="3">
        <v>11</v>
      </c>
      <c r="D515" s="4" t="s">
        <v>44</v>
      </c>
      <c r="E515" s="2" t="s">
        <v>28</v>
      </c>
      <c r="F515" s="2" t="s">
        <v>23</v>
      </c>
      <c r="G515" s="5">
        <v>4</v>
      </c>
      <c r="H515" s="1">
        <v>20000000</v>
      </c>
      <c r="I515" s="2">
        <v>2</v>
      </c>
      <c r="J515" s="6">
        <v>1.6782407407407406E-3</v>
      </c>
      <c r="K515" s="2" t="s">
        <v>18</v>
      </c>
      <c r="L515" s="3" t="s">
        <v>47</v>
      </c>
      <c r="M515" s="4" t="s">
        <v>33</v>
      </c>
      <c r="N515" s="2" t="s">
        <v>76</v>
      </c>
      <c r="O515" s="2" t="s">
        <v>31</v>
      </c>
      <c r="P515" s="14"/>
      <c r="Q515" s="1"/>
      <c r="R515" s="2"/>
      <c r="S515" s="6"/>
      <c r="T515" s="2"/>
      <c r="U515" s="2"/>
      <c r="V515" s="2"/>
      <c r="W515" s="2"/>
      <c r="X515" s="2"/>
    </row>
    <row r="516" spans="2:24" x14ac:dyDescent="0.35">
      <c r="B516" s="2" t="s">
        <v>14</v>
      </c>
      <c r="C516" s="3">
        <v>22</v>
      </c>
      <c r="D516" s="4" t="s">
        <v>44</v>
      </c>
      <c r="E516" s="2" t="s">
        <v>73</v>
      </c>
      <c r="F516" s="2" t="s">
        <v>17</v>
      </c>
      <c r="G516" s="5">
        <v>2</v>
      </c>
      <c r="H516" s="1">
        <v>12000000</v>
      </c>
      <c r="I516" s="2">
        <v>2</v>
      </c>
      <c r="J516" s="6">
        <v>1.6782407407407406E-3</v>
      </c>
      <c r="K516" s="2" t="s">
        <v>18</v>
      </c>
      <c r="L516" s="3" t="s">
        <v>56</v>
      </c>
      <c r="M516" s="4" t="s">
        <v>33</v>
      </c>
      <c r="N516" s="2" t="s">
        <v>76</v>
      </c>
      <c r="O516" s="2" t="s">
        <v>26</v>
      </c>
      <c r="P516" s="14"/>
      <c r="Q516" s="1"/>
      <c r="R516" s="2"/>
      <c r="S516" s="6"/>
      <c r="T516" s="2"/>
      <c r="U516" s="2"/>
      <c r="V516" s="2"/>
      <c r="W516" s="2"/>
      <c r="X516" s="2"/>
    </row>
    <row r="517" spans="2:24" x14ac:dyDescent="0.35">
      <c r="B517" s="2" t="s">
        <v>14</v>
      </c>
      <c r="C517" s="3">
        <v>18</v>
      </c>
      <c r="D517" s="4" t="s">
        <v>44</v>
      </c>
      <c r="E517" s="2" t="s">
        <v>32</v>
      </c>
      <c r="F517" s="2" t="s">
        <v>68</v>
      </c>
      <c r="G517" s="5">
        <v>5</v>
      </c>
      <c r="H517" s="1">
        <v>25000000</v>
      </c>
      <c r="I517" s="2">
        <v>4</v>
      </c>
      <c r="J517" s="6">
        <v>1.6782407407407406E-3</v>
      </c>
      <c r="K517" s="2" t="s">
        <v>18</v>
      </c>
      <c r="L517" s="3" t="s">
        <v>19</v>
      </c>
      <c r="M517" s="4" t="s">
        <v>43</v>
      </c>
      <c r="N517" s="2" t="s">
        <v>77</v>
      </c>
      <c r="O517" s="2" t="s">
        <v>54</v>
      </c>
      <c r="P517" s="14"/>
      <c r="Q517" s="1"/>
      <c r="R517" s="2"/>
      <c r="S517" s="6"/>
      <c r="T517" s="2"/>
      <c r="U517" s="2"/>
      <c r="V517" s="2"/>
      <c r="W517" s="2"/>
      <c r="X517" s="2"/>
    </row>
    <row r="518" spans="2:24" x14ac:dyDescent="0.35">
      <c r="B518" s="2" t="s">
        <v>14</v>
      </c>
      <c r="C518" s="3">
        <v>15</v>
      </c>
      <c r="D518" s="4" t="s">
        <v>55</v>
      </c>
      <c r="E518" s="2" t="s">
        <v>38</v>
      </c>
      <c r="F518" s="2" t="s">
        <v>42</v>
      </c>
      <c r="G518" s="5">
        <v>4</v>
      </c>
      <c r="H518" s="1">
        <v>20000000</v>
      </c>
      <c r="I518" s="2">
        <v>3</v>
      </c>
      <c r="J518" s="6">
        <v>1.6782407407407406E-3</v>
      </c>
      <c r="K518" s="2" t="s">
        <v>61</v>
      </c>
      <c r="L518" s="3" t="s">
        <v>35</v>
      </c>
      <c r="M518" s="4" t="s">
        <v>51</v>
      </c>
      <c r="N518" s="2" t="s">
        <v>78</v>
      </c>
      <c r="O518" s="2" t="s">
        <v>41</v>
      </c>
      <c r="P518" s="14"/>
      <c r="Q518" s="1"/>
      <c r="R518" s="2"/>
      <c r="S518" s="6"/>
      <c r="T518" s="2"/>
      <c r="U518" s="2"/>
      <c r="V518" s="2"/>
      <c r="W518" s="2"/>
      <c r="X518" s="2"/>
    </row>
    <row r="519" spans="2:24" x14ac:dyDescent="0.35">
      <c r="B519" s="2" t="s">
        <v>14</v>
      </c>
      <c r="C519" s="3">
        <v>1</v>
      </c>
      <c r="D519" s="4" t="s">
        <v>59</v>
      </c>
      <c r="E519" s="2" t="s">
        <v>38</v>
      </c>
      <c r="F519" s="2" t="s">
        <v>42</v>
      </c>
      <c r="G519" s="5">
        <v>2</v>
      </c>
      <c r="H519" s="1">
        <v>38000000</v>
      </c>
      <c r="I519" s="2">
        <v>2</v>
      </c>
      <c r="J519" s="6">
        <v>1.6782407407407406E-3</v>
      </c>
      <c r="K519" s="2" t="s">
        <v>46</v>
      </c>
      <c r="L519" s="3" t="s">
        <v>24</v>
      </c>
      <c r="M519" s="4" t="s">
        <v>30</v>
      </c>
      <c r="N519" s="2" t="s">
        <v>77</v>
      </c>
      <c r="O519" s="2" t="s">
        <v>34</v>
      </c>
      <c r="P519" s="14"/>
      <c r="Q519" s="1"/>
      <c r="R519" s="2"/>
      <c r="S519" s="6"/>
      <c r="T519" s="2"/>
      <c r="U519" s="2"/>
      <c r="V519" s="2"/>
      <c r="W519" s="2"/>
      <c r="X519" s="2"/>
    </row>
    <row r="520" spans="2:24" x14ac:dyDescent="0.35">
      <c r="B520" s="2" t="s">
        <v>14</v>
      </c>
      <c r="C520" s="3">
        <v>1</v>
      </c>
      <c r="D520" s="4" t="s">
        <v>59</v>
      </c>
      <c r="E520" s="2" t="s">
        <v>32</v>
      </c>
      <c r="F520" s="2" t="s">
        <v>23</v>
      </c>
      <c r="G520" s="5">
        <v>2</v>
      </c>
      <c r="H520" s="1">
        <v>12000000</v>
      </c>
      <c r="I520" s="2">
        <v>3</v>
      </c>
      <c r="J520" s="6">
        <v>1.6782407407407406E-3</v>
      </c>
      <c r="K520" s="2" t="s">
        <v>18</v>
      </c>
      <c r="L520" s="3" t="s">
        <v>29</v>
      </c>
      <c r="M520" s="4" t="s">
        <v>48</v>
      </c>
      <c r="N520" s="2" t="s">
        <v>78</v>
      </c>
      <c r="O520" s="2" t="s">
        <v>53</v>
      </c>
      <c r="P520" s="14"/>
      <c r="Q520" s="1"/>
      <c r="R520" s="2"/>
      <c r="S520" s="6"/>
      <c r="T520" s="2"/>
      <c r="U520" s="2"/>
      <c r="V520" s="2"/>
      <c r="W520" s="2"/>
      <c r="X520" s="2"/>
    </row>
    <row r="521" spans="2:24" x14ac:dyDescent="0.35">
      <c r="B521" s="2" t="s">
        <v>14</v>
      </c>
      <c r="C521" s="3">
        <v>20</v>
      </c>
      <c r="D521" s="4" t="s">
        <v>59</v>
      </c>
      <c r="E521" s="2" t="s">
        <v>32</v>
      </c>
      <c r="F521" s="2" t="s">
        <v>45</v>
      </c>
      <c r="G521" s="5">
        <v>3</v>
      </c>
      <c r="H521" s="1">
        <v>15000000</v>
      </c>
      <c r="I521" s="2">
        <v>2</v>
      </c>
      <c r="J521" s="6">
        <v>1.6782407407407406E-3</v>
      </c>
      <c r="K521" s="2" t="s">
        <v>18</v>
      </c>
      <c r="L521" s="3" t="s">
        <v>39</v>
      </c>
      <c r="M521" s="4" t="s">
        <v>51</v>
      </c>
      <c r="N521" s="2" t="s">
        <v>78</v>
      </c>
      <c r="O521" s="2" t="s">
        <v>41</v>
      </c>
      <c r="P521" s="14"/>
      <c r="Q521" s="1"/>
      <c r="R521" s="2"/>
      <c r="S521" s="6"/>
      <c r="T521" s="2"/>
      <c r="U521" s="2"/>
      <c r="V521" s="2"/>
      <c r="W521" s="2"/>
      <c r="X521" s="2"/>
    </row>
    <row r="522" spans="2:24" x14ac:dyDescent="0.35">
      <c r="B522" s="2" t="s">
        <v>70</v>
      </c>
      <c r="C522" s="3">
        <v>12</v>
      </c>
      <c r="D522" s="4" t="s">
        <v>59</v>
      </c>
      <c r="E522" s="2" t="s">
        <v>16</v>
      </c>
      <c r="F522" s="2" t="s">
        <v>23</v>
      </c>
      <c r="G522" s="5">
        <v>0</v>
      </c>
      <c r="H522" s="1">
        <v>0</v>
      </c>
      <c r="I522" s="2">
        <v>2</v>
      </c>
      <c r="J522" s="6">
        <v>1.6782407407407406E-3</v>
      </c>
      <c r="K522" s="2"/>
      <c r="L522" s="3"/>
      <c r="M522" s="4" t="s">
        <v>43</v>
      </c>
      <c r="N522" s="2" t="s">
        <v>66</v>
      </c>
      <c r="O522" s="2" t="s">
        <v>67</v>
      </c>
      <c r="P522" s="14"/>
      <c r="Q522" s="1"/>
      <c r="R522" s="2"/>
      <c r="S522" s="6"/>
      <c r="T522" s="2"/>
      <c r="U522" s="2"/>
      <c r="V522" s="2"/>
      <c r="W522" s="2"/>
      <c r="X522" s="2"/>
    </row>
    <row r="523" spans="2:24" x14ac:dyDescent="0.35">
      <c r="B523" s="2" t="s">
        <v>70</v>
      </c>
      <c r="C523" s="3">
        <v>14</v>
      </c>
      <c r="D523" s="4" t="s">
        <v>60</v>
      </c>
      <c r="E523" s="2" t="s">
        <v>16</v>
      </c>
      <c r="F523" s="2" t="s">
        <v>42</v>
      </c>
      <c r="G523" s="5">
        <v>0</v>
      </c>
      <c r="H523" s="1">
        <v>0</v>
      </c>
      <c r="I523" s="2">
        <v>1</v>
      </c>
      <c r="J523" s="6">
        <v>1.6782407407407406E-3</v>
      </c>
      <c r="K523" s="2"/>
      <c r="L523" s="3"/>
      <c r="M523" s="4" t="s">
        <v>51</v>
      </c>
      <c r="N523" s="2" t="s">
        <v>76</v>
      </c>
      <c r="O523" s="2" t="s">
        <v>31</v>
      </c>
      <c r="P523" s="14"/>
      <c r="Q523" s="1"/>
      <c r="R523" s="2"/>
      <c r="S523" s="6"/>
      <c r="T523" s="2"/>
      <c r="U523" s="2"/>
      <c r="V523" s="2"/>
      <c r="W523" s="2"/>
      <c r="X523" s="2"/>
    </row>
    <row r="524" spans="2:24" x14ac:dyDescent="0.35">
      <c r="B524" s="2" t="s">
        <v>70</v>
      </c>
      <c r="C524" s="3">
        <v>15</v>
      </c>
      <c r="D524" s="4" t="s">
        <v>22</v>
      </c>
      <c r="E524" s="2" t="s">
        <v>16</v>
      </c>
      <c r="F524" s="2" t="s">
        <v>23</v>
      </c>
      <c r="G524" s="5">
        <v>0</v>
      </c>
      <c r="H524" s="1">
        <v>0</v>
      </c>
      <c r="I524" s="2">
        <v>2</v>
      </c>
      <c r="J524" s="6">
        <v>1.6782407407407406E-3</v>
      </c>
      <c r="K524" s="2"/>
      <c r="L524" s="3"/>
      <c r="M524" s="4" t="s">
        <v>40</v>
      </c>
      <c r="N524" s="2" t="s">
        <v>78</v>
      </c>
      <c r="O524" s="2" t="s">
        <v>62</v>
      </c>
      <c r="P524" s="14"/>
      <c r="Q524" s="1"/>
      <c r="R524" s="2"/>
      <c r="S524" s="6"/>
      <c r="T524" s="2"/>
      <c r="U524" s="2"/>
      <c r="V524" s="2"/>
      <c r="W524" s="2"/>
      <c r="X524" s="2"/>
    </row>
    <row r="525" spans="2:24" x14ac:dyDescent="0.35">
      <c r="B525" s="2" t="s">
        <v>70</v>
      </c>
      <c r="C525" s="3">
        <v>20</v>
      </c>
      <c r="D525" s="4" t="s">
        <v>27</v>
      </c>
      <c r="E525" s="2" t="s">
        <v>49</v>
      </c>
      <c r="F525" s="2" t="s">
        <v>23</v>
      </c>
      <c r="G525" s="5">
        <v>0</v>
      </c>
      <c r="H525" s="1">
        <v>0</v>
      </c>
      <c r="I525" s="2">
        <v>1</v>
      </c>
      <c r="J525" s="6">
        <v>1.6782407407407406E-3</v>
      </c>
      <c r="K525" s="2"/>
      <c r="L525" s="3"/>
      <c r="M525" s="4" t="s">
        <v>25</v>
      </c>
      <c r="N525" s="2" t="s">
        <v>77</v>
      </c>
      <c r="O525" s="2" t="s">
        <v>54</v>
      </c>
      <c r="P525" s="14"/>
      <c r="Q525" s="1"/>
      <c r="R525" s="2"/>
      <c r="S525" s="6"/>
      <c r="T525" s="2"/>
      <c r="U525" s="2"/>
      <c r="V525" s="2"/>
      <c r="W525" s="2"/>
      <c r="X525" s="2"/>
    </row>
    <row r="526" spans="2:24" x14ac:dyDescent="0.35">
      <c r="B526" s="2" t="s">
        <v>70</v>
      </c>
      <c r="C526" s="3">
        <v>2</v>
      </c>
      <c r="D526" s="4" t="s">
        <v>37</v>
      </c>
      <c r="E526" s="2" t="s">
        <v>16</v>
      </c>
      <c r="F526" s="2" t="s">
        <v>23</v>
      </c>
      <c r="G526" s="5">
        <v>0</v>
      </c>
      <c r="H526" s="1">
        <v>0</v>
      </c>
      <c r="I526" s="2">
        <v>2</v>
      </c>
      <c r="J526" s="6">
        <v>1.6782407407407406E-3</v>
      </c>
      <c r="K526" s="2"/>
      <c r="L526" s="3"/>
      <c r="M526" s="4" t="s">
        <v>30</v>
      </c>
      <c r="N526" s="2" t="s">
        <v>76</v>
      </c>
      <c r="O526" s="2" t="s">
        <v>75</v>
      </c>
      <c r="P526" s="14"/>
      <c r="Q526" s="1"/>
      <c r="R526" s="2"/>
      <c r="S526" s="6"/>
      <c r="T526" s="2"/>
      <c r="U526" s="2"/>
      <c r="V526" s="2"/>
      <c r="W526" s="2"/>
      <c r="X526" s="2"/>
    </row>
    <row r="527" spans="2:24" x14ac:dyDescent="0.35">
      <c r="B527" s="2" t="s">
        <v>70</v>
      </c>
      <c r="C527" s="3">
        <v>21</v>
      </c>
      <c r="D527" s="4" t="s">
        <v>37</v>
      </c>
      <c r="E527" s="2" t="s">
        <v>32</v>
      </c>
      <c r="F527" s="2" t="s">
        <v>42</v>
      </c>
      <c r="G527" s="5">
        <v>0</v>
      </c>
      <c r="H527" s="1">
        <v>0</v>
      </c>
      <c r="I527" s="2">
        <v>3</v>
      </c>
      <c r="J527" s="6">
        <v>1.6782407407407406E-3</v>
      </c>
      <c r="K527" s="2"/>
      <c r="L527" s="3"/>
      <c r="M527" s="4" t="s">
        <v>30</v>
      </c>
      <c r="N527" s="2" t="s">
        <v>78</v>
      </c>
      <c r="O527" s="2" t="s">
        <v>62</v>
      </c>
      <c r="P527" s="14"/>
      <c r="Q527" s="1"/>
      <c r="R527" s="2"/>
      <c r="S527" s="6"/>
      <c r="T527" s="2"/>
      <c r="U527" s="2"/>
      <c r="V527" s="2"/>
      <c r="W527" s="2"/>
      <c r="X527" s="2"/>
    </row>
    <row r="528" spans="2:24" x14ac:dyDescent="0.35">
      <c r="B528" s="2" t="s">
        <v>70</v>
      </c>
      <c r="C528" s="3">
        <v>23</v>
      </c>
      <c r="D528" s="4" t="s">
        <v>37</v>
      </c>
      <c r="E528" s="2" t="s">
        <v>49</v>
      </c>
      <c r="F528" s="2" t="s">
        <v>42</v>
      </c>
      <c r="G528" s="5">
        <v>0</v>
      </c>
      <c r="H528" s="1">
        <v>0</v>
      </c>
      <c r="I528" s="2">
        <v>3</v>
      </c>
      <c r="J528" s="6">
        <v>1.6782407407407406E-3</v>
      </c>
      <c r="K528" s="2"/>
      <c r="L528" s="3"/>
      <c r="M528" s="4" t="s">
        <v>48</v>
      </c>
      <c r="N528" s="2" t="s">
        <v>66</v>
      </c>
      <c r="O528" s="2" t="s">
        <v>67</v>
      </c>
      <c r="P528" s="14"/>
      <c r="Q528" s="1"/>
      <c r="R528" s="2"/>
      <c r="S528" s="6"/>
      <c r="T528" s="2"/>
      <c r="U528" s="2"/>
      <c r="V528" s="2"/>
      <c r="W528" s="2"/>
      <c r="X528" s="2"/>
    </row>
    <row r="529" spans="2:24" x14ac:dyDescent="0.35">
      <c r="B529" s="2" t="s">
        <v>70</v>
      </c>
      <c r="C529" s="3">
        <v>14</v>
      </c>
      <c r="D529" s="4" t="s">
        <v>44</v>
      </c>
      <c r="E529" s="2" t="s">
        <v>16</v>
      </c>
      <c r="F529" s="2" t="s">
        <v>42</v>
      </c>
      <c r="G529" s="5">
        <v>0</v>
      </c>
      <c r="H529" s="1">
        <v>0</v>
      </c>
      <c r="I529" s="2">
        <v>2</v>
      </c>
      <c r="J529" s="6">
        <v>1.6782407407407406E-3</v>
      </c>
      <c r="K529" s="2"/>
      <c r="L529" s="3"/>
      <c r="M529" s="4" t="s">
        <v>43</v>
      </c>
      <c r="N529" s="2" t="s">
        <v>76</v>
      </c>
      <c r="O529" s="2" t="s">
        <v>52</v>
      </c>
      <c r="P529" s="14"/>
      <c r="Q529" s="1"/>
      <c r="R529" s="2"/>
      <c r="S529" s="6"/>
      <c r="T529" s="2"/>
      <c r="U529" s="2"/>
      <c r="V529" s="2"/>
      <c r="W529" s="2"/>
      <c r="X529" s="2"/>
    </row>
    <row r="530" spans="2:24" x14ac:dyDescent="0.35">
      <c r="B530" s="2" t="s">
        <v>70</v>
      </c>
      <c r="C530" s="3">
        <v>16</v>
      </c>
      <c r="D530" s="4" t="s">
        <v>44</v>
      </c>
      <c r="E530" s="2" t="s">
        <v>38</v>
      </c>
      <c r="F530" s="2" t="s">
        <v>42</v>
      </c>
      <c r="G530" s="5">
        <v>0</v>
      </c>
      <c r="H530" s="1">
        <v>0</v>
      </c>
      <c r="I530" s="2">
        <v>3</v>
      </c>
      <c r="J530" s="6">
        <v>1.6782407407407406E-3</v>
      </c>
      <c r="K530" s="2"/>
      <c r="L530" s="3"/>
      <c r="M530" s="4" t="s">
        <v>43</v>
      </c>
      <c r="N530" s="2" t="s">
        <v>77</v>
      </c>
      <c r="O530" s="2" t="s">
        <v>65</v>
      </c>
      <c r="P530" s="14"/>
      <c r="Q530" s="1"/>
      <c r="R530" s="2"/>
      <c r="S530" s="6"/>
      <c r="T530" s="2"/>
      <c r="U530" s="2"/>
      <c r="V530" s="2"/>
      <c r="W530" s="2"/>
      <c r="X530" s="2"/>
    </row>
    <row r="531" spans="2:24" x14ac:dyDescent="0.35">
      <c r="B531" s="2" t="s">
        <v>70</v>
      </c>
      <c r="C531" s="3">
        <v>12</v>
      </c>
      <c r="D531" s="4" t="s">
        <v>59</v>
      </c>
      <c r="E531" s="2" t="s">
        <v>16</v>
      </c>
      <c r="F531" s="2" t="s">
        <v>23</v>
      </c>
      <c r="G531" s="5">
        <v>0</v>
      </c>
      <c r="H531" s="1">
        <v>0</v>
      </c>
      <c r="I531" s="2">
        <v>2</v>
      </c>
      <c r="J531" s="6">
        <v>1.6782407407407406E-3</v>
      </c>
      <c r="K531" s="2"/>
      <c r="L531" s="3"/>
      <c r="M531" s="4" t="s">
        <v>43</v>
      </c>
      <c r="N531" s="2" t="s">
        <v>66</v>
      </c>
      <c r="O531" s="2" t="s">
        <v>67</v>
      </c>
      <c r="P531" s="14"/>
      <c r="Q531" s="1"/>
      <c r="R531" s="2"/>
      <c r="S531" s="6"/>
      <c r="T531" s="2"/>
      <c r="U531" s="2"/>
      <c r="V531" s="2"/>
      <c r="W531" s="2"/>
      <c r="X531" s="2"/>
    </row>
    <row r="532" spans="2:24" x14ac:dyDescent="0.35">
      <c r="B532" s="2" t="s">
        <v>70</v>
      </c>
      <c r="C532" s="3">
        <v>14</v>
      </c>
      <c r="D532" s="4" t="s">
        <v>60</v>
      </c>
      <c r="E532" s="2" t="s">
        <v>16</v>
      </c>
      <c r="F532" s="2" t="s">
        <v>42</v>
      </c>
      <c r="G532" s="5">
        <v>0</v>
      </c>
      <c r="H532" s="1">
        <v>0</v>
      </c>
      <c r="I532" s="2">
        <v>1</v>
      </c>
      <c r="J532" s="6">
        <v>1.6782407407407406E-3</v>
      </c>
      <c r="K532" s="2"/>
      <c r="L532" s="3"/>
      <c r="M532" s="4" t="s">
        <v>51</v>
      </c>
      <c r="N532" s="2" t="s">
        <v>76</v>
      </c>
      <c r="O532" s="2" t="s">
        <v>31</v>
      </c>
      <c r="P532" s="14"/>
      <c r="Q532" s="1"/>
      <c r="R532" s="2"/>
      <c r="S532" s="6"/>
      <c r="T532" s="2"/>
      <c r="U532" s="2"/>
      <c r="V532" s="2"/>
      <c r="W532" s="2"/>
      <c r="X532" s="2"/>
    </row>
    <row r="533" spans="2:24" x14ac:dyDescent="0.35">
      <c r="B533" s="2" t="s">
        <v>14</v>
      </c>
      <c r="C533" s="3">
        <v>11</v>
      </c>
      <c r="D533" s="4" t="s">
        <v>55</v>
      </c>
      <c r="E533" s="2" t="s">
        <v>38</v>
      </c>
      <c r="F533" s="2" t="s">
        <v>42</v>
      </c>
      <c r="G533" s="5">
        <v>5</v>
      </c>
      <c r="H533" s="1">
        <v>20000000</v>
      </c>
      <c r="I533" s="2">
        <v>1</v>
      </c>
      <c r="J533" s="6">
        <v>1.736111111111111E-3</v>
      </c>
      <c r="K533" s="2" t="s">
        <v>18</v>
      </c>
      <c r="L533" s="3" t="s">
        <v>29</v>
      </c>
      <c r="M533" s="4" t="s">
        <v>48</v>
      </c>
      <c r="N533" s="2" t="s">
        <v>77</v>
      </c>
      <c r="O533" s="2" t="s">
        <v>54</v>
      </c>
      <c r="P533" s="14"/>
      <c r="Q533" s="1"/>
      <c r="R533" s="2"/>
      <c r="S533" s="6"/>
      <c r="T533" s="2"/>
      <c r="U533" s="2"/>
      <c r="V533" s="2"/>
      <c r="W533" s="2"/>
      <c r="X533" s="2"/>
    </row>
    <row r="534" spans="2:24" x14ac:dyDescent="0.35">
      <c r="B534" s="2" t="s">
        <v>14</v>
      </c>
      <c r="C534" s="3">
        <v>14</v>
      </c>
      <c r="D534" s="4" t="s">
        <v>57</v>
      </c>
      <c r="E534" s="2" t="s">
        <v>49</v>
      </c>
      <c r="F534" s="2" t="s">
        <v>42</v>
      </c>
      <c r="G534" s="5">
        <v>2</v>
      </c>
      <c r="H534" s="1">
        <v>10000000</v>
      </c>
      <c r="I534" s="2">
        <v>7</v>
      </c>
      <c r="J534" s="6">
        <v>1.736111111111111E-3</v>
      </c>
      <c r="K534" s="2" t="s">
        <v>18</v>
      </c>
      <c r="L534" s="3" t="s">
        <v>29</v>
      </c>
      <c r="M534" s="4" t="s">
        <v>43</v>
      </c>
      <c r="N534" s="2" t="s">
        <v>78</v>
      </c>
      <c r="O534" s="2" t="s">
        <v>53</v>
      </c>
      <c r="P534" s="14"/>
      <c r="Q534" s="1"/>
      <c r="R534" s="2"/>
      <c r="S534" s="6"/>
      <c r="T534" s="2"/>
      <c r="U534" s="2"/>
      <c r="V534" s="2"/>
      <c r="W534" s="2"/>
      <c r="X534" s="2"/>
    </row>
    <row r="535" spans="2:24" x14ac:dyDescent="0.35">
      <c r="B535" s="2" t="s">
        <v>14</v>
      </c>
      <c r="C535" s="3">
        <v>10</v>
      </c>
      <c r="D535" s="4" t="s">
        <v>72</v>
      </c>
      <c r="E535" s="2" t="s">
        <v>32</v>
      </c>
      <c r="F535" s="2" t="s">
        <v>23</v>
      </c>
      <c r="G535" s="5">
        <v>1</v>
      </c>
      <c r="H535" s="1">
        <v>7000000</v>
      </c>
      <c r="I535" s="2">
        <v>1</v>
      </c>
      <c r="J535" s="6">
        <v>1.736111111111111E-3</v>
      </c>
      <c r="K535" s="2" t="s">
        <v>18</v>
      </c>
      <c r="L535" s="3" t="s">
        <v>47</v>
      </c>
      <c r="M535" s="4" t="s">
        <v>30</v>
      </c>
      <c r="N535" s="2" t="s">
        <v>78</v>
      </c>
      <c r="O535" s="2" t="s">
        <v>53</v>
      </c>
      <c r="P535" s="14"/>
      <c r="Q535" s="1"/>
      <c r="R535" s="2"/>
      <c r="S535" s="6"/>
      <c r="T535" s="2"/>
      <c r="U535" s="2"/>
      <c r="V535" s="2"/>
      <c r="W535" s="2"/>
      <c r="X535" s="2"/>
    </row>
    <row r="536" spans="2:24" x14ac:dyDescent="0.35">
      <c r="B536" s="2" t="s">
        <v>14</v>
      </c>
      <c r="C536" s="3">
        <v>12</v>
      </c>
      <c r="D536" s="4" t="s">
        <v>72</v>
      </c>
      <c r="E536" s="2" t="s">
        <v>28</v>
      </c>
      <c r="F536" s="2" t="s">
        <v>23</v>
      </c>
      <c r="G536" s="5">
        <v>5</v>
      </c>
      <c r="H536" s="1">
        <v>25000000</v>
      </c>
      <c r="I536" s="2">
        <v>2</v>
      </c>
      <c r="J536" s="6">
        <v>1.736111111111111E-3</v>
      </c>
      <c r="K536" s="2" t="s">
        <v>18</v>
      </c>
      <c r="L536" s="3" t="s">
        <v>19</v>
      </c>
      <c r="M536" s="4" t="s">
        <v>20</v>
      </c>
      <c r="N536" s="2" t="s">
        <v>77</v>
      </c>
      <c r="O536" s="2" t="s">
        <v>65</v>
      </c>
      <c r="P536" s="14"/>
      <c r="Q536" s="1"/>
      <c r="R536" s="2"/>
      <c r="S536" s="6"/>
      <c r="T536" s="2"/>
      <c r="U536" s="2"/>
      <c r="V536" s="2"/>
      <c r="W536" s="2"/>
      <c r="X536" s="2"/>
    </row>
    <row r="537" spans="2:24" x14ac:dyDescent="0.35">
      <c r="B537" s="2" t="s">
        <v>14</v>
      </c>
      <c r="C537" s="3">
        <v>22</v>
      </c>
      <c r="D537" s="4" t="s">
        <v>27</v>
      </c>
      <c r="E537" s="2" t="s">
        <v>32</v>
      </c>
      <c r="F537" s="2" t="s">
        <v>42</v>
      </c>
      <c r="G537" s="5">
        <v>1</v>
      </c>
      <c r="H537" s="1">
        <v>19000000</v>
      </c>
      <c r="I537" s="2">
        <v>2</v>
      </c>
      <c r="J537" s="6">
        <v>1.736111111111111E-3</v>
      </c>
      <c r="K537" s="2" t="s">
        <v>46</v>
      </c>
      <c r="L537" s="3" t="s">
        <v>39</v>
      </c>
      <c r="M537" s="4" t="s">
        <v>51</v>
      </c>
      <c r="N537" s="2" t="s">
        <v>66</v>
      </c>
      <c r="O537" s="2" t="s">
        <v>67</v>
      </c>
      <c r="P537" s="14"/>
      <c r="Q537" s="1"/>
      <c r="R537" s="2"/>
      <c r="S537" s="6"/>
      <c r="T537" s="2"/>
      <c r="U537" s="2"/>
      <c r="V537" s="2"/>
      <c r="W537" s="2"/>
      <c r="X537" s="2"/>
    </row>
    <row r="538" spans="2:24" x14ac:dyDescent="0.35">
      <c r="B538" s="2" t="s">
        <v>14</v>
      </c>
      <c r="C538" s="3">
        <v>27</v>
      </c>
      <c r="D538" s="4" t="s">
        <v>27</v>
      </c>
      <c r="E538" s="2" t="s">
        <v>16</v>
      </c>
      <c r="F538" s="2" t="s">
        <v>42</v>
      </c>
      <c r="G538" s="5">
        <v>5</v>
      </c>
      <c r="H538" s="1">
        <v>21000000</v>
      </c>
      <c r="I538" s="2">
        <v>3</v>
      </c>
      <c r="J538" s="6">
        <v>1.736111111111111E-3</v>
      </c>
      <c r="K538" s="2" t="s">
        <v>18</v>
      </c>
      <c r="L538" s="3" t="s">
        <v>39</v>
      </c>
      <c r="M538" s="4" t="s">
        <v>43</v>
      </c>
      <c r="N538" s="2" t="s">
        <v>76</v>
      </c>
      <c r="O538" s="2" t="s">
        <v>52</v>
      </c>
      <c r="P538" s="14"/>
      <c r="Q538" s="1"/>
      <c r="R538" s="2"/>
      <c r="S538" s="6"/>
      <c r="T538" s="2"/>
      <c r="U538" s="2"/>
      <c r="V538" s="2"/>
      <c r="W538" s="2"/>
      <c r="X538" s="2"/>
    </row>
    <row r="539" spans="2:24" x14ac:dyDescent="0.35">
      <c r="B539" s="2" t="s">
        <v>14</v>
      </c>
      <c r="C539" s="3">
        <v>21</v>
      </c>
      <c r="D539" s="4" t="s">
        <v>37</v>
      </c>
      <c r="E539" s="2" t="s">
        <v>38</v>
      </c>
      <c r="F539" s="2" t="s">
        <v>17</v>
      </c>
      <c r="G539" s="5">
        <v>2</v>
      </c>
      <c r="H539" s="1">
        <v>38000000</v>
      </c>
      <c r="I539" s="2">
        <v>3</v>
      </c>
      <c r="J539" s="6">
        <v>1.736111111111111E-3</v>
      </c>
      <c r="K539" s="2" t="s">
        <v>46</v>
      </c>
      <c r="L539" s="3" t="s">
        <v>35</v>
      </c>
      <c r="M539" s="4" t="s">
        <v>30</v>
      </c>
      <c r="N539" s="2" t="s">
        <v>77</v>
      </c>
      <c r="O539" s="2" t="s">
        <v>54</v>
      </c>
      <c r="P539" s="14"/>
      <c r="Q539" s="1"/>
      <c r="R539" s="2"/>
      <c r="S539" s="6"/>
      <c r="T539" s="2"/>
      <c r="U539" s="2"/>
      <c r="V539" s="2"/>
      <c r="W539" s="2"/>
      <c r="X539" s="2"/>
    </row>
    <row r="540" spans="2:24" x14ac:dyDescent="0.35">
      <c r="B540" s="2" t="s">
        <v>14</v>
      </c>
      <c r="C540" s="3">
        <v>24</v>
      </c>
      <c r="D540" s="4" t="s">
        <v>37</v>
      </c>
      <c r="E540" s="2" t="s">
        <v>16</v>
      </c>
      <c r="F540" s="2" t="s">
        <v>23</v>
      </c>
      <c r="G540" s="5">
        <v>4</v>
      </c>
      <c r="H540" s="1">
        <v>20000000</v>
      </c>
      <c r="I540" s="2">
        <v>2</v>
      </c>
      <c r="J540" s="6">
        <v>1.736111111111111E-3</v>
      </c>
      <c r="K540" s="2" t="s">
        <v>61</v>
      </c>
      <c r="L540" s="3" t="s">
        <v>47</v>
      </c>
      <c r="M540" s="4" t="s">
        <v>30</v>
      </c>
      <c r="N540" s="2" t="s">
        <v>77</v>
      </c>
      <c r="O540" s="2" t="s">
        <v>54</v>
      </c>
      <c r="P540" s="14"/>
      <c r="Q540" s="1"/>
      <c r="R540" s="2"/>
      <c r="S540" s="6"/>
      <c r="T540" s="2"/>
      <c r="U540" s="2"/>
      <c r="V540" s="2"/>
      <c r="W540" s="2"/>
      <c r="X540" s="2"/>
    </row>
    <row r="541" spans="2:24" x14ac:dyDescent="0.35">
      <c r="B541" s="2" t="s">
        <v>14</v>
      </c>
      <c r="C541" s="3">
        <v>5</v>
      </c>
      <c r="D541" s="4" t="s">
        <v>37</v>
      </c>
      <c r="E541" s="2" t="s">
        <v>16</v>
      </c>
      <c r="F541" s="2" t="s">
        <v>17</v>
      </c>
      <c r="G541" s="5">
        <v>4</v>
      </c>
      <c r="H541" s="1">
        <v>11000000</v>
      </c>
      <c r="I541" s="2">
        <v>4</v>
      </c>
      <c r="J541" s="6">
        <v>1.736111111111111E-3</v>
      </c>
      <c r="K541" s="2" t="s">
        <v>61</v>
      </c>
      <c r="L541" s="3" t="s">
        <v>19</v>
      </c>
      <c r="M541" s="4" t="s">
        <v>40</v>
      </c>
      <c r="N541" s="2" t="s">
        <v>76</v>
      </c>
      <c r="O541" s="2" t="s">
        <v>26</v>
      </c>
      <c r="P541" s="14"/>
      <c r="Q541" s="1"/>
      <c r="R541" s="2"/>
      <c r="S541" s="6"/>
      <c r="T541" s="2"/>
      <c r="U541" s="2"/>
      <c r="V541" s="2"/>
      <c r="W541" s="2"/>
      <c r="X541" s="2"/>
    </row>
    <row r="542" spans="2:24" x14ac:dyDescent="0.35">
      <c r="B542" s="2" t="s">
        <v>14</v>
      </c>
      <c r="C542" s="3">
        <v>1</v>
      </c>
      <c r="D542" s="4" t="s">
        <v>37</v>
      </c>
      <c r="E542" s="2" t="s">
        <v>32</v>
      </c>
      <c r="F542" s="2" t="s">
        <v>23</v>
      </c>
      <c r="G542" s="5">
        <v>2</v>
      </c>
      <c r="H542" s="1">
        <v>12000000</v>
      </c>
      <c r="I542" s="2">
        <v>1</v>
      </c>
      <c r="J542" s="6">
        <v>1.736111111111111E-3</v>
      </c>
      <c r="K542" s="2" t="s">
        <v>18</v>
      </c>
      <c r="L542" s="3" t="s">
        <v>29</v>
      </c>
      <c r="M542" s="4" t="s">
        <v>30</v>
      </c>
      <c r="N542" s="2" t="s">
        <v>76</v>
      </c>
      <c r="O542" s="2" t="s">
        <v>31</v>
      </c>
      <c r="P542" s="14"/>
      <c r="Q542" s="1"/>
      <c r="R542" s="2"/>
      <c r="S542" s="6"/>
      <c r="T542" s="2"/>
      <c r="U542" s="2"/>
      <c r="V542" s="2"/>
      <c r="W542" s="2"/>
      <c r="X542" s="2"/>
    </row>
    <row r="543" spans="2:24" x14ac:dyDescent="0.35">
      <c r="B543" s="2" t="s">
        <v>14</v>
      </c>
      <c r="C543" s="3">
        <v>8</v>
      </c>
      <c r="D543" s="4" t="s">
        <v>37</v>
      </c>
      <c r="E543" s="2" t="s">
        <v>38</v>
      </c>
      <c r="F543" s="2" t="s">
        <v>42</v>
      </c>
      <c r="G543" s="5">
        <v>3</v>
      </c>
      <c r="H543" s="1">
        <v>15000000</v>
      </c>
      <c r="I543" s="2">
        <v>1</v>
      </c>
      <c r="J543" s="6">
        <v>1.736111111111111E-3</v>
      </c>
      <c r="K543" s="2" t="s">
        <v>18</v>
      </c>
      <c r="L543" s="3" t="s">
        <v>39</v>
      </c>
      <c r="M543" s="4" t="s">
        <v>33</v>
      </c>
      <c r="N543" s="2" t="s">
        <v>76</v>
      </c>
      <c r="O543" s="2" t="s">
        <v>26</v>
      </c>
      <c r="P543" s="14"/>
      <c r="Q543" s="1"/>
      <c r="R543" s="2"/>
      <c r="S543" s="6"/>
      <c r="T543" s="2"/>
      <c r="U543" s="2"/>
      <c r="V543" s="2"/>
      <c r="W543" s="2"/>
      <c r="X543" s="2"/>
    </row>
    <row r="544" spans="2:24" x14ac:dyDescent="0.35">
      <c r="B544" s="2" t="s">
        <v>14</v>
      </c>
      <c r="C544" s="3">
        <v>28</v>
      </c>
      <c r="D544" s="4" t="s">
        <v>37</v>
      </c>
      <c r="E544" s="2" t="s">
        <v>32</v>
      </c>
      <c r="F544" s="2" t="s">
        <v>42</v>
      </c>
      <c r="G544" s="5">
        <v>3</v>
      </c>
      <c r="H544" s="1">
        <v>15000000</v>
      </c>
      <c r="I544" s="2">
        <v>2</v>
      </c>
      <c r="J544" s="6">
        <v>1.736111111111111E-3</v>
      </c>
      <c r="K544" s="2" t="s">
        <v>18</v>
      </c>
      <c r="L544" s="3" t="s">
        <v>50</v>
      </c>
      <c r="M544" s="4" t="s">
        <v>33</v>
      </c>
      <c r="N544" s="2" t="s">
        <v>78</v>
      </c>
      <c r="O544" s="2" t="s">
        <v>53</v>
      </c>
      <c r="P544" s="14"/>
      <c r="Q544" s="1"/>
      <c r="R544" s="2"/>
      <c r="S544" s="6"/>
      <c r="T544" s="2"/>
      <c r="U544" s="2"/>
      <c r="V544" s="2"/>
      <c r="W544" s="2"/>
      <c r="X544" s="2"/>
    </row>
    <row r="545" spans="2:24" x14ac:dyDescent="0.35">
      <c r="B545" s="2" t="s">
        <v>14</v>
      </c>
      <c r="C545" s="3">
        <v>7</v>
      </c>
      <c r="D545" s="4" t="s">
        <v>37</v>
      </c>
      <c r="E545" s="2" t="s">
        <v>38</v>
      </c>
      <c r="F545" s="2" t="s">
        <v>68</v>
      </c>
      <c r="G545" s="5">
        <v>2</v>
      </c>
      <c r="H545" s="1">
        <v>12000000</v>
      </c>
      <c r="I545" s="2">
        <v>1</v>
      </c>
      <c r="J545" s="6">
        <v>1.736111111111111E-3</v>
      </c>
      <c r="K545" s="2" t="s">
        <v>18</v>
      </c>
      <c r="L545" s="3" t="s">
        <v>35</v>
      </c>
      <c r="M545" s="4" t="s">
        <v>48</v>
      </c>
      <c r="N545" s="2" t="s">
        <v>76</v>
      </c>
      <c r="O545" s="2" t="s">
        <v>31</v>
      </c>
      <c r="P545" s="14"/>
      <c r="Q545" s="1"/>
      <c r="R545" s="2"/>
      <c r="S545" s="6"/>
      <c r="T545" s="2"/>
      <c r="U545" s="2"/>
      <c r="V545" s="2"/>
      <c r="W545" s="2"/>
      <c r="X545" s="2"/>
    </row>
    <row r="546" spans="2:24" x14ac:dyDescent="0.35">
      <c r="B546" s="2" t="s">
        <v>14</v>
      </c>
      <c r="C546" s="3">
        <v>30</v>
      </c>
      <c r="D546" s="4" t="s">
        <v>44</v>
      </c>
      <c r="E546" s="2" t="s">
        <v>32</v>
      </c>
      <c r="F546" s="2" t="s">
        <v>17</v>
      </c>
      <c r="G546" s="5">
        <v>3</v>
      </c>
      <c r="H546" s="1">
        <v>15000000</v>
      </c>
      <c r="I546" s="2">
        <v>1</v>
      </c>
      <c r="J546" s="6">
        <v>1.736111111111111E-3</v>
      </c>
      <c r="K546" s="2" t="s">
        <v>18</v>
      </c>
      <c r="L546" s="3" t="s">
        <v>29</v>
      </c>
      <c r="M546" s="4" t="s">
        <v>43</v>
      </c>
      <c r="N546" s="2" t="s">
        <v>77</v>
      </c>
      <c r="O546" s="2" t="s">
        <v>54</v>
      </c>
      <c r="P546" s="14"/>
      <c r="Q546" s="1"/>
      <c r="R546" s="2"/>
      <c r="S546" s="6"/>
      <c r="T546" s="2"/>
      <c r="U546" s="2"/>
      <c r="V546" s="2"/>
      <c r="W546" s="2"/>
      <c r="X546" s="2"/>
    </row>
    <row r="547" spans="2:24" x14ac:dyDescent="0.35">
      <c r="B547" s="2" t="s">
        <v>14</v>
      </c>
      <c r="C547" s="3">
        <v>1</v>
      </c>
      <c r="D547" s="4" t="s">
        <v>44</v>
      </c>
      <c r="E547" s="2" t="s">
        <v>28</v>
      </c>
      <c r="F547" s="2" t="s">
        <v>42</v>
      </c>
      <c r="G547" s="5">
        <v>4</v>
      </c>
      <c r="H547" s="1">
        <v>20000000</v>
      </c>
      <c r="I547" s="2">
        <v>3</v>
      </c>
      <c r="J547" s="6">
        <v>1.736111111111111E-3</v>
      </c>
      <c r="K547" s="2" t="s">
        <v>18</v>
      </c>
      <c r="L547" s="3" t="s">
        <v>56</v>
      </c>
      <c r="M547" s="4" t="s">
        <v>25</v>
      </c>
      <c r="N547" s="2" t="s">
        <v>66</v>
      </c>
      <c r="O547" s="2" t="s">
        <v>36</v>
      </c>
      <c r="P547" s="14"/>
      <c r="Q547" s="1"/>
      <c r="R547" s="2"/>
      <c r="S547" s="6"/>
      <c r="T547" s="2"/>
      <c r="U547" s="2"/>
      <c r="V547" s="2"/>
      <c r="W547" s="2"/>
      <c r="X547" s="2"/>
    </row>
    <row r="548" spans="2:24" x14ac:dyDescent="0.35">
      <c r="B548" s="2" t="s">
        <v>14</v>
      </c>
      <c r="C548" s="3">
        <v>5</v>
      </c>
      <c r="D548" s="4" t="s">
        <v>44</v>
      </c>
      <c r="E548" s="2" t="s">
        <v>38</v>
      </c>
      <c r="F548" s="2" t="s">
        <v>17</v>
      </c>
      <c r="G548" s="5">
        <v>2</v>
      </c>
      <c r="H548" s="1">
        <v>12000000</v>
      </c>
      <c r="I548" s="2">
        <v>3</v>
      </c>
      <c r="J548" s="6">
        <v>1.736111111111111E-3</v>
      </c>
      <c r="K548" s="2" t="s">
        <v>18</v>
      </c>
      <c r="L548" s="3" t="s">
        <v>19</v>
      </c>
      <c r="M548" s="4" t="s">
        <v>51</v>
      </c>
      <c r="N548" s="2" t="s">
        <v>78</v>
      </c>
      <c r="O548" s="2" t="s">
        <v>53</v>
      </c>
      <c r="P548" s="14"/>
      <c r="Q548" s="1"/>
      <c r="R548" s="2"/>
      <c r="S548" s="6"/>
      <c r="T548" s="2"/>
      <c r="U548" s="2"/>
      <c r="V548" s="2"/>
      <c r="W548" s="2"/>
      <c r="X548" s="2"/>
    </row>
    <row r="549" spans="2:24" x14ac:dyDescent="0.35">
      <c r="B549" s="2" t="s">
        <v>14</v>
      </c>
      <c r="C549" s="3">
        <v>1</v>
      </c>
      <c r="D549" s="4" t="s">
        <v>69</v>
      </c>
      <c r="E549" s="2" t="s">
        <v>32</v>
      </c>
      <c r="F549" s="2" t="s">
        <v>23</v>
      </c>
      <c r="G549" s="5">
        <v>2</v>
      </c>
      <c r="H549" s="1">
        <v>12000000</v>
      </c>
      <c r="I549" s="2">
        <v>4</v>
      </c>
      <c r="J549" s="6">
        <v>1.736111111111111E-3</v>
      </c>
      <c r="K549" s="2" t="s">
        <v>18</v>
      </c>
      <c r="L549" s="3" t="s">
        <v>19</v>
      </c>
      <c r="M549" s="4" t="s">
        <v>20</v>
      </c>
      <c r="N549" s="2" t="s">
        <v>66</v>
      </c>
      <c r="O549" s="2" t="s">
        <v>67</v>
      </c>
      <c r="P549" s="14"/>
      <c r="Q549" s="1"/>
      <c r="R549" s="2"/>
      <c r="S549" s="6"/>
      <c r="T549" s="2"/>
      <c r="U549" s="2"/>
      <c r="V549" s="2"/>
      <c r="W549" s="2"/>
      <c r="X549" s="2"/>
    </row>
    <row r="550" spans="2:24" x14ac:dyDescent="0.35">
      <c r="B550" s="2" t="s">
        <v>14</v>
      </c>
      <c r="C550" s="3">
        <v>2</v>
      </c>
      <c r="D550" s="4" t="s">
        <v>69</v>
      </c>
      <c r="E550" s="2" t="s">
        <v>16</v>
      </c>
      <c r="F550" s="2" t="s">
        <v>42</v>
      </c>
      <c r="G550" s="5">
        <v>2</v>
      </c>
      <c r="H550" s="1">
        <v>12000000</v>
      </c>
      <c r="I550" s="2">
        <v>1</v>
      </c>
      <c r="J550" s="6">
        <v>1.736111111111111E-3</v>
      </c>
      <c r="K550" s="2" t="s">
        <v>18</v>
      </c>
      <c r="L550" s="3" t="s">
        <v>64</v>
      </c>
      <c r="M550" s="4" t="s">
        <v>51</v>
      </c>
      <c r="N550" s="2" t="s">
        <v>66</v>
      </c>
      <c r="O550" s="2" t="s">
        <v>67</v>
      </c>
      <c r="P550" s="14"/>
      <c r="Q550" s="1"/>
      <c r="R550" s="2"/>
      <c r="S550" s="6"/>
      <c r="T550" s="2"/>
      <c r="U550" s="2"/>
      <c r="V550" s="2"/>
      <c r="W550" s="2"/>
      <c r="X550" s="2"/>
    </row>
    <row r="551" spans="2:24" x14ac:dyDescent="0.35">
      <c r="B551" s="2" t="s">
        <v>14</v>
      </c>
      <c r="C551" s="3">
        <v>11</v>
      </c>
      <c r="D551" s="4" t="s">
        <v>55</v>
      </c>
      <c r="E551" s="2" t="s">
        <v>38</v>
      </c>
      <c r="F551" s="2" t="s">
        <v>42</v>
      </c>
      <c r="G551" s="5">
        <v>5</v>
      </c>
      <c r="H551" s="1">
        <v>20000000</v>
      </c>
      <c r="I551" s="2">
        <v>1</v>
      </c>
      <c r="J551" s="6">
        <v>1.736111111111111E-3</v>
      </c>
      <c r="K551" s="2" t="s">
        <v>18</v>
      </c>
      <c r="L551" s="3" t="s">
        <v>29</v>
      </c>
      <c r="M551" s="4" t="s">
        <v>48</v>
      </c>
      <c r="N551" s="2" t="s">
        <v>77</v>
      </c>
      <c r="O551" s="2" t="s">
        <v>54</v>
      </c>
      <c r="P551" s="14"/>
      <c r="Q551" s="1"/>
      <c r="R551" s="2"/>
      <c r="S551" s="6"/>
      <c r="T551" s="2"/>
      <c r="U551" s="2"/>
      <c r="V551" s="2"/>
      <c r="W551" s="2"/>
      <c r="X551" s="2"/>
    </row>
    <row r="552" spans="2:24" x14ac:dyDescent="0.35">
      <c r="B552" s="2" t="s">
        <v>14</v>
      </c>
      <c r="C552" s="3">
        <v>14</v>
      </c>
      <c r="D552" s="4" t="s">
        <v>57</v>
      </c>
      <c r="E552" s="2" t="s">
        <v>49</v>
      </c>
      <c r="F552" s="2" t="s">
        <v>42</v>
      </c>
      <c r="G552" s="5">
        <v>2</v>
      </c>
      <c r="H552" s="1">
        <v>10000000</v>
      </c>
      <c r="I552" s="2">
        <v>7</v>
      </c>
      <c r="J552" s="6">
        <v>1.736111111111111E-3</v>
      </c>
      <c r="K552" s="2" t="s">
        <v>18</v>
      </c>
      <c r="L552" s="3" t="s">
        <v>29</v>
      </c>
      <c r="M552" s="4" t="s">
        <v>43</v>
      </c>
      <c r="N552" s="2" t="s">
        <v>78</v>
      </c>
      <c r="O552" s="2" t="s">
        <v>53</v>
      </c>
      <c r="P552" s="14"/>
      <c r="Q552" s="1"/>
      <c r="R552" s="2"/>
      <c r="S552" s="6"/>
      <c r="T552" s="2"/>
      <c r="U552" s="2"/>
      <c r="V552" s="2"/>
      <c r="W552" s="2"/>
      <c r="X552" s="2"/>
    </row>
    <row r="553" spans="2:24" x14ac:dyDescent="0.35">
      <c r="B553" s="2" t="s">
        <v>14</v>
      </c>
      <c r="C553" s="3">
        <v>10</v>
      </c>
      <c r="D553" s="4" t="s">
        <v>72</v>
      </c>
      <c r="E553" s="2" t="s">
        <v>32</v>
      </c>
      <c r="F553" s="2" t="s">
        <v>23</v>
      </c>
      <c r="G553" s="5">
        <v>1</v>
      </c>
      <c r="H553" s="1">
        <v>7000000</v>
      </c>
      <c r="I553" s="2">
        <v>1</v>
      </c>
      <c r="J553" s="6">
        <v>1.736111111111111E-3</v>
      </c>
      <c r="K553" s="2" t="s">
        <v>18</v>
      </c>
      <c r="L553" s="3" t="s">
        <v>47</v>
      </c>
      <c r="M553" s="4" t="s">
        <v>30</v>
      </c>
      <c r="N553" s="2" t="s">
        <v>78</v>
      </c>
      <c r="O553" s="2" t="s">
        <v>53</v>
      </c>
      <c r="P553" s="14"/>
      <c r="Q553" s="1"/>
      <c r="R553" s="2"/>
      <c r="S553" s="6"/>
      <c r="T553" s="2"/>
      <c r="U553" s="2"/>
      <c r="V553" s="2"/>
      <c r="W553" s="2"/>
      <c r="X553" s="2"/>
    </row>
    <row r="554" spans="2:24" x14ac:dyDescent="0.35">
      <c r="B554" s="2" t="s">
        <v>14</v>
      </c>
      <c r="C554" s="3">
        <v>12</v>
      </c>
      <c r="D554" s="4" t="s">
        <v>72</v>
      </c>
      <c r="E554" s="2" t="s">
        <v>28</v>
      </c>
      <c r="F554" s="2" t="s">
        <v>23</v>
      </c>
      <c r="G554" s="5">
        <v>5</v>
      </c>
      <c r="H554" s="1">
        <v>25000000</v>
      </c>
      <c r="I554" s="2">
        <v>2</v>
      </c>
      <c r="J554" s="6">
        <v>1.736111111111111E-3</v>
      </c>
      <c r="K554" s="2" t="s">
        <v>18</v>
      </c>
      <c r="L554" s="3" t="s">
        <v>19</v>
      </c>
      <c r="M554" s="4" t="s">
        <v>20</v>
      </c>
      <c r="N554" s="2" t="s">
        <v>77</v>
      </c>
      <c r="O554" s="2" t="s">
        <v>65</v>
      </c>
      <c r="P554" s="14"/>
      <c r="Q554" s="1"/>
      <c r="R554" s="2"/>
      <c r="S554" s="6"/>
      <c r="T554" s="2"/>
      <c r="U554" s="2"/>
      <c r="V554" s="2"/>
      <c r="W554" s="2"/>
      <c r="X554" s="2"/>
    </row>
    <row r="555" spans="2:24" x14ac:dyDescent="0.35">
      <c r="B555" s="2" t="s">
        <v>70</v>
      </c>
      <c r="C555" s="3">
        <v>11</v>
      </c>
      <c r="D555" s="4" t="s">
        <v>59</v>
      </c>
      <c r="E555" s="2" t="s">
        <v>16</v>
      </c>
      <c r="F555" s="2" t="s">
        <v>23</v>
      </c>
      <c r="G555" s="5">
        <v>0</v>
      </c>
      <c r="H555" s="1">
        <v>0</v>
      </c>
      <c r="I555" s="2">
        <v>2</v>
      </c>
      <c r="J555" s="6">
        <v>1.736111111111111E-3</v>
      </c>
      <c r="K555" s="2"/>
      <c r="L555" s="3"/>
      <c r="M555" s="4" t="s">
        <v>48</v>
      </c>
      <c r="N555" s="2" t="s">
        <v>66</v>
      </c>
      <c r="O555" s="2" t="s">
        <v>67</v>
      </c>
      <c r="P555" s="14"/>
      <c r="Q555" s="1"/>
      <c r="R555" s="2"/>
      <c r="S555" s="6"/>
      <c r="T555" s="2"/>
      <c r="U555" s="2"/>
      <c r="V555" s="2"/>
      <c r="W555" s="2"/>
      <c r="X555" s="2"/>
    </row>
    <row r="556" spans="2:24" x14ac:dyDescent="0.35">
      <c r="B556" s="2" t="s">
        <v>70</v>
      </c>
      <c r="C556" s="3">
        <v>27</v>
      </c>
      <c r="D556" s="4" t="s">
        <v>59</v>
      </c>
      <c r="E556" s="2" t="s">
        <v>38</v>
      </c>
      <c r="F556" s="2" t="s">
        <v>42</v>
      </c>
      <c r="G556" s="5">
        <v>0</v>
      </c>
      <c r="H556" s="1">
        <v>0</v>
      </c>
      <c r="I556" s="2">
        <v>3</v>
      </c>
      <c r="J556" s="6">
        <v>1.736111111111111E-3</v>
      </c>
      <c r="K556" s="2"/>
      <c r="L556" s="3"/>
      <c r="M556" s="4" t="s">
        <v>30</v>
      </c>
      <c r="N556" s="2" t="s">
        <v>78</v>
      </c>
      <c r="O556" s="2" t="s">
        <v>41</v>
      </c>
      <c r="P556" s="14"/>
      <c r="Q556" s="1"/>
      <c r="R556" s="2"/>
      <c r="S556" s="6"/>
      <c r="T556" s="2"/>
      <c r="U556" s="2"/>
      <c r="V556" s="2"/>
      <c r="W556" s="2"/>
      <c r="X556" s="2"/>
    </row>
    <row r="557" spans="2:24" x14ac:dyDescent="0.35">
      <c r="B557" s="2" t="s">
        <v>70</v>
      </c>
      <c r="C557" s="3">
        <v>20</v>
      </c>
      <c r="D557" s="4" t="s">
        <v>27</v>
      </c>
      <c r="E557" s="2" t="s">
        <v>16</v>
      </c>
      <c r="F557" s="2" t="s">
        <v>23</v>
      </c>
      <c r="G557" s="5">
        <v>0</v>
      </c>
      <c r="H557" s="1">
        <v>0</v>
      </c>
      <c r="I557" s="2">
        <v>2</v>
      </c>
      <c r="J557" s="6">
        <v>1.736111111111111E-3</v>
      </c>
      <c r="K557" s="2"/>
      <c r="L557" s="3"/>
      <c r="M557" s="4" t="s">
        <v>43</v>
      </c>
      <c r="N557" s="2" t="s">
        <v>76</v>
      </c>
      <c r="O557" s="2" t="s">
        <v>26</v>
      </c>
      <c r="P557" s="14"/>
      <c r="Q557" s="1"/>
      <c r="R557" s="2"/>
      <c r="S557" s="6"/>
      <c r="T557" s="2"/>
      <c r="U557" s="2"/>
      <c r="V557" s="2"/>
      <c r="W557" s="2"/>
      <c r="X557" s="2"/>
    </row>
    <row r="558" spans="2:24" x14ac:dyDescent="0.35">
      <c r="B558" s="2" t="s">
        <v>70</v>
      </c>
      <c r="C558" s="3">
        <v>1</v>
      </c>
      <c r="D558" s="4" t="s">
        <v>37</v>
      </c>
      <c r="E558" s="2" t="s">
        <v>32</v>
      </c>
      <c r="F558" s="2" t="s">
        <v>23</v>
      </c>
      <c r="G558" s="5">
        <v>0</v>
      </c>
      <c r="H558" s="1">
        <v>0</v>
      </c>
      <c r="I558" s="2">
        <v>4</v>
      </c>
      <c r="J558" s="6">
        <v>1.736111111111111E-3</v>
      </c>
      <c r="K558" s="2"/>
      <c r="L558" s="3"/>
      <c r="M558" s="4" t="s">
        <v>48</v>
      </c>
      <c r="N558" s="2" t="s">
        <v>78</v>
      </c>
      <c r="O558" s="2" t="s">
        <v>53</v>
      </c>
      <c r="P558" s="14"/>
      <c r="Q558" s="1"/>
      <c r="R558" s="2"/>
      <c r="S558" s="6"/>
      <c r="T558" s="2"/>
      <c r="U558" s="2"/>
      <c r="V558" s="2"/>
      <c r="W558" s="2"/>
      <c r="X558" s="2"/>
    </row>
    <row r="559" spans="2:24" x14ac:dyDescent="0.35">
      <c r="B559" s="2" t="s">
        <v>70</v>
      </c>
      <c r="C559" s="3">
        <v>1</v>
      </c>
      <c r="D559" s="4" t="s">
        <v>44</v>
      </c>
      <c r="E559" s="2" t="s">
        <v>16</v>
      </c>
      <c r="F559" s="2" t="s">
        <v>42</v>
      </c>
      <c r="G559" s="5">
        <v>0</v>
      </c>
      <c r="H559" s="1">
        <v>0</v>
      </c>
      <c r="I559" s="2">
        <v>4</v>
      </c>
      <c r="J559" s="6">
        <v>1.736111111111111E-3</v>
      </c>
      <c r="K559" s="2"/>
      <c r="L559" s="3"/>
      <c r="M559" s="4" t="s">
        <v>33</v>
      </c>
      <c r="N559" s="2" t="s">
        <v>76</v>
      </c>
      <c r="O559" s="2" t="s">
        <v>31</v>
      </c>
      <c r="P559" s="14"/>
      <c r="Q559" s="1"/>
      <c r="R559" s="2"/>
      <c r="S559" s="6"/>
      <c r="T559" s="2"/>
      <c r="U559" s="2"/>
      <c r="V559" s="2"/>
      <c r="W559" s="2"/>
      <c r="X559" s="2"/>
    </row>
    <row r="560" spans="2:24" x14ac:dyDescent="0.35">
      <c r="B560" s="2" t="s">
        <v>70</v>
      </c>
      <c r="C560" s="3">
        <v>25</v>
      </c>
      <c r="D560" s="4" t="s">
        <v>44</v>
      </c>
      <c r="E560" s="2" t="s">
        <v>28</v>
      </c>
      <c r="F560" s="2" t="s">
        <v>17</v>
      </c>
      <c r="G560" s="5">
        <v>0</v>
      </c>
      <c r="H560" s="1">
        <v>0</v>
      </c>
      <c r="I560" s="2">
        <v>3</v>
      </c>
      <c r="J560" s="6">
        <v>1.736111111111111E-3</v>
      </c>
      <c r="K560" s="2"/>
      <c r="L560" s="3"/>
      <c r="M560" s="4" t="s">
        <v>25</v>
      </c>
      <c r="N560" s="2" t="s">
        <v>78</v>
      </c>
      <c r="O560" s="2" t="s">
        <v>53</v>
      </c>
      <c r="P560" s="14"/>
      <c r="Q560" s="1"/>
      <c r="R560" s="2"/>
      <c r="S560" s="6"/>
      <c r="T560" s="2"/>
      <c r="U560" s="2"/>
      <c r="V560" s="2"/>
      <c r="W560" s="2"/>
      <c r="X560" s="2"/>
    </row>
    <row r="561" spans="2:24" x14ac:dyDescent="0.35">
      <c r="B561" s="2" t="s">
        <v>70</v>
      </c>
      <c r="C561" s="3">
        <v>3</v>
      </c>
      <c r="D561" s="4" t="s">
        <v>69</v>
      </c>
      <c r="E561" s="2" t="s">
        <v>38</v>
      </c>
      <c r="F561" s="2" t="s">
        <v>23</v>
      </c>
      <c r="G561" s="5">
        <v>0</v>
      </c>
      <c r="H561" s="1">
        <v>0</v>
      </c>
      <c r="I561" s="2">
        <v>1</v>
      </c>
      <c r="J561" s="6">
        <v>1.736111111111111E-3</v>
      </c>
      <c r="K561" s="2"/>
      <c r="L561" s="3"/>
      <c r="M561" s="4" t="s">
        <v>30</v>
      </c>
      <c r="N561" s="2" t="s">
        <v>77</v>
      </c>
      <c r="O561" s="2" t="s">
        <v>65</v>
      </c>
      <c r="P561" s="14"/>
      <c r="Q561" s="1"/>
      <c r="R561" s="2"/>
      <c r="S561" s="6"/>
      <c r="T561" s="2"/>
      <c r="U561" s="2"/>
      <c r="V561" s="2"/>
      <c r="W561" s="2"/>
      <c r="X561" s="2"/>
    </row>
    <row r="562" spans="2:24" x14ac:dyDescent="0.35">
      <c r="B562" s="2" t="s">
        <v>70</v>
      </c>
      <c r="C562" s="3">
        <v>10</v>
      </c>
      <c r="D562" s="4" t="s">
        <v>69</v>
      </c>
      <c r="E562" s="2" t="s">
        <v>32</v>
      </c>
      <c r="F562" s="2" t="s">
        <v>23</v>
      </c>
      <c r="G562" s="5">
        <v>0</v>
      </c>
      <c r="H562" s="1">
        <v>0</v>
      </c>
      <c r="I562" s="2">
        <v>1</v>
      </c>
      <c r="J562" s="6">
        <v>1.736111111111111E-3</v>
      </c>
      <c r="K562" s="2"/>
      <c r="L562" s="3"/>
      <c r="M562" s="4" t="s">
        <v>33</v>
      </c>
      <c r="N562" s="2" t="s">
        <v>76</v>
      </c>
      <c r="O562" s="2" t="s">
        <v>31</v>
      </c>
      <c r="P562" s="14"/>
      <c r="Q562" s="1"/>
      <c r="R562" s="2"/>
      <c r="S562" s="6"/>
      <c r="T562" s="2"/>
      <c r="U562" s="2"/>
      <c r="V562" s="2"/>
      <c r="W562" s="2"/>
      <c r="X562" s="2"/>
    </row>
    <row r="563" spans="2:24" x14ac:dyDescent="0.35">
      <c r="B563" s="2" t="s">
        <v>70</v>
      </c>
      <c r="C563" s="3">
        <v>11</v>
      </c>
      <c r="D563" s="4" t="s">
        <v>59</v>
      </c>
      <c r="E563" s="2" t="s">
        <v>16</v>
      </c>
      <c r="F563" s="2" t="s">
        <v>23</v>
      </c>
      <c r="G563" s="5">
        <v>0</v>
      </c>
      <c r="H563" s="1">
        <v>0</v>
      </c>
      <c r="I563" s="2">
        <v>2</v>
      </c>
      <c r="J563" s="6">
        <v>1.736111111111111E-3</v>
      </c>
      <c r="K563" s="2"/>
      <c r="L563" s="3"/>
      <c r="M563" s="4" t="s">
        <v>48</v>
      </c>
      <c r="N563" s="2" t="s">
        <v>66</v>
      </c>
      <c r="O563" s="2" t="s">
        <v>67</v>
      </c>
      <c r="P563" s="14"/>
      <c r="Q563" s="1"/>
      <c r="R563" s="2"/>
      <c r="S563" s="6"/>
      <c r="T563" s="2"/>
      <c r="U563" s="2"/>
      <c r="V563" s="2"/>
      <c r="W563" s="2"/>
      <c r="X563" s="2"/>
    </row>
    <row r="564" spans="2:24" x14ac:dyDescent="0.35">
      <c r="B564" s="2" t="s">
        <v>70</v>
      </c>
      <c r="C564" s="3">
        <v>27</v>
      </c>
      <c r="D564" s="4" t="s">
        <v>59</v>
      </c>
      <c r="E564" s="2" t="s">
        <v>38</v>
      </c>
      <c r="F564" s="2" t="s">
        <v>42</v>
      </c>
      <c r="G564" s="5">
        <v>0</v>
      </c>
      <c r="H564" s="1">
        <v>0</v>
      </c>
      <c r="I564" s="2">
        <v>3</v>
      </c>
      <c r="J564" s="6">
        <v>1.736111111111111E-3</v>
      </c>
      <c r="K564" s="2"/>
      <c r="L564" s="3"/>
      <c r="M564" s="4" t="s">
        <v>30</v>
      </c>
      <c r="N564" s="2" t="s">
        <v>78</v>
      </c>
      <c r="O564" s="2" t="s">
        <v>41</v>
      </c>
      <c r="P564" s="14"/>
      <c r="Q564" s="1"/>
      <c r="R564" s="2"/>
      <c r="S564" s="6"/>
      <c r="T564" s="2"/>
      <c r="U564" s="2"/>
      <c r="V564" s="2"/>
      <c r="W564" s="2"/>
      <c r="X564" s="2"/>
    </row>
    <row r="565" spans="2:24" x14ac:dyDescent="0.35">
      <c r="B565" s="2" t="s">
        <v>14</v>
      </c>
      <c r="C565" s="3">
        <v>11</v>
      </c>
      <c r="D565" s="4" t="s">
        <v>57</v>
      </c>
      <c r="E565" s="2" t="s">
        <v>16</v>
      </c>
      <c r="F565" s="2" t="s">
        <v>42</v>
      </c>
      <c r="G565" s="5">
        <v>4</v>
      </c>
      <c r="H565" s="1">
        <v>20000000</v>
      </c>
      <c r="I565" s="2">
        <v>2</v>
      </c>
      <c r="J565" s="6">
        <v>1.9675925925925928E-3</v>
      </c>
      <c r="K565" s="2" t="s">
        <v>18</v>
      </c>
      <c r="L565" s="3" t="s">
        <v>19</v>
      </c>
      <c r="M565" s="4" t="s">
        <v>43</v>
      </c>
      <c r="N565" s="2" t="s">
        <v>78</v>
      </c>
      <c r="O565" s="2" t="s">
        <v>63</v>
      </c>
      <c r="P565" s="14"/>
      <c r="Q565" s="1"/>
      <c r="R565" s="2"/>
      <c r="S565" s="6"/>
      <c r="T565" s="2"/>
      <c r="U565" s="2"/>
      <c r="V565" s="2"/>
      <c r="W565" s="2"/>
      <c r="X565" s="2"/>
    </row>
    <row r="566" spans="2:24" x14ac:dyDescent="0.35">
      <c r="B566" s="2" t="s">
        <v>14</v>
      </c>
      <c r="C566" s="3">
        <v>12</v>
      </c>
      <c r="D566" s="4" t="s">
        <v>27</v>
      </c>
      <c r="E566" s="2" t="s">
        <v>32</v>
      </c>
      <c r="F566" s="2" t="s">
        <v>45</v>
      </c>
      <c r="G566" s="5">
        <v>2</v>
      </c>
      <c r="H566" s="1">
        <v>38000000</v>
      </c>
      <c r="I566" s="2">
        <v>1</v>
      </c>
      <c r="J566" s="6">
        <v>1.9675925925925928E-3</v>
      </c>
      <c r="K566" s="2" t="s">
        <v>46</v>
      </c>
      <c r="L566" s="3" t="s">
        <v>56</v>
      </c>
      <c r="M566" s="4" t="s">
        <v>30</v>
      </c>
      <c r="N566" s="2" t="s">
        <v>76</v>
      </c>
      <c r="O566" s="2" t="s">
        <v>71</v>
      </c>
      <c r="P566" s="14"/>
      <c r="Q566" s="1"/>
      <c r="R566" s="2"/>
      <c r="S566" s="6"/>
      <c r="T566" s="2"/>
      <c r="U566" s="2"/>
      <c r="V566" s="2"/>
      <c r="W566" s="2"/>
      <c r="X566" s="2"/>
    </row>
    <row r="567" spans="2:24" x14ac:dyDescent="0.35">
      <c r="B567" s="2" t="s">
        <v>14</v>
      </c>
      <c r="C567" s="3">
        <v>30</v>
      </c>
      <c r="D567" s="4" t="s">
        <v>27</v>
      </c>
      <c r="E567" s="2" t="s">
        <v>32</v>
      </c>
      <c r="F567" s="2" t="s">
        <v>23</v>
      </c>
      <c r="G567" s="5">
        <v>5</v>
      </c>
      <c r="H567" s="1">
        <v>25000000</v>
      </c>
      <c r="I567" s="2">
        <v>2</v>
      </c>
      <c r="J567" s="6">
        <v>1.9675925925925928E-3</v>
      </c>
      <c r="K567" s="2" t="s">
        <v>18</v>
      </c>
      <c r="L567" s="3" t="s">
        <v>29</v>
      </c>
      <c r="M567" s="4" t="s">
        <v>30</v>
      </c>
      <c r="N567" s="2" t="s">
        <v>78</v>
      </c>
      <c r="O567" s="2" t="s">
        <v>66</v>
      </c>
      <c r="P567" s="14"/>
      <c r="Q567" s="1"/>
      <c r="R567" s="2"/>
      <c r="S567" s="6"/>
      <c r="T567" s="2"/>
      <c r="U567" s="2"/>
      <c r="V567" s="2"/>
      <c r="W567" s="2"/>
      <c r="X567" s="2"/>
    </row>
    <row r="568" spans="2:24" x14ac:dyDescent="0.35">
      <c r="B568" s="2" t="s">
        <v>14</v>
      </c>
      <c r="C568" s="3">
        <v>27</v>
      </c>
      <c r="D568" s="4" t="s">
        <v>37</v>
      </c>
      <c r="E568" s="2" t="s">
        <v>32</v>
      </c>
      <c r="F568" s="2" t="s">
        <v>42</v>
      </c>
      <c r="G568" s="5">
        <v>1</v>
      </c>
      <c r="H568" s="1">
        <v>19000000</v>
      </c>
      <c r="I568" s="2">
        <v>1</v>
      </c>
      <c r="J568" s="6">
        <v>1.9675925925925928E-3</v>
      </c>
      <c r="K568" s="2" t="s">
        <v>46</v>
      </c>
      <c r="L568" s="3" t="s">
        <v>39</v>
      </c>
      <c r="M568" s="4" t="s">
        <v>33</v>
      </c>
      <c r="N568" s="2" t="s">
        <v>78</v>
      </c>
      <c r="O568" s="2" t="s">
        <v>41</v>
      </c>
      <c r="P568" s="14"/>
      <c r="Q568" s="1"/>
      <c r="R568" s="2"/>
      <c r="S568" s="6"/>
      <c r="T568" s="2"/>
      <c r="U568" s="2"/>
      <c r="V568" s="2"/>
      <c r="W568" s="2"/>
      <c r="X568" s="2"/>
    </row>
    <row r="569" spans="2:24" x14ac:dyDescent="0.35">
      <c r="B569" s="2" t="s">
        <v>14</v>
      </c>
      <c r="C569" s="3">
        <v>31</v>
      </c>
      <c r="D569" s="4" t="s">
        <v>37</v>
      </c>
      <c r="E569" s="2" t="s">
        <v>28</v>
      </c>
      <c r="F569" s="2" t="s">
        <v>23</v>
      </c>
      <c r="G569" s="5">
        <v>2</v>
      </c>
      <c r="H569" s="1">
        <v>12000000</v>
      </c>
      <c r="I569" s="2">
        <v>2</v>
      </c>
      <c r="J569" s="6">
        <v>1.9675925925925928E-3</v>
      </c>
      <c r="K569" s="2" t="s">
        <v>18</v>
      </c>
      <c r="L569" s="3" t="s">
        <v>56</v>
      </c>
      <c r="M569" s="4" t="s">
        <v>33</v>
      </c>
      <c r="N569" s="2" t="s">
        <v>77</v>
      </c>
      <c r="O569" s="2" t="s">
        <v>34</v>
      </c>
      <c r="P569" s="14"/>
      <c r="Q569" s="1"/>
      <c r="R569" s="2"/>
      <c r="S569" s="6"/>
      <c r="T569" s="2"/>
      <c r="U569" s="2"/>
      <c r="V569" s="2"/>
      <c r="W569" s="2"/>
      <c r="X569" s="2"/>
    </row>
    <row r="570" spans="2:24" x14ac:dyDescent="0.35">
      <c r="B570" s="2" t="s">
        <v>14</v>
      </c>
      <c r="C570" s="3">
        <v>25</v>
      </c>
      <c r="D570" s="4" t="s">
        <v>37</v>
      </c>
      <c r="E570" s="2" t="s">
        <v>16</v>
      </c>
      <c r="F570" s="2" t="s">
        <v>42</v>
      </c>
      <c r="G570" s="5">
        <v>3</v>
      </c>
      <c r="H570" s="1">
        <v>15000000</v>
      </c>
      <c r="I570" s="2">
        <v>2</v>
      </c>
      <c r="J570" s="6">
        <v>1.9675925925925928E-3</v>
      </c>
      <c r="K570" s="2" t="s">
        <v>18</v>
      </c>
      <c r="L570" s="3" t="s">
        <v>29</v>
      </c>
      <c r="M570" s="4" t="s">
        <v>20</v>
      </c>
      <c r="N570" s="2" t="s">
        <v>76</v>
      </c>
      <c r="O570" s="2" t="s">
        <v>52</v>
      </c>
      <c r="P570" s="14"/>
      <c r="Q570" s="1"/>
      <c r="R570" s="2"/>
      <c r="S570" s="6"/>
      <c r="T570" s="2"/>
      <c r="U570" s="2"/>
      <c r="V570" s="2"/>
      <c r="W570" s="2"/>
      <c r="X570" s="2"/>
    </row>
    <row r="571" spans="2:24" x14ac:dyDescent="0.35">
      <c r="B571" s="2" t="s">
        <v>14</v>
      </c>
      <c r="C571" s="3">
        <v>27</v>
      </c>
      <c r="D571" s="4" t="s">
        <v>37</v>
      </c>
      <c r="E571" s="2" t="s">
        <v>38</v>
      </c>
      <c r="F571" s="2" t="s">
        <v>17</v>
      </c>
      <c r="G571" s="5">
        <v>2</v>
      </c>
      <c r="H571" s="1">
        <v>12000000</v>
      </c>
      <c r="I571" s="2">
        <v>2</v>
      </c>
      <c r="J571" s="6">
        <v>1.9675925925925928E-3</v>
      </c>
      <c r="K571" s="2" t="s">
        <v>18</v>
      </c>
      <c r="L571" s="3" t="s">
        <v>24</v>
      </c>
      <c r="M571" s="4" t="s">
        <v>51</v>
      </c>
      <c r="N571" s="2" t="s">
        <v>76</v>
      </c>
      <c r="O571" s="2" t="s">
        <v>31</v>
      </c>
      <c r="P571" s="14"/>
      <c r="Q571" s="1"/>
      <c r="R571" s="2"/>
      <c r="S571" s="6"/>
      <c r="T571" s="2"/>
      <c r="U571" s="2"/>
      <c r="V571" s="2"/>
      <c r="W571" s="2"/>
      <c r="X571" s="2"/>
    </row>
    <row r="572" spans="2:24" x14ac:dyDescent="0.35">
      <c r="B572" s="2" t="s">
        <v>14</v>
      </c>
      <c r="C572" s="3">
        <v>29</v>
      </c>
      <c r="D572" s="4" t="s">
        <v>44</v>
      </c>
      <c r="E572" s="2" t="s">
        <v>38</v>
      </c>
      <c r="F572" s="2" t="s">
        <v>68</v>
      </c>
      <c r="G572" s="5">
        <v>4</v>
      </c>
      <c r="H572" s="1">
        <v>11000000</v>
      </c>
      <c r="I572" s="2">
        <v>3</v>
      </c>
      <c r="J572" s="6">
        <v>1.9675925925925928E-3</v>
      </c>
      <c r="K572" s="2" t="s">
        <v>61</v>
      </c>
      <c r="L572" s="3" t="s">
        <v>56</v>
      </c>
      <c r="M572" s="4" t="s">
        <v>51</v>
      </c>
      <c r="N572" s="2" t="s">
        <v>77</v>
      </c>
      <c r="O572" s="2" t="s">
        <v>54</v>
      </c>
      <c r="P572" s="14"/>
      <c r="Q572" s="1"/>
      <c r="R572" s="2"/>
      <c r="S572" s="6"/>
      <c r="T572" s="2"/>
      <c r="U572" s="2"/>
      <c r="V572" s="2"/>
      <c r="W572" s="2"/>
      <c r="X572" s="2"/>
    </row>
    <row r="573" spans="2:24" x14ac:dyDescent="0.35">
      <c r="B573" s="2" t="s">
        <v>14</v>
      </c>
      <c r="C573" s="3">
        <v>18</v>
      </c>
      <c r="D573" s="4" t="s">
        <v>44</v>
      </c>
      <c r="E573" s="2" t="s">
        <v>32</v>
      </c>
      <c r="F573" s="2" t="s">
        <v>17</v>
      </c>
      <c r="G573" s="5">
        <v>5</v>
      </c>
      <c r="H573" s="1">
        <v>21000000</v>
      </c>
      <c r="I573" s="2">
        <v>1</v>
      </c>
      <c r="J573" s="6">
        <v>1.9675925925925928E-3</v>
      </c>
      <c r="K573" s="2" t="s">
        <v>18</v>
      </c>
      <c r="L573" s="3" t="s">
        <v>19</v>
      </c>
      <c r="M573" s="4" t="s">
        <v>48</v>
      </c>
      <c r="N573" s="2" t="s">
        <v>66</v>
      </c>
      <c r="O573" s="2" t="s">
        <v>36</v>
      </c>
      <c r="P573" s="14"/>
      <c r="Q573" s="1"/>
      <c r="R573" s="2"/>
      <c r="S573" s="6"/>
      <c r="T573" s="2"/>
      <c r="U573" s="2"/>
      <c r="V573" s="2"/>
      <c r="W573" s="2"/>
      <c r="X573" s="2"/>
    </row>
    <row r="574" spans="2:24" x14ac:dyDescent="0.35">
      <c r="B574" s="2" t="s">
        <v>14</v>
      </c>
      <c r="C574" s="3">
        <v>16</v>
      </c>
      <c r="D574" s="4" t="s">
        <v>69</v>
      </c>
      <c r="E574" s="2" t="s">
        <v>28</v>
      </c>
      <c r="F574" s="2" t="s">
        <v>42</v>
      </c>
      <c r="G574" s="5">
        <v>3</v>
      </c>
      <c r="H574" s="1">
        <v>15000000</v>
      </c>
      <c r="I574" s="2">
        <v>6</v>
      </c>
      <c r="J574" s="6">
        <v>1.9675925925925928E-3</v>
      </c>
      <c r="K574" s="2" t="s">
        <v>18</v>
      </c>
      <c r="L574" s="3" t="s">
        <v>29</v>
      </c>
      <c r="M574" s="4" t="s">
        <v>48</v>
      </c>
      <c r="N574" s="2" t="s">
        <v>76</v>
      </c>
      <c r="O574" s="2" t="s">
        <v>52</v>
      </c>
      <c r="P574" s="14"/>
      <c r="Q574" s="1"/>
      <c r="R574" s="2"/>
      <c r="S574" s="6"/>
      <c r="T574" s="2"/>
      <c r="U574" s="2"/>
      <c r="V574" s="2"/>
      <c r="W574" s="2"/>
      <c r="X574" s="2"/>
    </row>
    <row r="575" spans="2:24" x14ac:dyDescent="0.35">
      <c r="B575" s="2" t="s">
        <v>14</v>
      </c>
      <c r="C575" s="3">
        <v>11</v>
      </c>
      <c r="D575" s="4" t="s">
        <v>57</v>
      </c>
      <c r="E575" s="2" t="s">
        <v>16</v>
      </c>
      <c r="F575" s="2" t="s">
        <v>42</v>
      </c>
      <c r="G575" s="5">
        <v>4</v>
      </c>
      <c r="H575" s="1">
        <v>20000000</v>
      </c>
      <c r="I575" s="2">
        <v>2</v>
      </c>
      <c r="J575" s="6">
        <v>1.9675925925925928E-3</v>
      </c>
      <c r="K575" s="2" t="s">
        <v>18</v>
      </c>
      <c r="L575" s="3" t="s">
        <v>19</v>
      </c>
      <c r="M575" s="4" t="s">
        <v>43</v>
      </c>
      <c r="N575" s="2" t="s">
        <v>78</v>
      </c>
      <c r="O575" s="2" t="s">
        <v>63</v>
      </c>
      <c r="P575" s="14"/>
      <c r="Q575" s="1"/>
      <c r="R575" s="2"/>
      <c r="S575" s="6"/>
      <c r="T575" s="2"/>
      <c r="U575" s="2"/>
      <c r="V575" s="2"/>
      <c r="W575" s="2"/>
      <c r="X575" s="2"/>
    </row>
    <row r="576" spans="2:24" x14ac:dyDescent="0.35">
      <c r="B576" s="2" t="s">
        <v>70</v>
      </c>
      <c r="C576" s="3">
        <v>24</v>
      </c>
      <c r="D576" s="4" t="s">
        <v>27</v>
      </c>
      <c r="E576" s="2" t="s">
        <v>32</v>
      </c>
      <c r="F576" s="2" t="s">
        <v>42</v>
      </c>
      <c r="G576" s="5">
        <v>0</v>
      </c>
      <c r="H576" s="1">
        <v>0</v>
      </c>
      <c r="I576" s="2">
        <v>2</v>
      </c>
      <c r="J576" s="6">
        <v>1.9675925925925928E-3</v>
      </c>
      <c r="K576" s="2"/>
      <c r="L576" s="3"/>
      <c r="M576" s="4" t="s">
        <v>51</v>
      </c>
      <c r="N576" s="2" t="s">
        <v>66</v>
      </c>
      <c r="O576" s="2" t="s">
        <v>36</v>
      </c>
      <c r="P576" s="14"/>
      <c r="Q576" s="1"/>
      <c r="R576" s="2"/>
      <c r="S576" s="6"/>
      <c r="T576" s="2"/>
      <c r="U576" s="2"/>
      <c r="V576" s="2"/>
      <c r="W576" s="2"/>
      <c r="X576" s="2"/>
    </row>
    <row r="577" spans="2:24" x14ac:dyDescent="0.35">
      <c r="B577" s="2" t="s">
        <v>70</v>
      </c>
      <c r="C577" s="3">
        <v>28</v>
      </c>
      <c r="D577" s="4" t="s">
        <v>44</v>
      </c>
      <c r="E577" s="2" t="s">
        <v>16</v>
      </c>
      <c r="F577" s="2" t="s">
        <v>42</v>
      </c>
      <c r="G577" s="5">
        <v>0</v>
      </c>
      <c r="H577" s="1">
        <v>0</v>
      </c>
      <c r="I577" s="2">
        <v>2</v>
      </c>
      <c r="J577" s="6">
        <v>1.9675925925925928E-3</v>
      </c>
      <c r="K577" s="2"/>
      <c r="L577" s="3"/>
      <c r="M577" s="4" t="s">
        <v>33</v>
      </c>
      <c r="N577" s="2" t="s">
        <v>76</v>
      </c>
      <c r="O577" s="2" t="s">
        <v>31</v>
      </c>
      <c r="P577" s="14"/>
      <c r="Q577" s="1"/>
      <c r="R577" s="2"/>
      <c r="S577" s="6"/>
      <c r="T577" s="2"/>
      <c r="U577" s="2"/>
      <c r="V577" s="2"/>
      <c r="W577" s="2"/>
      <c r="X577" s="2"/>
    </row>
    <row r="578" spans="2:24" x14ac:dyDescent="0.35">
      <c r="B578" s="2" t="s">
        <v>70</v>
      </c>
      <c r="C578" s="3">
        <v>11</v>
      </c>
      <c r="D578" s="4" t="s">
        <v>44</v>
      </c>
      <c r="E578" s="2" t="s">
        <v>49</v>
      </c>
      <c r="F578" s="2" t="s">
        <v>23</v>
      </c>
      <c r="G578" s="5">
        <v>0</v>
      </c>
      <c r="H578" s="1">
        <v>0</v>
      </c>
      <c r="I578" s="2">
        <v>3</v>
      </c>
      <c r="J578" s="6">
        <v>1.9675925925925928E-3</v>
      </c>
      <c r="K578" s="2"/>
      <c r="L578" s="3"/>
      <c r="M578" s="4" t="s">
        <v>40</v>
      </c>
      <c r="N578" s="2" t="s">
        <v>77</v>
      </c>
      <c r="O578" s="2" t="s">
        <v>65</v>
      </c>
      <c r="P578" s="14"/>
      <c r="Q578" s="1"/>
      <c r="R578" s="2"/>
      <c r="S578" s="6"/>
      <c r="T578" s="2"/>
      <c r="U578" s="2"/>
      <c r="V578" s="2"/>
      <c r="W578" s="2"/>
      <c r="X578" s="2"/>
    </row>
    <row r="579" spans="2:24" x14ac:dyDescent="0.35">
      <c r="B579" s="2" t="s">
        <v>14</v>
      </c>
      <c r="C579" s="3">
        <v>12</v>
      </c>
      <c r="D579" s="4" t="s">
        <v>55</v>
      </c>
      <c r="E579" s="2" t="s">
        <v>16</v>
      </c>
      <c r="F579" s="2" t="s">
        <v>23</v>
      </c>
      <c r="G579" s="5">
        <v>2</v>
      </c>
      <c r="H579" s="1">
        <v>12000000</v>
      </c>
      <c r="I579" s="2">
        <v>3</v>
      </c>
      <c r="J579" s="6">
        <v>2.0370370370370373E-3</v>
      </c>
      <c r="K579" s="2" t="s">
        <v>18</v>
      </c>
      <c r="L579" s="3" t="s">
        <v>39</v>
      </c>
      <c r="M579" s="4" t="s">
        <v>33</v>
      </c>
      <c r="N579" s="2" t="s">
        <v>76</v>
      </c>
      <c r="O579" s="2" t="s">
        <v>71</v>
      </c>
      <c r="P579" s="14"/>
      <c r="Q579" s="1"/>
      <c r="R579" s="2"/>
      <c r="S579" s="6"/>
      <c r="T579" s="2"/>
      <c r="U579" s="2"/>
      <c r="V579" s="2"/>
      <c r="W579" s="2"/>
      <c r="X579" s="2"/>
    </row>
    <row r="580" spans="2:24" x14ac:dyDescent="0.35">
      <c r="B580" s="2" t="s">
        <v>14</v>
      </c>
      <c r="C580" s="3">
        <v>17</v>
      </c>
      <c r="D580" s="4" t="s">
        <v>60</v>
      </c>
      <c r="E580" s="2" t="s">
        <v>16</v>
      </c>
      <c r="F580" s="2" t="s">
        <v>42</v>
      </c>
      <c r="G580" s="5">
        <v>4</v>
      </c>
      <c r="H580" s="1">
        <v>20000000</v>
      </c>
      <c r="I580" s="2">
        <v>1</v>
      </c>
      <c r="J580" s="6">
        <v>2.0370370370370373E-3</v>
      </c>
      <c r="K580" s="2" t="s">
        <v>61</v>
      </c>
      <c r="L580" s="3" t="s">
        <v>24</v>
      </c>
      <c r="M580" s="4" t="s">
        <v>48</v>
      </c>
      <c r="N580" s="2" t="s">
        <v>78</v>
      </c>
      <c r="O580" s="2" t="s">
        <v>66</v>
      </c>
      <c r="P580" s="14"/>
      <c r="Q580" s="1"/>
      <c r="R580" s="2"/>
      <c r="S580" s="6"/>
      <c r="T580" s="2"/>
      <c r="U580" s="2"/>
      <c r="V580" s="2"/>
      <c r="W580" s="2"/>
      <c r="X580" s="2"/>
    </row>
    <row r="581" spans="2:24" x14ac:dyDescent="0.35">
      <c r="B581" s="2" t="s">
        <v>14</v>
      </c>
      <c r="C581" s="3">
        <v>27</v>
      </c>
      <c r="D581" s="4" t="s">
        <v>27</v>
      </c>
      <c r="E581" s="2" t="s">
        <v>49</v>
      </c>
      <c r="F581" s="2" t="s">
        <v>23</v>
      </c>
      <c r="G581" s="5">
        <v>5</v>
      </c>
      <c r="H581" s="1">
        <v>25000000</v>
      </c>
      <c r="I581" s="2">
        <v>1</v>
      </c>
      <c r="J581" s="6">
        <v>2.0370370370370373E-3</v>
      </c>
      <c r="K581" s="2" t="s">
        <v>18</v>
      </c>
      <c r="L581" s="3" t="s">
        <v>56</v>
      </c>
      <c r="M581" s="4" t="s">
        <v>48</v>
      </c>
      <c r="N581" s="2" t="s">
        <v>78</v>
      </c>
      <c r="O581" s="2" t="s">
        <v>62</v>
      </c>
      <c r="P581" s="14"/>
      <c r="Q581" s="1"/>
      <c r="R581" s="2"/>
      <c r="S581" s="6"/>
      <c r="T581" s="2"/>
      <c r="U581" s="2"/>
      <c r="V581" s="2"/>
      <c r="W581" s="2"/>
      <c r="X581" s="2"/>
    </row>
    <row r="582" spans="2:24" x14ac:dyDescent="0.35">
      <c r="B582" s="2" t="s">
        <v>14</v>
      </c>
      <c r="C582" s="3">
        <v>15</v>
      </c>
      <c r="D582" s="4" t="s">
        <v>27</v>
      </c>
      <c r="E582" s="2" t="s">
        <v>73</v>
      </c>
      <c r="F582" s="2" t="s">
        <v>17</v>
      </c>
      <c r="G582" s="5">
        <v>2</v>
      </c>
      <c r="H582" s="1">
        <v>10000000</v>
      </c>
      <c r="I582" s="2">
        <v>2</v>
      </c>
      <c r="J582" s="6">
        <v>2.0370370370370373E-3</v>
      </c>
      <c r="K582" s="2" t="s">
        <v>18</v>
      </c>
      <c r="L582" s="3" t="s">
        <v>29</v>
      </c>
      <c r="M582" s="4" t="s">
        <v>51</v>
      </c>
      <c r="N582" s="2" t="s">
        <v>76</v>
      </c>
      <c r="O582" s="2" t="s">
        <v>26</v>
      </c>
      <c r="P582" s="14"/>
      <c r="Q582" s="1"/>
      <c r="R582" s="2"/>
      <c r="S582" s="6"/>
      <c r="T582" s="2"/>
      <c r="U582" s="2"/>
      <c r="V582" s="2"/>
      <c r="W582" s="2"/>
      <c r="X582" s="2"/>
    </row>
    <row r="583" spans="2:24" x14ac:dyDescent="0.35">
      <c r="B583" s="2" t="s">
        <v>14</v>
      </c>
      <c r="C583" s="3">
        <v>30</v>
      </c>
      <c r="D583" s="4" t="s">
        <v>27</v>
      </c>
      <c r="E583" s="2" t="s">
        <v>73</v>
      </c>
      <c r="F583" s="2" t="s">
        <v>17</v>
      </c>
      <c r="G583" s="5">
        <v>3</v>
      </c>
      <c r="H583" s="1">
        <v>15000000</v>
      </c>
      <c r="I583" s="2">
        <v>4</v>
      </c>
      <c r="J583" s="6">
        <v>2.0370370370370373E-3</v>
      </c>
      <c r="K583" s="2" t="s">
        <v>18</v>
      </c>
      <c r="L583" s="3" t="s">
        <v>39</v>
      </c>
      <c r="M583" s="4" t="s">
        <v>51</v>
      </c>
      <c r="N583" s="2" t="s">
        <v>66</v>
      </c>
      <c r="O583" s="2" t="s">
        <v>67</v>
      </c>
      <c r="P583" s="14"/>
      <c r="Q583" s="1"/>
      <c r="R583" s="2"/>
      <c r="S583" s="6"/>
      <c r="T583" s="2"/>
      <c r="U583" s="2"/>
      <c r="V583" s="2"/>
      <c r="W583" s="2"/>
      <c r="X583" s="2"/>
    </row>
    <row r="584" spans="2:24" x14ac:dyDescent="0.35">
      <c r="B584" s="2" t="s">
        <v>14</v>
      </c>
      <c r="C584" s="3">
        <v>8</v>
      </c>
      <c r="D584" s="4" t="s">
        <v>37</v>
      </c>
      <c r="E584" s="2" t="s">
        <v>28</v>
      </c>
      <c r="F584" s="2" t="s">
        <v>17</v>
      </c>
      <c r="G584" s="5">
        <v>1</v>
      </c>
      <c r="H584" s="1">
        <v>19000000</v>
      </c>
      <c r="I584" s="2">
        <v>2</v>
      </c>
      <c r="J584" s="6">
        <v>2.0370370370370373E-3</v>
      </c>
      <c r="K584" s="2" t="s">
        <v>46</v>
      </c>
      <c r="L584" s="3" t="s">
        <v>47</v>
      </c>
      <c r="M584" s="4" t="s">
        <v>43</v>
      </c>
      <c r="N584" s="2" t="s">
        <v>78</v>
      </c>
      <c r="O584" s="2" t="s">
        <v>53</v>
      </c>
      <c r="P584" s="14"/>
      <c r="Q584" s="1"/>
      <c r="R584" s="2"/>
      <c r="S584" s="6"/>
      <c r="T584" s="2"/>
      <c r="U584" s="2"/>
      <c r="V584" s="2"/>
      <c r="W584" s="2"/>
      <c r="X584" s="2"/>
    </row>
    <row r="585" spans="2:24" x14ac:dyDescent="0.35">
      <c r="B585" s="2" t="s">
        <v>14</v>
      </c>
      <c r="C585" s="3">
        <v>6</v>
      </c>
      <c r="D585" s="4" t="s">
        <v>37</v>
      </c>
      <c r="E585" s="2" t="s">
        <v>16</v>
      </c>
      <c r="F585" s="2" t="s">
        <v>23</v>
      </c>
      <c r="G585" s="5">
        <v>1</v>
      </c>
      <c r="H585" s="1">
        <v>7000000</v>
      </c>
      <c r="I585" s="2">
        <v>2</v>
      </c>
      <c r="J585" s="6">
        <v>2.0370370370370373E-3</v>
      </c>
      <c r="K585" s="2" t="s">
        <v>18</v>
      </c>
      <c r="L585" s="3" t="s">
        <v>19</v>
      </c>
      <c r="M585" s="4" t="s">
        <v>30</v>
      </c>
      <c r="N585" s="2" t="s">
        <v>78</v>
      </c>
      <c r="O585" s="2" t="s">
        <v>63</v>
      </c>
      <c r="P585" s="14"/>
      <c r="Q585" s="1"/>
      <c r="R585" s="2"/>
      <c r="S585" s="6"/>
      <c r="T585" s="2"/>
      <c r="U585" s="2"/>
      <c r="V585" s="2"/>
      <c r="W585" s="2"/>
      <c r="X585" s="2"/>
    </row>
    <row r="586" spans="2:24" x14ac:dyDescent="0.35">
      <c r="B586" s="2" t="s">
        <v>14</v>
      </c>
      <c r="C586" s="3">
        <v>29</v>
      </c>
      <c r="D586" s="4" t="s">
        <v>37</v>
      </c>
      <c r="E586" s="2" t="s">
        <v>49</v>
      </c>
      <c r="F586" s="2" t="s">
        <v>23</v>
      </c>
      <c r="G586" s="5">
        <v>2</v>
      </c>
      <c r="H586" s="1">
        <v>12000000</v>
      </c>
      <c r="I586" s="2">
        <v>1</v>
      </c>
      <c r="J586" s="6">
        <v>2.0370370370370373E-3</v>
      </c>
      <c r="K586" s="2" t="s">
        <v>18</v>
      </c>
      <c r="L586" s="3" t="s">
        <v>35</v>
      </c>
      <c r="M586" s="4" t="s">
        <v>20</v>
      </c>
      <c r="N586" s="2" t="s">
        <v>77</v>
      </c>
      <c r="O586" s="2" t="s">
        <v>54</v>
      </c>
      <c r="P586" s="14"/>
      <c r="Q586" s="1"/>
      <c r="R586" s="2"/>
      <c r="S586" s="6"/>
      <c r="T586" s="2"/>
      <c r="U586" s="2"/>
      <c r="V586" s="2"/>
      <c r="W586" s="2"/>
      <c r="X586" s="2"/>
    </row>
    <row r="587" spans="2:24" x14ac:dyDescent="0.35">
      <c r="B587" s="2" t="s">
        <v>14</v>
      </c>
      <c r="C587" s="3">
        <v>3</v>
      </c>
      <c r="D587" s="4" t="s">
        <v>44</v>
      </c>
      <c r="E587" s="2" t="s">
        <v>16</v>
      </c>
      <c r="F587" s="2" t="s">
        <v>23</v>
      </c>
      <c r="G587" s="5">
        <v>5</v>
      </c>
      <c r="H587" s="1">
        <v>25000000</v>
      </c>
      <c r="I587" s="2">
        <v>2</v>
      </c>
      <c r="J587" s="6">
        <v>2.0370370370370373E-3</v>
      </c>
      <c r="K587" s="2" t="s">
        <v>18</v>
      </c>
      <c r="L587" s="3" t="s">
        <v>29</v>
      </c>
      <c r="M587" s="4" t="s">
        <v>20</v>
      </c>
      <c r="N587" s="2" t="s">
        <v>78</v>
      </c>
      <c r="O587" s="2" t="s">
        <v>53</v>
      </c>
      <c r="P587" s="14"/>
      <c r="Q587" s="1"/>
      <c r="R587" s="2"/>
      <c r="S587" s="6"/>
      <c r="T587" s="2"/>
      <c r="U587" s="2"/>
      <c r="V587" s="2"/>
      <c r="W587" s="2"/>
      <c r="X587" s="2"/>
    </row>
    <row r="588" spans="2:24" x14ac:dyDescent="0.35">
      <c r="B588" s="2" t="s">
        <v>14</v>
      </c>
      <c r="C588" s="3">
        <v>30</v>
      </c>
      <c r="D588" s="4" t="s">
        <v>69</v>
      </c>
      <c r="E588" s="2" t="s">
        <v>32</v>
      </c>
      <c r="F588" s="2" t="s">
        <v>42</v>
      </c>
      <c r="G588" s="5">
        <v>2</v>
      </c>
      <c r="H588" s="1">
        <v>38000000</v>
      </c>
      <c r="I588" s="2">
        <v>2</v>
      </c>
      <c r="J588" s="6">
        <v>2.0370370370370373E-3</v>
      </c>
      <c r="K588" s="2" t="s">
        <v>46</v>
      </c>
      <c r="L588" s="3" t="s">
        <v>64</v>
      </c>
      <c r="M588" s="4" t="s">
        <v>30</v>
      </c>
      <c r="N588" s="2" t="s">
        <v>78</v>
      </c>
      <c r="O588" s="2" t="s">
        <v>63</v>
      </c>
      <c r="P588" s="14"/>
      <c r="Q588" s="1"/>
      <c r="R588" s="2"/>
      <c r="S588" s="6"/>
      <c r="T588" s="2"/>
      <c r="U588" s="2"/>
      <c r="V588" s="2"/>
      <c r="W588" s="2"/>
      <c r="X588" s="2"/>
    </row>
    <row r="589" spans="2:24" x14ac:dyDescent="0.35">
      <c r="B589" s="2" t="s">
        <v>14</v>
      </c>
      <c r="C589" s="3">
        <v>21</v>
      </c>
      <c r="D589" s="4" t="s">
        <v>69</v>
      </c>
      <c r="E589" s="2" t="s">
        <v>38</v>
      </c>
      <c r="F589" s="2" t="s">
        <v>23</v>
      </c>
      <c r="G589" s="5">
        <v>3</v>
      </c>
      <c r="H589" s="1">
        <v>15000000</v>
      </c>
      <c r="I589" s="2">
        <v>3</v>
      </c>
      <c r="J589" s="6">
        <v>2.0370370370370373E-3</v>
      </c>
      <c r="K589" s="2" t="s">
        <v>18</v>
      </c>
      <c r="L589" s="3" t="s">
        <v>19</v>
      </c>
      <c r="M589" s="4" t="s">
        <v>33</v>
      </c>
      <c r="N589" s="2" t="s">
        <v>77</v>
      </c>
      <c r="O589" s="2" t="s">
        <v>65</v>
      </c>
      <c r="P589" s="14"/>
      <c r="Q589" s="1"/>
      <c r="R589" s="2"/>
      <c r="S589" s="6"/>
      <c r="T589" s="2"/>
      <c r="U589" s="2"/>
      <c r="V589" s="2"/>
      <c r="W589" s="2"/>
      <c r="X589" s="2"/>
    </row>
    <row r="590" spans="2:24" x14ac:dyDescent="0.35">
      <c r="B590" s="2" t="s">
        <v>14</v>
      </c>
      <c r="C590" s="3">
        <v>12</v>
      </c>
      <c r="D590" s="4" t="s">
        <v>55</v>
      </c>
      <c r="E590" s="2" t="s">
        <v>16</v>
      </c>
      <c r="F590" s="2" t="s">
        <v>23</v>
      </c>
      <c r="G590" s="5">
        <v>2</v>
      </c>
      <c r="H590" s="1">
        <v>12000000</v>
      </c>
      <c r="I590" s="2">
        <v>3</v>
      </c>
      <c r="J590" s="6">
        <v>2.0370370370370373E-3</v>
      </c>
      <c r="K590" s="2" t="s">
        <v>18</v>
      </c>
      <c r="L590" s="3" t="s">
        <v>39</v>
      </c>
      <c r="M590" s="4" t="s">
        <v>33</v>
      </c>
      <c r="N590" s="2" t="s">
        <v>76</v>
      </c>
      <c r="O590" s="2" t="s">
        <v>71</v>
      </c>
      <c r="P590" s="14"/>
      <c r="Q590" s="1"/>
      <c r="R590" s="2"/>
      <c r="S590" s="6"/>
      <c r="T590" s="2"/>
      <c r="U590" s="2"/>
      <c r="V590" s="2"/>
      <c r="W590" s="2"/>
      <c r="X590" s="2"/>
    </row>
    <row r="591" spans="2:24" x14ac:dyDescent="0.35">
      <c r="B591" s="2" t="s">
        <v>14</v>
      </c>
      <c r="C591" s="3">
        <v>17</v>
      </c>
      <c r="D591" s="4" t="s">
        <v>60</v>
      </c>
      <c r="E591" s="2" t="s">
        <v>16</v>
      </c>
      <c r="F591" s="2" t="s">
        <v>42</v>
      </c>
      <c r="G591" s="5">
        <v>4</v>
      </c>
      <c r="H591" s="1">
        <v>20000000</v>
      </c>
      <c r="I591" s="2">
        <v>1</v>
      </c>
      <c r="J591" s="6">
        <v>2.0370370370370373E-3</v>
      </c>
      <c r="K591" s="2" t="s">
        <v>61</v>
      </c>
      <c r="L591" s="3" t="s">
        <v>24</v>
      </c>
      <c r="M591" s="4" t="s">
        <v>48</v>
      </c>
      <c r="N591" s="2" t="s">
        <v>78</v>
      </c>
      <c r="O591" s="2" t="s">
        <v>66</v>
      </c>
      <c r="P591" s="14"/>
      <c r="Q591" s="1"/>
      <c r="R591" s="2"/>
      <c r="S591" s="6"/>
      <c r="T591" s="2"/>
      <c r="U591" s="2"/>
      <c r="V591" s="2"/>
      <c r="W591" s="2"/>
      <c r="X591" s="2"/>
    </row>
    <row r="592" spans="2:24" x14ac:dyDescent="0.35">
      <c r="B592" s="2" t="s">
        <v>70</v>
      </c>
      <c r="C592" s="3">
        <v>11</v>
      </c>
      <c r="D592" s="4" t="s">
        <v>44</v>
      </c>
      <c r="E592" s="2" t="s">
        <v>38</v>
      </c>
      <c r="F592" s="2" t="s">
        <v>23</v>
      </c>
      <c r="G592" s="5">
        <v>0</v>
      </c>
      <c r="H592" s="1">
        <v>0</v>
      </c>
      <c r="I592" s="2">
        <v>2</v>
      </c>
      <c r="J592" s="6">
        <v>2.0370370370370373E-3</v>
      </c>
      <c r="K592" s="2"/>
      <c r="L592" s="3"/>
      <c r="M592" s="4" t="s">
        <v>25</v>
      </c>
      <c r="N592" s="2" t="s">
        <v>76</v>
      </c>
      <c r="O592" s="2" t="s">
        <v>31</v>
      </c>
      <c r="P592" s="14"/>
      <c r="Q592" s="1"/>
      <c r="R592" s="2"/>
      <c r="S592" s="6"/>
      <c r="T592" s="2"/>
      <c r="U592" s="2"/>
      <c r="V592" s="2"/>
      <c r="W592" s="2"/>
      <c r="X592" s="2"/>
    </row>
    <row r="593" spans="2:24" x14ac:dyDescent="0.35">
      <c r="B593" s="2" t="s">
        <v>70</v>
      </c>
      <c r="C593" s="3">
        <v>1</v>
      </c>
      <c r="D593" s="4" t="s">
        <v>69</v>
      </c>
      <c r="E593" s="2" t="s">
        <v>16</v>
      </c>
      <c r="F593" s="2" t="s">
        <v>23</v>
      </c>
      <c r="G593" s="5">
        <v>0</v>
      </c>
      <c r="H593" s="1">
        <v>0</v>
      </c>
      <c r="I593" s="2">
        <v>2</v>
      </c>
      <c r="J593" s="6">
        <v>2.0370370370370373E-3</v>
      </c>
      <c r="K593" s="2"/>
      <c r="L593" s="3"/>
      <c r="M593" s="4" t="s">
        <v>43</v>
      </c>
      <c r="N593" s="2" t="s">
        <v>66</v>
      </c>
      <c r="O593" s="2" t="s">
        <v>67</v>
      </c>
      <c r="P593" s="14"/>
      <c r="Q593" s="1"/>
      <c r="R593" s="2"/>
      <c r="S593" s="6"/>
      <c r="T593" s="2"/>
      <c r="U593" s="2"/>
      <c r="V593" s="2"/>
      <c r="W593" s="2"/>
      <c r="X593" s="2"/>
    </row>
    <row r="594" spans="2:24" x14ac:dyDescent="0.35">
      <c r="B594" s="2" t="s">
        <v>14</v>
      </c>
      <c r="C594" s="3">
        <v>15</v>
      </c>
      <c r="D594" s="4" t="s">
        <v>57</v>
      </c>
      <c r="E594" s="2" t="s">
        <v>16</v>
      </c>
      <c r="F594" s="2" t="s">
        <v>23</v>
      </c>
      <c r="G594" s="5">
        <v>2</v>
      </c>
      <c r="H594" s="1">
        <v>12000000</v>
      </c>
      <c r="I594" s="2">
        <v>2</v>
      </c>
      <c r="J594" s="6">
        <v>2.0833333333333333E-3</v>
      </c>
      <c r="K594" s="2" t="s">
        <v>18</v>
      </c>
      <c r="L594" s="3" t="s">
        <v>29</v>
      </c>
      <c r="M594" s="4" t="s">
        <v>51</v>
      </c>
      <c r="N594" s="2" t="s">
        <v>76</v>
      </c>
      <c r="O594" s="2" t="s">
        <v>26</v>
      </c>
      <c r="P594" s="14"/>
      <c r="Q594" s="1"/>
      <c r="R594" s="2"/>
      <c r="S594" s="6"/>
      <c r="T594" s="2"/>
      <c r="U594" s="2"/>
      <c r="V594" s="2"/>
      <c r="W594" s="2"/>
      <c r="X594" s="2"/>
    </row>
    <row r="595" spans="2:24" x14ac:dyDescent="0.35">
      <c r="B595" s="2" t="s">
        <v>14</v>
      </c>
      <c r="C595" s="3">
        <v>8</v>
      </c>
      <c r="D595" s="4" t="s">
        <v>59</v>
      </c>
      <c r="E595" s="2" t="s">
        <v>16</v>
      </c>
      <c r="F595" s="2" t="s">
        <v>42</v>
      </c>
      <c r="G595" s="5">
        <v>3</v>
      </c>
      <c r="H595" s="1">
        <v>15000000</v>
      </c>
      <c r="I595" s="2">
        <v>3</v>
      </c>
      <c r="J595" s="6">
        <v>2.0833333333333333E-3</v>
      </c>
      <c r="K595" s="2" t="s">
        <v>18</v>
      </c>
      <c r="L595" s="3" t="s">
        <v>29</v>
      </c>
      <c r="M595" s="4" t="s">
        <v>40</v>
      </c>
      <c r="N595" s="2" t="s">
        <v>76</v>
      </c>
      <c r="O595" s="2" t="s">
        <v>26</v>
      </c>
      <c r="P595" s="14"/>
      <c r="Q595" s="1"/>
      <c r="R595" s="2"/>
      <c r="S595" s="6"/>
      <c r="T595" s="2"/>
      <c r="U595" s="2"/>
      <c r="V595" s="2"/>
      <c r="W595" s="2"/>
      <c r="X595" s="2"/>
    </row>
    <row r="596" spans="2:24" x14ac:dyDescent="0.35">
      <c r="B596" s="2" t="s">
        <v>14</v>
      </c>
      <c r="C596" s="3">
        <v>16</v>
      </c>
      <c r="D596" s="4" t="s">
        <v>22</v>
      </c>
      <c r="E596" s="2" t="s">
        <v>28</v>
      </c>
      <c r="F596" s="2" t="s">
        <v>23</v>
      </c>
      <c r="G596" s="5">
        <v>4</v>
      </c>
      <c r="H596" s="1">
        <v>11000000</v>
      </c>
      <c r="I596" s="2">
        <v>3</v>
      </c>
      <c r="J596" s="6">
        <v>2.0833333333333333E-3</v>
      </c>
      <c r="K596" s="2" t="s">
        <v>61</v>
      </c>
      <c r="L596" s="3" t="s">
        <v>29</v>
      </c>
      <c r="M596" s="4" t="s">
        <v>33</v>
      </c>
      <c r="N596" s="2" t="s">
        <v>78</v>
      </c>
      <c r="O596" s="2" t="s">
        <v>53</v>
      </c>
      <c r="P596" s="14"/>
      <c r="Q596" s="1"/>
      <c r="R596" s="2"/>
      <c r="S596" s="6"/>
      <c r="T596" s="2"/>
      <c r="U596" s="2"/>
      <c r="V596" s="2"/>
      <c r="W596" s="2"/>
      <c r="X596" s="2"/>
    </row>
    <row r="597" spans="2:24" x14ac:dyDescent="0.35">
      <c r="B597" s="2" t="s">
        <v>14</v>
      </c>
      <c r="C597" s="3">
        <v>8</v>
      </c>
      <c r="D597" s="4" t="s">
        <v>37</v>
      </c>
      <c r="E597" s="2" t="s">
        <v>16</v>
      </c>
      <c r="F597" s="2" t="s">
        <v>17</v>
      </c>
      <c r="G597" s="5">
        <v>5</v>
      </c>
      <c r="H597" s="1">
        <v>25000000</v>
      </c>
      <c r="I597" s="2">
        <v>2</v>
      </c>
      <c r="J597" s="6">
        <v>2.0833333333333333E-3</v>
      </c>
      <c r="K597" s="2" t="s">
        <v>18</v>
      </c>
      <c r="L597" s="3" t="s">
        <v>29</v>
      </c>
      <c r="M597" s="4" t="s">
        <v>33</v>
      </c>
      <c r="N597" s="2" t="s">
        <v>76</v>
      </c>
      <c r="O597" s="2" t="s">
        <v>52</v>
      </c>
      <c r="P597" s="14"/>
      <c r="Q597" s="1"/>
      <c r="R597" s="2"/>
      <c r="S597" s="6"/>
      <c r="T597" s="2"/>
      <c r="U597" s="2"/>
      <c r="V597" s="2"/>
      <c r="W597" s="2"/>
      <c r="X597" s="2"/>
    </row>
    <row r="598" spans="2:24" x14ac:dyDescent="0.35">
      <c r="B598" s="2" t="s">
        <v>14</v>
      </c>
      <c r="C598" s="3">
        <v>21</v>
      </c>
      <c r="D598" s="4" t="s">
        <v>37</v>
      </c>
      <c r="E598" s="2" t="s">
        <v>73</v>
      </c>
      <c r="F598" s="2" t="s">
        <v>42</v>
      </c>
      <c r="G598" s="5">
        <v>2</v>
      </c>
      <c r="H598" s="1">
        <v>12000000</v>
      </c>
      <c r="I598" s="2">
        <v>4</v>
      </c>
      <c r="J598" s="6">
        <v>2.0833333333333333E-3</v>
      </c>
      <c r="K598" s="2" t="s">
        <v>18</v>
      </c>
      <c r="L598" s="3" t="s">
        <v>56</v>
      </c>
      <c r="M598" s="4" t="s">
        <v>43</v>
      </c>
      <c r="N598" s="2" t="s">
        <v>78</v>
      </c>
      <c r="O598" s="2" t="s">
        <v>41</v>
      </c>
      <c r="P598" s="14"/>
      <c r="Q598" s="1"/>
      <c r="R598" s="2"/>
      <c r="S598" s="6"/>
      <c r="T598" s="2"/>
      <c r="U598" s="2"/>
      <c r="V598" s="2"/>
      <c r="W598" s="2"/>
      <c r="X598" s="2"/>
    </row>
    <row r="599" spans="2:24" x14ac:dyDescent="0.35">
      <c r="B599" s="2" t="s">
        <v>14</v>
      </c>
      <c r="C599" s="3">
        <v>20</v>
      </c>
      <c r="D599" s="4" t="s">
        <v>37</v>
      </c>
      <c r="E599" s="2" t="s">
        <v>49</v>
      </c>
      <c r="F599" s="2" t="s">
        <v>17</v>
      </c>
      <c r="G599" s="5">
        <v>3</v>
      </c>
      <c r="H599" s="1">
        <v>15000000</v>
      </c>
      <c r="I599" s="2">
        <v>6</v>
      </c>
      <c r="J599" s="6">
        <v>2.0833333333333333E-3</v>
      </c>
      <c r="K599" s="2" t="s">
        <v>18</v>
      </c>
      <c r="L599" s="3" t="s">
        <v>19</v>
      </c>
      <c r="M599" s="4" t="s">
        <v>48</v>
      </c>
      <c r="N599" s="2" t="s">
        <v>78</v>
      </c>
      <c r="O599" s="2" t="s">
        <v>66</v>
      </c>
      <c r="P599" s="14"/>
      <c r="Q599" s="1"/>
      <c r="R599" s="2"/>
      <c r="S599" s="6"/>
      <c r="T599" s="2"/>
      <c r="U599" s="2"/>
      <c r="V599" s="2"/>
      <c r="W599" s="2"/>
      <c r="X599" s="2"/>
    </row>
    <row r="600" spans="2:24" x14ac:dyDescent="0.35">
      <c r="B600" s="2" t="s">
        <v>14</v>
      </c>
      <c r="C600" s="3">
        <v>4</v>
      </c>
      <c r="D600" s="4" t="s">
        <v>37</v>
      </c>
      <c r="E600" s="2" t="s">
        <v>16</v>
      </c>
      <c r="F600" s="2" t="s">
        <v>68</v>
      </c>
      <c r="G600" s="5">
        <v>4</v>
      </c>
      <c r="H600" s="1">
        <v>20000000</v>
      </c>
      <c r="I600" s="2">
        <v>3</v>
      </c>
      <c r="J600" s="6">
        <v>2.0833333333333333E-3</v>
      </c>
      <c r="K600" s="2" t="s">
        <v>18</v>
      </c>
      <c r="L600" s="3" t="s">
        <v>19</v>
      </c>
      <c r="M600" s="4" t="s">
        <v>51</v>
      </c>
      <c r="N600" s="2" t="s">
        <v>77</v>
      </c>
      <c r="O600" s="2" t="s">
        <v>65</v>
      </c>
      <c r="P600" s="14"/>
      <c r="Q600" s="1"/>
      <c r="R600" s="2"/>
      <c r="S600" s="6"/>
      <c r="T600" s="2"/>
      <c r="U600" s="2"/>
      <c r="V600" s="2"/>
      <c r="W600" s="2"/>
      <c r="X600" s="2"/>
    </row>
    <row r="601" spans="2:24" x14ac:dyDescent="0.35">
      <c r="B601" s="2" t="s">
        <v>14</v>
      </c>
      <c r="C601" s="3">
        <v>22</v>
      </c>
      <c r="D601" s="4" t="s">
        <v>44</v>
      </c>
      <c r="E601" s="2" t="s">
        <v>38</v>
      </c>
      <c r="F601" s="2" t="s">
        <v>42</v>
      </c>
      <c r="G601" s="5">
        <v>3</v>
      </c>
      <c r="H601" s="1">
        <v>15000000</v>
      </c>
      <c r="I601" s="2">
        <v>6</v>
      </c>
      <c r="J601" s="6">
        <v>2.0833333333333333E-3</v>
      </c>
      <c r="K601" s="2" t="s">
        <v>18</v>
      </c>
      <c r="L601" s="3" t="s">
        <v>24</v>
      </c>
      <c r="M601" s="4" t="s">
        <v>43</v>
      </c>
      <c r="N601" s="2" t="s">
        <v>78</v>
      </c>
      <c r="O601" s="2" t="s">
        <v>66</v>
      </c>
      <c r="P601" s="14"/>
      <c r="Q601" s="1"/>
      <c r="R601" s="2"/>
      <c r="S601" s="6"/>
      <c r="T601" s="2"/>
      <c r="U601" s="2"/>
      <c r="V601" s="2"/>
      <c r="W601" s="2"/>
      <c r="X601" s="2"/>
    </row>
    <row r="602" spans="2:24" x14ac:dyDescent="0.35">
      <c r="B602" s="2" t="s">
        <v>14</v>
      </c>
      <c r="C602" s="3">
        <v>31</v>
      </c>
      <c r="D602" s="4" t="s">
        <v>69</v>
      </c>
      <c r="E602" s="2" t="s">
        <v>32</v>
      </c>
      <c r="F602" s="2" t="s">
        <v>68</v>
      </c>
      <c r="G602" s="5">
        <v>2</v>
      </c>
      <c r="H602" s="1">
        <v>38000000</v>
      </c>
      <c r="I602" s="2">
        <v>4</v>
      </c>
      <c r="J602" s="6">
        <v>2.0833333333333333E-3</v>
      </c>
      <c r="K602" s="2" t="s">
        <v>46</v>
      </c>
      <c r="L602" s="3" t="s">
        <v>56</v>
      </c>
      <c r="M602" s="4" t="s">
        <v>30</v>
      </c>
      <c r="N602" s="2" t="s">
        <v>76</v>
      </c>
      <c r="O602" s="2" t="s">
        <v>71</v>
      </c>
      <c r="P602" s="14"/>
      <c r="Q602" s="1"/>
      <c r="R602" s="2"/>
      <c r="S602" s="6"/>
      <c r="T602" s="2"/>
      <c r="U602" s="2"/>
      <c r="V602" s="2"/>
      <c r="W602" s="2"/>
      <c r="X602" s="2"/>
    </row>
    <row r="603" spans="2:24" x14ac:dyDescent="0.35">
      <c r="B603" s="2" t="s">
        <v>14</v>
      </c>
      <c r="C603" s="3">
        <v>15</v>
      </c>
      <c r="D603" s="4" t="s">
        <v>57</v>
      </c>
      <c r="E603" s="2" t="s">
        <v>16</v>
      </c>
      <c r="F603" s="2" t="s">
        <v>23</v>
      </c>
      <c r="G603" s="5">
        <v>2</v>
      </c>
      <c r="H603" s="1">
        <v>12000000</v>
      </c>
      <c r="I603" s="2">
        <v>2</v>
      </c>
      <c r="J603" s="6">
        <v>2.0833333333333333E-3</v>
      </c>
      <c r="K603" s="2" t="s">
        <v>18</v>
      </c>
      <c r="L603" s="3" t="s">
        <v>29</v>
      </c>
      <c r="M603" s="4" t="s">
        <v>51</v>
      </c>
      <c r="N603" s="2" t="s">
        <v>76</v>
      </c>
      <c r="O603" s="2" t="s">
        <v>26</v>
      </c>
      <c r="P603" s="14"/>
      <c r="Q603" s="1"/>
      <c r="R603" s="2"/>
      <c r="S603" s="6"/>
      <c r="T603" s="2"/>
      <c r="U603" s="2"/>
      <c r="V603" s="2"/>
      <c r="W603" s="2"/>
      <c r="X603" s="2"/>
    </row>
    <row r="604" spans="2:24" x14ac:dyDescent="0.35">
      <c r="B604" s="2" t="s">
        <v>14</v>
      </c>
      <c r="C604" s="3">
        <v>8</v>
      </c>
      <c r="D604" s="4" t="s">
        <v>59</v>
      </c>
      <c r="E604" s="2" t="s">
        <v>16</v>
      </c>
      <c r="F604" s="2" t="s">
        <v>42</v>
      </c>
      <c r="G604" s="5">
        <v>3</v>
      </c>
      <c r="H604" s="1">
        <v>15000000</v>
      </c>
      <c r="I604" s="2">
        <v>3</v>
      </c>
      <c r="J604" s="6">
        <v>2.0833333333333333E-3</v>
      </c>
      <c r="K604" s="2" t="s">
        <v>18</v>
      </c>
      <c r="L604" s="3" t="s">
        <v>29</v>
      </c>
      <c r="M604" s="4" t="s">
        <v>40</v>
      </c>
      <c r="N604" s="2" t="s">
        <v>76</v>
      </c>
      <c r="O604" s="2" t="s">
        <v>26</v>
      </c>
      <c r="P604" s="14"/>
      <c r="Q604" s="1"/>
      <c r="R604" s="2"/>
      <c r="S604" s="6"/>
      <c r="T604" s="2"/>
      <c r="U604" s="2"/>
      <c r="V604" s="2"/>
      <c r="W604" s="2"/>
      <c r="X604" s="2"/>
    </row>
    <row r="605" spans="2:24" x14ac:dyDescent="0.35">
      <c r="B605" s="2" t="s">
        <v>14</v>
      </c>
      <c r="C605" s="3">
        <v>16</v>
      </c>
      <c r="D605" s="4" t="s">
        <v>22</v>
      </c>
      <c r="E605" s="2" t="s">
        <v>28</v>
      </c>
      <c r="F605" s="2" t="s">
        <v>23</v>
      </c>
      <c r="G605" s="5">
        <v>4</v>
      </c>
      <c r="H605" s="1">
        <v>11000000</v>
      </c>
      <c r="I605" s="2">
        <v>3</v>
      </c>
      <c r="J605" s="6">
        <v>2.0833333333333333E-3</v>
      </c>
      <c r="K605" s="2" t="s">
        <v>61</v>
      </c>
      <c r="L605" s="3" t="s">
        <v>29</v>
      </c>
      <c r="M605" s="4" t="s">
        <v>33</v>
      </c>
      <c r="N605" s="2" t="s">
        <v>78</v>
      </c>
      <c r="O605" s="2" t="s">
        <v>53</v>
      </c>
      <c r="P605" s="14"/>
      <c r="Q605" s="1"/>
      <c r="R605" s="2"/>
      <c r="S605" s="6"/>
      <c r="T605" s="2"/>
      <c r="U605" s="2"/>
      <c r="V605" s="2"/>
      <c r="W605" s="2"/>
      <c r="X605" s="2"/>
    </row>
    <row r="606" spans="2:24" x14ac:dyDescent="0.35">
      <c r="B606" s="2" t="s">
        <v>70</v>
      </c>
      <c r="C606" s="3">
        <v>4</v>
      </c>
      <c r="D606" s="4" t="s">
        <v>59</v>
      </c>
      <c r="E606" s="2" t="s">
        <v>16</v>
      </c>
      <c r="F606" s="2" t="s">
        <v>17</v>
      </c>
      <c r="G606" s="5">
        <v>0</v>
      </c>
      <c r="H606" s="1">
        <v>0</v>
      </c>
      <c r="I606" s="2">
        <v>3</v>
      </c>
      <c r="J606" s="6">
        <v>2.0833333333333333E-3</v>
      </c>
      <c r="K606" s="2"/>
      <c r="L606" s="3"/>
      <c r="M606" s="4" t="s">
        <v>30</v>
      </c>
      <c r="N606" s="2" t="s">
        <v>76</v>
      </c>
      <c r="O606" s="2" t="s">
        <v>26</v>
      </c>
      <c r="P606" s="14"/>
      <c r="Q606" s="1"/>
      <c r="R606" s="2"/>
      <c r="S606" s="6"/>
      <c r="T606" s="2"/>
      <c r="U606" s="2"/>
      <c r="V606" s="2"/>
      <c r="W606" s="2"/>
      <c r="X606" s="2"/>
    </row>
    <row r="607" spans="2:24" x14ac:dyDescent="0.35">
      <c r="B607" s="2" t="s">
        <v>70</v>
      </c>
      <c r="C607" s="3">
        <v>28</v>
      </c>
      <c r="D607" s="4" t="s">
        <v>27</v>
      </c>
      <c r="E607" s="2" t="s">
        <v>16</v>
      </c>
      <c r="F607" s="2" t="s">
        <v>17</v>
      </c>
      <c r="G607" s="5">
        <v>0</v>
      </c>
      <c r="H607" s="1">
        <v>0</v>
      </c>
      <c r="I607" s="2">
        <v>3</v>
      </c>
      <c r="J607" s="6">
        <v>2.0833333333333333E-3</v>
      </c>
      <c r="K607" s="2"/>
      <c r="L607" s="3"/>
      <c r="M607" s="4" t="s">
        <v>51</v>
      </c>
      <c r="N607" s="2" t="s">
        <v>66</v>
      </c>
      <c r="O607" s="2" t="s">
        <v>36</v>
      </c>
      <c r="P607" s="14"/>
      <c r="Q607" s="1"/>
      <c r="R607" s="2"/>
      <c r="S607" s="6"/>
      <c r="T607" s="2"/>
      <c r="U607" s="2"/>
      <c r="V607" s="2"/>
      <c r="W607" s="2"/>
      <c r="X607" s="2"/>
    </row>
    <row r="608" spans="2:24" x14ac:dyDescent="0.35">
      <c r="B608" s="2" t="s">
        <v>70</v>
      </c>
      <c r="C608" s="3">
        <v>10</v>
      </c>
      <c r="D608" s="4" t="s">
        <v>37</v>
      </c>
      <c r="E608" s="2" t="s">
        <v>28</v>
      </c>
      <c r="F608" s="2" t="s">
        <v>42</v>
      </c>
      <c r="G608" s="5">
        <v>0</v>
      </c>
      <c r="H608" s="1">
        <v>0</v>
      </c>
      <c r="I608" s="2">
        <v>3</v>
      </c>
      <c r="J608" s="6">
        <v>2.0833333333333333E-3</v>
      </c>
      <c r="K608" s="2"/>
      <c r="L608" s="3"/>
      <c r="M608" s="4" t="s">
        <v>30</v>
      </c>
      <c r="N608" s="2" t="s">
        <v>78</v>
      </c>
      <c r="O608" s="2" t="s">
        <v>66</v>
      </c>
      <c r="P608" s="14"/>
      <c r="Q608" s="1"/>
      <c r="R608" s="2"/>
      <c r="S608" s="6"/>
      <c r="T608" s="2"/>
      <c r="U608" s="2"/>
      <c r="V608" s="2"/>
      <c r="W608" s="2"/>
      <c r="X608" s="2"/>
    </row>
    <row r="609" spans="2:24" x14ac:dyDescent="0.35">
      <c r="B609" s="2" t="s">
        <v>70</v>
      </c>
      <c r="C609" s="3">
        <v>22</v>
      </c>
      <c r="D609" s="4" t="s">
        <v>44</v>
      </c>
      <c r="E609" s="2" t="s">
        <v>49</v>
      </c>
      <c r="F609" s="2" t="s">
        <v>23</v>
      </c>
      <c r="G609" s="5">
        <v>0</v>
      </c>
      <c r="H609" s="1">
        <v>0</v>
      </c>
      <c r="I609" s="2">
        <v>1</v>
      </c>
      <c r="J609" s="6">
        <v>2.0833333333333333E-3</v>
      </c>
      <c r="K609" s="2"/>
      <c r="L609" s="3"/>
      <c r="M609" s="4" t="s">
        <v>40</v>
      </c>
      <c r="N609" s="2" t="s">
        <v>77</v>
      </c>
      <c r="O609" s="2" t="s">
        <v>54</v>
      </c>
      <c r="P609" s="14"/>
      <c r="Q609" s="1"/>
      <c r="R609" s="2"/>
      <c r="S609" s="6"/>
      <c r="T609" s="2"/>
      <c r="U609" s="2"/>
      <c r="V609" s="2"/>
      <c r="W609" s="2"/>
      <c r="X609" s="2"/>
    </row>
    <row r="610" spans="2:24" x14ac:dyDescent="0.35">
      <c r="B610" s="2" t="s">
        <v>70</v>
      </c>
      <c r="C610" s="3">
        <v>4</v>
      </c>
      <c r="D610" s="4" t="s">
        <v>59</v>
      </c>
      <c r="E610" s="2" t="s">
        <v>16</v>
      </c>
      <c r="F610" s="2" t="s">
        <v>17</v>
      </c>
      <c r="G610" s="5">
        <v>0</v>
      </c>
      <c r="H610" s="1">
        <v>0</v>
      </c>
      <c r="I610" s="2">
        <v>3</v>
      </c>
      <c r="J610" s="6">
        <v>2.0833333333333333E-3</v>
      </c>
      <c r="K610" s="2"/>
      <c r="L610" s="3"/>
      <c r="M610" s="4" t="s">
        <v>30</v>
      </c>
      <c r="N610" s="2" t="s">
        <v>76</v>
      </c>
      <c r="O610" s="2" t="s">
        <v>26</v>
      </c>
      <c r="P610" s="14"/>
      <c r="Q610" s="1"/>
      <c r="R610" s="2"/>
      <c r="S610" s="6"/>
      <c r="T610" s="2"/>
      <c r="U610" s="2"/>
      <c r="V610" s="2"/>
      <c r="W610" s="2"/>
      <c r="X610" s="2"/>
    </row>
    <row r="611" spans="2:24" x14ac:dyDescent="0.35">
      <c r="B611" s="2" t="s">
        <v>14</v>
      </c>
      <c r="C611" s="3">
        <v>4</v>
      </c>
      <c r="D611" s="4" t="s">
        <v>59</v>
      </c>
      <c r="E611" s="2" t="s">
        <v>38</v>
      </c>
      <c r="F611" s="2" t="s">
        <v>42</v>
      </c>
      <c r="G611" s="5">
        <v>1</v>
      </c>
      <c r="H611" s="1">
        <v>19000000</v>
      </c>
      <c r="I611" s="2">
        <v>1</v>
      </c>
      <c r="J611" s="6">
        <v>2.1990740740740742E-3</v>
      </c>
      <c r="K611" s="2" t="s">
        <v>46</v>
      </c>
      <c r="L611" s="3" t="s">
        <v>56</v>
      </c>
      <c r="M611" s="4" t="s">
        <v>33</v>
      </c>
      <c r="N611" s="2" t="s">
        <v>77</v>
      </c>
      <c r="O611" s="2" t="s">
        <v>34</v>
      </c>
      <c r="P611" s="14"/>
      <c r="Q611" s="1"/>
      <c r="R611" s="2"/>
      <c r="S611" s="6"/>
      <c r="T611" s="2"/>
      <c r="U611" s="2"/>
      <c r="V611" s="2"/>
      <c r="W611" s="2"/>
      <c r="X611" s="2"/>
    </row>
    <row r="612" spans="2:24" x14ac:dyDescent="0.35">
      <c r="B612" s="2" t="s">
        <v>14</v>
      </c>
      <c r="C612" s="3">
        <v>17</v>
      </c>
      <c r="D612" s="4" t="s">
        <v>22</v>
      </c>
      <c r="E612" s="2" t="s">
        <v>16</v>
      </c>
      <c r="F612" s="2" t="s">
        <v>42</v>
      </c>
      <c r="G612" s="5">
        <v>3</v>
      </c>
      <c r="H612" s="1">
        <v>15000000</v>
      </c>
      <c r="I612" s="2">
        <v>2</v>
      </c>
      <c r="J612" s="6">
        <v>2.1990740740740742E-3</v>
      </c>
      <c r="K612" s="2" t="s">
        <v>18</v>
      </c>
      <c r="L612" s="3" t="s">
        <v>39</v>
      </c>
      <c r="M612" s="4" t="s">
        <v>43</v>
      </c>
      <c r="N612" s="2" t="s">
        <v>76</v>
      </c>
      <c r="O612" s="2" t="s">
        <v>75</v>
      </c>
      <c r="P612" s="14"/>
      <c r="Q612" s="1"/>
      <c r="R612" s="2"/>
      <c r="S612" s="6"/>
      <c r="T612" s="2"/>
      <c r="U612" s="2"/>
      <c r="V612" s="2"/>
      <c r="W612" s="2"/>
      <c r="X612" s="2"/>
    </row>
    <row r="613" spans="2:24" x14ac:dyDescent="0.35">
      <c r="B613" s="2" t="s">
        <v>14</v>
      </c>
      <c r="C613" s="3">
        <v>30</v>
      </c>
      <c r="D613" s="4" t="s">
        <v>27</v>
      </c>
      <c r="E613" s="2" t="s">
        <v>16</v>
      </c>
      <c r="F613" s="2" t="s">
        <v>17</v>
      </c>
      <c r="G613" s="5">
        <v>1</v>
      </c>
      <c r="H613" s="1">
        <v>7000000</v>
      </c>
      <c r="I613" s="2">
        <v>2</v>
      </c>
      <c r="J613" s="6">
        <v>2.1990740740740742E-3</v>
      </c>
      <c r="K613" s="2" t="s">
        <v>18</v>
      </c>
      <c r="L613" s="3" t="s">
        <v>19</v>
      </c>
      <c r="M613" s="4" t="s">
        <v>40</v>
      </c>
      <c r="N613" s="2" t="s">
        <v>66</v>
      </c>
      <c r="O613" s="2" t="s">
        <v>36</v>
      </c>
      <c r="P613" s="14"/>
      <c r="Q613" s="1"/>
      <c r="R613" s="2"/>
      <c r="S613" s="6"/>
      <c r="T613" s="2"/>
      <c r="U613" s="2"/>
      <c r="V613" s="2"/>
      <c r="W613" s="2"/>
      <c r="X613" s="2"/>
    </row>
    <row r="614" spans="2:24" x14ac:dyDescent="0.35">
      <c r="B614" s="2" t="s">
        <v>14</v>
      </c>
      <c r="C614" s="3">
        <v>18</v>
      </c>
      <c r="D614" s="4" t="s">
        <v>27</v>
      </c>
      <c r="E614" s="2" t="s">
        <v>16</v>
      </c>
      <c r="F614" s="2" t="s">
        <v>42</v>
      </c>
      <c r="G614" s="5">
        <v>2</v>
      </c>
      <c r="H614" s="1">
        <v>12000000</v>
      </c>
      <c r="I614" s="2">
        <v>2</v>
      </c>
      <c r="J614" s="6">
        <v>2.1990740740740742E-3</v>
      </c>
      <c r="K614" s="2" t="s">
        <v>18</v>
      </c>
      <c r="L614" s="3" t="s">
        <v>39</v>
      </c>
      <c r="M614" s="4" t="s">
        <v>20</v>
      </c>
      <c r="N614" s="2" t="s">
        <v>76</v>
      </c>
      <c r="O614" s="2" t="s">
        <v>52</v>
      </c>
      <c r="P614" s="14"/>
      <c r="Q614" s="1"/>
      <c r="R614" s="2"/>
      <c r="S614" s="6"/>
      <c r="T614" s="2"/>
      <c r="U614" s="2"/>
      <c r="V614" s="2"/>
      <c r="W614" s="2"/>
      <c r="X614" s="2"/>
    </row>
    <row r="615" spans="2:24" x14ac:dyDescent="0.35">
      <c r="B615" s="2" t="s">
        <v>14</v>
      </c>
      <c r="C615" s="3">
        <v>27</v>
      </c>
      <c r="D615" s="4" t="s">
        <v>27</v>
      </c>
      <c r="E615" s="2" t="s">
        <v>38</v>
      </c>
      <c r="F615" s="2" t="s">
        <v>42</v>
      </c>
      <c r="G615" s="5">
        <v>3</v>
      </c>
      <c r="H615" s="1">
        <v>11000000</v>
      </c>
      <c r="I615" s="2">
        <v>4</v>
      </c>
      <c r="J615" s="6">
        <v>2.1990740740740742E-3</v>
      </c>
      <c r="K615" s="2" t="s">
        <v>18</v>
      </c>
      <c r="L615" s="3" t="s">
        <v>56</v>
      </c>
      <c r="M615" s="4" t="s">
        <v>43</v>
      </c>
      <c r="N615" s="2" t="s">
        <v>78</v>
      </c>
      <c r="O615" s="2" t="s">
        <v>53</v>
      </c>
      <c r="P615" s="14"/>
      <c r="Q615" s="1"/>
      <c r="R615" s="2"/>
      <c r="S615" s="6"/>
      <c r="T615" s="2"/>
      <c r="U615" s="2"/>
      <c r="V615" s="2"/>
      <c r="W615" s="2"/>
      <c r="X615" s="2"/>
    </row>
    <row r="616" spans="2:24" x14ac:dyDescent="0.35">
      <c r="B616" s="2" t="s">
        <v>14</v>
      </c>
      <c r="C616" s="3">
        <v>12</v>
      </c>
      <c r="D616" s="4" t="s">
        <v>37</v>
      </c>
      <c r="E616" s="2" t="s">
        <v>32</v>
      </c>
      <c r="F616" s="2" t="s">
        <v>17</v>
      </c>
      <c r="G616" s="5">
        <v>2</v>
      </c>
      <c r="H616" s="1">
        <v>38000000</v>
      </c>
      <c r="I616" s="2">
        <v>4</v>
      </c>
      <c r="J616" s="6">
        <v>2.1990740740740742E-3</v>
      </c>
      <c r="K616" s="2" t="s">
        <v>46</v>
      </c>
      <c r="L616" s="3" t="s">
        <v>29</v>
      </c>
      <c r="M616" s="4" t="s">
        <v>48</v>
      </c>
      <c r="N616" s="2" t="s">
        <v>76</v>
      </c>
      <c r="O616" s="2" t="s">
        <v>71</v>
      </c>
      <c r="P616" s="14"/>
      <c r="Q616" s="1"/>
      <c r="R616" s="2"/>
      <c r="S616" s="6"/>
      <c r="T616" s="2"/>
      <c r="U616" s="2"/>
      <c r="V616" s="2"/>
      <c r="W616" s="2"/>
      <c r="X616" s="2"/>
    </row>
    <row r="617" spans="2:24" x14ac:dyDescent="0.35">
      <c r="B617" s="2" t="s">
        <v>14</v>
      </c>
      <c r="C617" s="3">
        <v>8</v>
      </c>
      <c r="D617" s="4" t="s">
        <v>37</v>
      </c>
      <c r="E617" s="2" t="s">
        <v>16</v>
      </c>
      <c r="F617" s="2" t="s">
        <v>23</v>
      </c>
      <c r="G617" s="5">
        <v>2</v>
      </c>
      <c r="H617" s="1">
        <v>12000000</v>
      </c>
      <c r="I617" s="2">
        <v>2</v>
      </c>
      <c r="J617" s="6">
        <v>2.1990740740740742E-3</v>
      </c>
      <c r="K617" s="2" t="s">
        <v>18</v>
      </c>
      <c r="L617" s="3" t="s">
        <v>56</v>
      </c>
      <c r="M617" s="4" t="s">
        <v>25</v>
      </c>
      <c r="N617" s="2" t="s">
        <v>78</v>
      </c>
      <c r="O617" s="2" t="s">
        <v>66</v>
      </c>
      <c r="P617" s="14"/>
      <c r="Q617" s="1"/>
      <c r="R617" s="2"/>
      <c r="S617" s="6"/>
      <c r="T617" s="2"/>
      <c r="U617" s="2"/>
      <c r="V617" s="2"/>
      <c r="W617" s="2"/>
      <c r="X617" s="2"/>
    </row>
    <row r="618" spans="2:24" x14ac:dyDescent="0.35">
      <c r="B618" s="2" t="s">
        <v>14</v>
      </c>
      <c r="C618" s="3">
        <v>11</v>
      </c>
      <c r="D618" s="4" t="s">
        <v>44</v>
      </c>
      <c r="E618" s="2" t="s">
        <v>49</v>
      </c>
      <c r="F618" s="2" t="s">
        <v>42</v>
      </c>
      <c r="G618" s="5">
        <v>5</v>
      </c>
      <c r="H618" s="1">
        <v>20000000</v>
      </c>
      <c r="I618" s="2">
        <v>4</v>
      </c>
      <c r="J618" s="6">
        <v>2.1990740740740742E-3</v>
      </c>
      <c r="K618" s="2" t="s">
        <v>18</v>
      </c>
      <c r="L618" s="3" t="s">
        <v>64</v>
      </c>
      <c r="M618" s="4" t="s">
        <v>48</v>
      </c>
      <c r="N618" s="2" t="s">
        <v>77</v>
      </c>
      <c r="O618" s="2" t="s">
        <v>54</v>
      </c>
      <c r="P618" s="14"/>
      <c r="Q618" s="1"/>
      <c r="R618" s="2"/>
      <c r="S618" s="6"/>
      <c r="T618" s="2"/>
      <c r="U618" s="2"/>
      <c r="V618" s="2"/>
      <c r="W618" s="2"/>
      <c r="X618" s="2"/>
    </row>
    <row r="619" spans="2:24" x14ac:dyDescent="0.35">
      <c r="B619" s="2" t="s">
        <v>14</v>
      </c>
      <c r="C619" s="3">
        <v>2</v>
      </c>
      <c r="D619" s="4" t="s">
        <v>69</v>
      </c>
      <c r="E619" s="2" t="s">
        <v>16</v>
      </c>
      <c r="F619" s="2" t="s">
        <v>17</v>
      </c>
      <c r="G619" s="5">
        <v>4</v>
      </c>
      <c r="H619" s="1">
        <v>15000000</v>
      </c>
      <c r="I619" s="2">
        <v>1</v>
      </c>
      <c r="J619" s="6">
        <v>2.1990740740740742E-3</v>
      </c>
      <c r="K619" s="2" t="s">
        <v>18</v>
      </c>
      <c r="L619" s="3" t="s">
        <v>19</v>
      </c>
      <c r="M619" s="4" t="s">
        <v>25</v>
      </c>
      <c r="N619" s="2" t="s">
        <v>76</v>
      </c>
      <c r="O619" s="2" t="s">
        <v>31</v>
      </c>
      <c r="P619" s="14"/>
      <c r="Q619" s="1"/>
      <c r="R619" s="2"/>
      <c r="S619" s="6"/>
      <c r="T619" s="2"/>
      <c r="U619" s="2"/>
      <c r="V619" s="2"/>
      <c r="W619" s="2"/>
      <c r="X619" s="2"/>
    </row>
    <row r="620" spans="2:24" x14ac:dyDescent="0.35">
      <c r="B620" s="2" t="s">
        <v>14</v>
      </c>
      <c r="C620" s="3">
        <v>4</v>
      </c>
      <c r="D620" s="4" t="s">
        <v>59</v>
      </c>
      <c r="E620" s="2" t="s">
        <v>38</v>
      </c>
      <c r="F620" s="2" t="s">
        <v>42</v>
      </c>
      <c r="G620" s="5">
        <v>1</v>
      </c>
      <c r="H620" s="1">
        <v>19000000</v>
      </c>
      <c r="I620" s="2">
        <v>1</v>
      </c>
      <c r="J620" s="6">
        <v>2.1990740740740742E-3</v>
      </c>
      <c r="K620" s="2" t="s">
        <v>46</v>
      </c>
      <c r="L620" s="3" t="s">
        <v>56</v>
      </c>
      <c r="M620" s="4" t="s">
        <v>33</v>
      </c>
      <c r="N620" s="2" t="s">
        <v>77</v>
      </c>
      <c r="O620" s="2" t="s">
        <v>34</v>
      </c>
      <c r="P620" s="14"/>
      <c r="Q620" s="1"/>
      <c r="R620" s="2"/>
      <c r="S620" s="6"/>
      <c r="T620" s="2"/>
      <c r="U620" s="2"/>
      <c r="V620" s="2"/>
      <c r="W620" s="2"/>
      <c r="X620" s="2"/>
    </row>
    <row r="621" spans="2:24" x14ac:dyDescent="0.35">
      <c r="B621" s="2" t="s">
        <v>14</v>
      </c>
      <c r="C621" s="3">
        <v>17</v>
      </c>
      <c r="D621" s="4" t="s">
        <v>22</v>
      </c>
      <c r="E621" s="2" t="s">
        <v>16</v>
      </c>
      <c r="F621" s="2" t="s">
        <v>42</v>
      </c>
      <c r="G621" s="5">
        <v>3</v>
      </c>
      <c r="H621" s="1">
        <v>15000000</v>
      </c>
      <c r="I621" s="2">
        <v>2</v>
      </c>
      <c r="J621" s="6">
        <v>2.1990740740740742E-3</v>
      </c>
      <c r="K621" s="2" t="s">
        <v>18</v>
      </c>
      <c r="L621" s="3" t="s">
        <v>39</v>
      </c>
      <c r="M621" s="4" t="s">
        <v>43</v>
      </c>
      <c r="N621" s="2" t="s">
        <v>76</v>
      </c>
      <c r="O621" s="2" t="s">
        <v>75</v>
      </c>
      <c r="P621" s="14"/>
      <c r="Q621" s="1"/>
      <c r="R621" s="2"/>
      <c r="S621" s="6"/>
      <c r="T621" s="2"/>
      <c r="U621" s="2"/>
      <c r="V621" s="2"/>
      <c r="W621" s="2"/>
      <c r="X621" s="2"/>
    </row>
    <row r="622" spans="2:24" x14ac:dyDescent="0.35">
      <c r="B622" s="2" t="s">
        <v>70</v>
      </c>
      <c r="C622" s="3">
        <v>13</v>
      </c>
      <c r="D622" s="4" t="s">
        <v>15</v>
      </c>
      <c r="E622" s="2" t="s">
        <v>28</v>
      </c>
      <c r="F622" s="2" t="s">
        <v>42</v>
      </c>
      <c r="G622" s="5">
        <v>0</v>
      </c>
      <c r="H622" s="1">
        <v>0</v>
      </c>
      <c r="I622" s="2">
        <v>4</v>
      </c>
      <c r="J622" s="6">
        <v>2.1990740740740742E-3</v>
      </c>
      <c r="K622" s="2"/>
      <c r="L622" s="3"/>
      <c r="M622" s="4" t="s">
        <v>48</v>
      </c>
      <c r="N622" s="2" t="s">
        <v>78</v>
      </c>
      <c r="O622" s="2" t="s">
        <v>66</v>
      </c>
      <c r="P622" s="14"/>
      <c r="Q622" s="1"/>
      <c r="R622" s="2"/>
      <c r="S622" s="6"/>
      <c r="T622" s="2"/>
      <c r="U622" s="2"/>
      <c r="V622" s="2"/>
      <c r="W622" s="2"/>
      <c r="X622" s="2"/>
    </row>
    <row r="623" spans="2:24" x14ac:dyDescent="0.35">
      <c r="B623" s="2" t="s">
        <v>70</v>
      </c>
      <c r="C623" s="3">
        <v>27</v>
      </c>
      <c r="D623" s="4" t="s">
        <v>37</v>
      </c>
      <c r="E623" s="2" t="s">
        <v>28</v>
      </c>
      <c r="F623" s="2" t="s">
        <v>42</v>
      </c>
      <c r="G623" s="5">
        <v>0</v>
      </c>
      <c r="H623" s="1">
        <v>0</v>
      </c>
      <c r="I623" s="2">
        <v>2</v>
      </c>
      <c r="J623" s="6">
        <v>2.1990740740740742E-3</v>
      </c>
      <c r="K623" s="2"/>
      <c r="L623" s="3"/>
      <c r="M623" s="4" t="s">
        <v>43</v>
      </c>
      <c r="N623" s="2" t="s">
        <v>78</v>
      </c>
      <c r="O623" s="2" t="s">
        <v>62</v>
      </c>
      <c r="P623" s="14"/>
      <c r="Q623" s="1"/>
      <c r="R623" s="2"/>
      <c r="S623" s="6"/>
      <c r="T623" s="2"/>
      <c r="U623" s="2"/>
      <c r="V623" s="2"/>
      <c r="W623" s="2"/>
      <c r="X623" s="2"/>
    </row>
    <row r="624" spans="2:24" x14ac:dyDescent="0.35">
      <c r="B624" s="2" t="s">
        <v>70</v>
      </c>
      <c r="C624" s="3">
        <v>20</v>
      </c>
      <c r="D624" s="4" t="s">
        <v>37</v>
      </c>
      <c r="E624" s="2" t="s">
        <v>49</v>
      </c>
      <c r="F624" s="2" t="s">
        <v>42</v>
      </c>
      <c r="G624" s="5">
        <v>0</v>
      </c>
      <c r="H624" s="1">
        <v>0</v>
      </c>
      <c r="I624" s="2">
        <v>1</v>
      </c>
      <c r="J624" s="6">
        <v>2.1990740740740742E-3</v>
      </c>
      <c r="K624" s="2"/>
      <c r="L624" s="3"/>
      <c r="M624" s="4" t="s">
        <v>33</v>
      </c>
      <c r="N624" s="2" t="s">
        <v>66</v>
      </c>
      <c r="O624" s="2" t="s">
        <v>67</v>
      </c>
      <c r="P624" s="14"/>
      <c r="Q624" s="1"/>
      <c r="R624" s="2"/>
      <c r="S624" s="6"/>
      <c r="T624" s="2"/>
      <c r="U624" s="2"/>
      <c r="V624" s="2"/>
      <c r="W624" s="2"/>
      <c r="X624" s="2"/>
    </row>
    <row r="625" spans="2:24" x14ac:dyDescent="0.35">
      <c r="B625" s="2" t="s">
        <v>70</v>
      </c>
      <c r="C625" s="3">
        <v>18</v>
      </c>
      <c r="D625" s="4" t="s">
        <v>44</v>
      </c>
      <c r="E625" s="2" t="s">
        <v>32</v>
      </c>
      <c r="F625" s="2" t="s">
        <v>42</v>
      </c>
      <c r="G625" s="5">
        <v>0</v>
      </c>
      <c r="H625" s="1">
        <v>0</v>
      </c>
      <c r="I625" s="2">
        <v>5</v>
      </c>
      <c r="J625" s="6">
        <v>2.1990740740740742E-3</v>
      </c>
      <c r="K625" s="2"/>
      <c r="L625" s="3"/>
      <c r="M625" s="4" t="s">
        <v>51</v>
      </c>
      <c r="N625" s="2" t="s">
        <v>78</v>
      </c>
      <c r="O625" s="2" t="s">
        <v>62</v>
      </c>
      <c r="P625" s="14"/>
      <c r="Q625" s="1"/>
      <c r="R625" s="2"/>
      <c r="S625" s="6"/>
      <c r="T625" s="2"/>
      <c r="U625" s="2"/>
      <c r="V625" s="2"/>
      <c r="W625" s="2"/>
      <c r="X625" s="2"/>
    </row>
    <row r="626" spans="2:24" x14ac:dyDescent="0.35">
      <c r="B626" s="2" t="s">
        <v>70</v>
      </c>
      <c r="C626" s="3">
        <v>13</v>
      </c>
      <c r="D626" s="4" t="s">
        <v>15</v>
      </c>
      <c r="E626" s="2" t="s">
        <v>28</v>
      </c>
      <c r="F626" s="2" t="s">
        <v>42</v>
      </c>
      <c r="G626" s="5">
        <v>0</v>
      </c>
      <c r="H626" s="1">
        <v>0</v>
      </c>
      <c r="I626" s="2">
        <v>4</v>
      </c>
      <c r="J626" s="6">
        <v>2.1990740740740742E-3</v>
      </c>
      <c r="K626" s="2"/>
      <c r="L626" s="3"/>
      <c r="M626" s="4" t="s">
        <v>48</v>
      </c>
      <c r="N626" s="2" t="s">
        <v>78</v>
      </c>
      <c r="O626" s="2" t="s">
        <v>66</v>
      </c>
      <c r="P626" s="14"/>
      <c r="Q626" s="1"/>
      <c r="R626" s="2"/>
      <c r="S626" s="6"/>
      <c r="T626" s="2"/>
      <c r="U626" s="2"/>
      <c r="V626" s="2"/>
      <c r="W626" s="2"/>
      <c r="X626" s="2"/>
    </row>
    <row r="627" spans="2:24" x14ac:dyDescent="0.35">
      <c r="B627" s="2" t="s">
        <v>14</v>
      </c>
      <c r="C627" s="3">
        <v>17</v>
      </c>
      <c r="D627" s="4" t="s">
        <v>55</v>
      </c>
      <c r="E627" s="2" t="s">
        <v>49</v>
      </c>
      <c r="F627" s="2" t="s">
        <v>68</v>
      </c>
      <c r="G627" s="5">
        <v>3</v>
      </c>
      <c r="H627" s="1">
        <v>15000000</v>
      </c>
      <c r="I627" s="2">
        <v>1</v>
      </c>
      <c r="J627" s="6">
        <v>2.2222222222222222E-3</v>
      </c>
      <c r="K627" s="2" t="s">
        <v>18</v>
      </c>
      <c r="L627" s="3" t="s">
        <v>24</v>
      </c>
      <c r="M627" s="4" t="s">
        <v>30</v>
      </c>
      <c r="N627" s="2" t="s">
        <v>66</v>
      </c>
      <c r="O627" s="2" t="s">
        <v>67</v>
      </c>
      <c r="P627" s="14"/>
      <c r="Q627" s="1"/>
      <c r="R627" s="2"/>
      <c r="S627" s="6"/>
      <c r="T627" s="2"/>
      <c r="U627" s="2"/>
      <c r="V627" s="2"/>
      <c r="W627" s="2"/>
      <c r="X627" s="2"/>
    </row>
    <row r="628" spans="2:24" x14ac:dyDescent="0.35">
      <c r="B628" s="2" t="s">
        <v>14</v>
      </c>
      <c r="C628" s="3">
        <v>11</v>
      </c>
      <c r="D628" s="4" t="s">
        <v>57</v>
      </c>
      <c r="E628" s="2" t="s">
        <v>16</v>
      </c>
      <c r="F628" s="2" t="s">
        <v>42</v>
      </c>
      <c r="G628" s="5">
        <v>3</v>
      </c>
      <c r="H628" s="1">
        <v>15000000</v>
      </c>
      <c r="I628" s="2">
        <v>5</v>
      </c>
      <c r="J628" s="6">
        <v>2.2222222222222222E-3</v>
      </c>
      <c r="K628" s="2" t="s">
        <v>18</v>
      </c>
      <c r="L628" s="3" t="s">
        <v>19</v>
      </c>
      <c r="M628" s="4" t="s">
        <v>51</v>
      </c>
      <c r="N628" s="2" t="s">
        <v>66</v>
      </c>
      <c r="O628" s="2" t="s">
        <v>36</v>
      </c>
      <c r="P628" s="14"/>
      <c r="Q628" s="1"/>
      <c r="R628" s="2"/>
      <c r="S628" s="6"/>
      <c r="T628" s="2"/>
      <c r="U628" s="2"/>
      <c r="V628" s="2"/>
      <c r="W628" s="2"/>
      <c r="X628" s="2"/>
    </row>
    <row r="629" spans="2:24" x14ac:dyDescent="0.35">
      <c r="B629" s="2" t="s">
        <v>14</v>
      </c>
      <c r="C629" s="3">
        <v>1</v>
      </c>
      <c r="D629" s="4" t="s">
        <v>59</v>
      </c>
      <c r="E629" s="2" t="s">
        <v>49</v>
      </c>
      <c r="F629" s="2" t="s">
        <v>42</v>
      </c>
      <c r="G629" s="5">
        <v>4</v>
      </c>
      <c r="H629" s="1">
        <v>20000000</v>
      </c>
      <c r="I629" s="2">
        <v>3</v>
      </c>
      <c r="J629" s="6">
        <v>2.2222222222222222E-3</v>
      </c>
      <c r="K629" s="2" t="s">
        <v>18</v>
      </c>
      <c r="L629" s="3" t="s">
        <v>56</v>
      </c>
      <c r="M629" s="4" t="s">
        <v>33</v>
      </c>
      <c r="N629" s="2" t="s">
        <v>76</v>
      </c>
      <c r="O629" s="2" t="s">
        <v>52</v>
      </c>
      <c r="P629" s="14"/>
      <c r="Q629" s="1"/>
      <c r="R629" s="2"/>
      <c r="S629" s="6"/>
      <c r="T629" s="2"/>
      <c r="U629" s="2"/>
      <c r="V629" s="2"/>
      <c r="W629" s="2"/>
      <c r="X629" s="2"/>
    </row>
    <row r="630" spans="2:24" x14ac:dyDescent="0.35">
      <c r="B630" s="2" t="s">
        <v>14</v>
      </c>
      <c r="C630" s="3">
        <v>10</v>
      </c>
      <c r="D630" s="4" t="s">
        <v>72</v>
      </c>
      <c r="E630" s="2" t="s">
        <v>32</v>
      </c>
      <c r="F630" s="2" t="s">
        <v>42</v>
      </c>
      <c r="G630" s="5">
        <v>1</v>
      </c>
      <c r="H630" s="1">
        <v>7000000</v>
      </c>
      <c r="I630" s="2">
        <v>4</v>
      </c>
      <c r="J630" s="6">
        <v>2.2222222222222222E-3</v>
      </c>
      <c r="K630" s="2" t="s">
        <v>18</v>
      </c>
      <c r="L630" s="3" t="s">
        <v>19</v>
      </c>
      <c r="M630" s="4" t="s">
        <v>51</v>
      </c>
      <c r="N630" s="2" t="s">
        <v>78</v>
      </c>
      <c r="O630" s="2" t="s">
        <v>53</v>
      </c>
      <c r="P630" s="14"/>
      <c r="Q630" s="1"/>
      <c r="R630" s="2"/>
      <c r="S630" s="6"/>
      <c r="T630" s="2"/>
      <c r="U630" s="2"/>
      <c r="V630" s="2"/>
      <c r="W630" s="2"/>
      <c r="X630" s="2"/>
    </row>
    <row r="631" spans="2:24" x14ac:dyDescent="0.35">
      <c r="B631" s="2" t="s">
        <v>14</v>
      </c>
      <c r="C631" s="3">
        <v>30</v>
      </c>
      <c r="D631" s="4" t="s">
        <v>27</v>
      </c>
      <c r="E631" s="2" t="s">
        <v>16</v>
      </c>
      <c r="F631" s="2" t="s">
        <v>42</v>
      </c>
      <c r="G631" s="5">
        <v>1</v>
      </c>
      <c r="H631" s="1">
        <v>19000000</v>
      </c>
      <c r="I631" s="2">
        <v>1</v>
      </c>
      <c r="J631" s="6">
        <v>2.2222222222222222E-3</v>
      </c>
      <c r="K631" s="2" t="s">
        <v>46</v>
      </c>
      <c r="L631" s="3" t="s">
        <v>29</v>
      </c>
      <c r="M631" s="4" t="s">
        <v>20</v>
      </c>
      <c r="N631" s="2" t="s">
        <v>76</v>
      </c>
      <c r="O631" s="2" t="s">
        <v>31</v>
      </c>
      <c r="P631" s="14"/>
      <c r="Q631" s="1"/>
      <c r="R631" s="2"/>
      <c r="S631" s="6"/>
      <c r="T631" s="2"/>
      <c r="U631" s="2"/>
      <c r="V631" s="2"/>
      <c r="W631" s="2"/>
      <c r="X631" s="2"/>
    </row>
    <row r="632" spans="2:24" x14ac:dyDescent="0.35">
      <c r="B632" s="2" t="s">
        <v>14</v>
      </c>
      <c r="C632" s="3">
        <v>28</v>
      </c>
      <c r="D632" s="4" t="s">
        <v>27</v>
      </c>
      <c r="E632" s="2" t="s">
        <v>49</v>
      </c>
      <c r="F632" s="2" t="s">
        <v>45</v>
      </c>
      <c r="G632" s="5">
        <v>4</v>
      </c>
      <c r="H632" s="1">
        <v>11000000</v>
      </c>
      <c r="I632" s="2">
        <v>2</v>
      </c>
      <c r="J632" s="6">
        <v>2.2222222222222222E-3</v>
      </c>
      <c r="K632" s="2" t="s">
        <v>61</v>
      </c>
      <c r="L632" s="3" t="s">
        <v>56</v>
      </c>
      <c r="M632" s="4" t="s">
        <v>20</v>
      </c>
      <c r="N632" s="2" t="s">
        <v>76</v>
      </c>
      <c r="O632" s="2" t="s">
        <v>26</v>
      </c>
      <c r="P632" s="14"/>
      <c r="Q632" s="1"/>
      <c r="R632" s="2"/>
      <c r="S632" s="6"/>
      <c r="T632" s="2"/>
      <c r="U632" s="2"/>
      <c r="V632" s="2"/>
      <c r="W632" s="2"/>
      <c r="X632" s="2"/>
    </row>
    <row r="633" spans="2:24" x14ac:dyDescent="0.35">
      <c r="B633" s="2" t="s">
        <v>14</v>
      </c>
      <c r="C633" s="3">
        <v>22</v>
      </c>
      <c r="D633" s="4" t="s">
        <v>27</v>
      </c>
      <c r="E633" s="2" t="s">
        <v>16</v>
      </c>
      <c r="F633" s="2" t="s">
        <v>42</v>
      </c>
      <c r="G633" s="5">
        <v>5</v>
      </c>
      <c r="H633" s="1">
        <v>25000000</v>
      </c>
      <c r="I633" s="2">
        <v>3</v>
      </c>
      <c r="J633" s="6">
        <v>2.2222222222222222E-3</v>
      </c>
      <c r="K633" s="2" t="s">
        <v>18</v>
      </c>
      <c r="L633" s="3" t="s">
        <v>19</v>
      </c>
      <c r="M633" s="4" t="s">
        <v>43</v>
      </c>
      <c r="N633" s="2" t="s">
        <v>77</v>
      </c>
      <c r="O633" s="2" t="s">
        <v>65</v>
      </c>
      <c r="P633" s="14"/>
      <c r="Q633" s="1"/>
      <c r="R633" s="2"/>
      <c r="S633" s="6"/>
      <c r="T633" s="2"/>
      <c r="U633" s="2"/>
      <c r="V633" s="2"/>
      <c r="W633" s="2"/>
      <c r="X633" s="2"/>
    </row>
    <row r="634" spans="2:24" x14ac:dyDescent="0.35">
      <c r="B634" s="2" t="s">
        <v>14</v>
      </c>
      <c r="C634" s="3">
        <v>11</v>
      </c>
      <c r="D634" s="4" t="s">
        <v>27</v>
      </c>
      <c r="E634" s="2" t="s">
        <v>16</v>
      </c>
      <c r="F634" s="2" t="s">
        <v>17</v>
      </c>
      <c r="G634" s="5">
        <v>2</v>
      </c>
      <c r="H634" s="1">
        <v>12000000</v>
      </c>
      <c r="I634" s="2">
        <v>3</v>
      </c>
      <c r="J634" s="6">
        <v>2.2222222222222222E-3</v>
      </c>
      <c r="K634" s="2" t="s">
        <v>18</v>
      </c>
      <c r="L634" s="3" t="s">
        <v>19</v>
      </c>
      <c r="M634" s="4" t="s">
        <v>51</v>
      </c>
      <c r="N634" s="2" t="s">
        <v>76</v>
      </c>
      <c r="O634" s="2" t="s">
        <v>71</v>
      </c>
      <c r="P634" s="14"/>
      <c r="Q634" s="1"/>
      <c r="R634" s="2"/>
      <c r="S634" s="6"/>
      <c r="T634" s="2"/>
      <c r="U634" s="2"/>
      <c r="V634" s="2"/>
      <c r="W634" s="2"/>
      <c r="X634" s="2"/>
    </row>
    <row r="635" spans="2:24" x14ac:dyDescent="0.35">
      <c r="B635" s="2" t="s">
        <v>14</v>
      </c>
      <c r="C635" s="3">
        <v>30</v>
      </c>
      <c r="D635" s="4" t="s">
        <v>27</v>
      </c>
      <c r="E635" s="2" t="s">
        <v>38</v>
      </c>
      <c r="F635" s="2" t="s">
        <v>23</v>
      </c>
      <c r="G635" s="5">
        <v>3</v>
      </c>
      <c r="H635" s="1">
        <v>15000000</v>
      </c>
      <c r="I635" s="2">
        <v>5</v>
      </c>
      <c r="J635" s="6">
        <v>2.2222222222222222E-3</v>
      </c>
      <c r="K635" s="2" t="s">
        <v>18</v>
      </c>
      <c r="L635" s="3" t="s">
        <v>29</v>
      </c>
      <c r="M635" s="4" t="s">
        <v>51</v>
      </c>
      <c r="N635" s="2" t="s">
        <v>76</v>
      </c>
      <c r="O635" s="2" t="s">
        <v>52</v>
      </c>
      <c r="P635" s="14"/>
      <c r="Q635" s="1"/>
      <c r="R635" s="2"/>
      <c r="S635" s="6"/>
      <c r="T635" s="2"/>
      <c r="U635" s="2"/>
      <c r="V635" s="2"/>
      <c r="W635" s="2"/>
      <c r="X635" s="2"/>
    </row>
    <row r="636" spans="2:24" x14ac:dyDescent="0.35">
      <c r="B636" s="2" t="s">
        <v>14</v>
      </c>
      <c r="C636" s="3">
        <v>2</v>
      </c>
      <c r="D636" s="4" t="s">
        <v>37</v>
      </c>
      <c r="E636" s="2" t="s">
        <v>49</v>
      </c>
      <c r="F636" s="2" t="s">
        <v>42</v>
      </c>
      <c r="G636" s="5">
        <v>5</v>
      </c>
      <c r="H636" s="1">
        <v>21000000</v>
      </c>
      <c r="I636" s="2">
        <v>1</v>
      </c>
      <c r="J636" s="6">
        <v>2.2222222222222222E-3</v>
      </c>
      <c r="K636" s="2" t="s">
        <v>18</v>
      </c>
      <c r="L636" s="3" t="s">
        <v>47</v>
      </c>
      <c r="M636" s="4" t="s">
        <v>30</v>
      </c>
      <c r="N636" s="2" t="s">
        <v>77</v>
      </c>
      <c r="O636" s="2" t="s">
        <v>54</v>
      </c>
      <c r="P636" s="14"/>
      <c r="Q636" s="1"/>
      <c r="R636" s="2"/>
      <c r="S636" s="6"/>
      <c r="T636" s="2"/>
      <c r="U636" s="2"/>
      <c r="V636" s="2"/>
      <c r="W636" s="2"/>
      <c r="X636" s="2"/>
    </row>
    <row r="637" spans="2:24" x14ac:dyDescent="0.35">
      <c r="B637" s="2" t="s">
        <v>14</v>
      </c>
      <c r="C637" s="3">
        <v>25</v>
      </c>
      <c r="D637" s="4" t="s">
        <v>37</v>
      </c>
      <c r="E637" s="2" t="s">
        <v>32</v>
      </c>
      <c r="F637" s="2" t="s">
        <v>17</v>
      </c>
      <c r="G637" s="5">
        <v>5</v>
      </c>
      <c r="H637" s="1">
        <v>25000000</v>
      </c>
      <c r="I637" s="2">
        <v>2</v>
      </c>
      <c r="J637" s="6">
        <v>2.2222222222222222E-3</v>
      </c>
      <c r="K637" s="2" t="s">
        <v>18</v>
      </c>
      <c r="L637" s="3" t="s">
        <v>39</v>
      </c>
      <c r="M637" s="4" t="s">
        <v>30</v>
      </c>
      <c r="N637" s="2" t="s">
        <v>78</v>
      </c>
      <c r="O637" s="2" t="s">
        <v>63</v>
      </c>
      <c r="P637" s="14"/>
      <c r="Q637" s="1"/>
      <c r="R637" s="2"/>
      <c r="S637" s="6"/>
      <c r="T637" s="2"/>
      <c r="U637" s="2"/>
      <c r="V637" s="2"/>
      <c r="W637" s="2"/>
      <c r="X637" s="2"/>
    </row>
    <row r="638" spans="2:24" x14ac:dyDescent="0.35">
      <c r="B638" s="2" t="s">
        <v>14</v>
      </c>
      <c r="C638" s="3">
        <v>28</v>
      </c>
      <c r="D638" s="4" t="s">
        <v>37</v>
      </c>
      <c r="E638" s="2" t="s">
        <v>73</v>
      </c>
      <c r="F638" s="2" t="s">
        <v>23</v>
      </c>
      <c r="G638" s="5">
        <v>1</v>
      </c>
      <c r="H638" s="1">
        <v>7000000</v>
      </c>
      <c r="I638" s="2">
        <v>2</v>
      </c>
      <c r="J638" s="6">
        <v>2.2222222222222222E-3</v>
      </c>
      <c r="K638" s="2" t="s">
        <v>18</v>
      </c>
      <c r="L638" s="3" t="s">
        <v>24</v>
      </c>
      <c r="M638" s="4" t="s">
        <v>51</v>
      </c>
      <c r="N638" s="2" t="s">
        <v>76</v>
      </c>
      <c r="O638" s="2" t="s">
        <v>26</v>
      </c>
      <c r="P638" s="14"/>
      <c r="Q638" s="1"/>
      <c r="R638" s="2"/>
      <c r="S638" s="6"/>
      <c r="T638" s="2"/>
      <c r="U638" s="2"/>
      <c r="V638" s="2"/>
      <c r="W638" s="2"/>
      <c r="X638" s="2"/>
    </row>
    <row r="639" spans="2:24" x14ac:dyDescent="0.35">
      <c r="B639" s="2" t="s">
        <v>14</v>
      </c>
      <c r="C639" s="3">
        <v>22</v>
      </c>
      <c r="D639" s="4" t="s">
        <v>37</v>
      </c>
      <c r="E639" s="2" t="s">
        <v>32</v>
      </c>
      <c r="F639" s="2" t="s">
        <v>23</v>
      </c>
      <c r="G639" s="5">
        <v>3</v>
      </c>
      <c r="H639" s="1">
        <v>15000000</v>
      </c>
      <c r="I639" s="2">
        <v>2</v>
      </c>
      <c r="J639" s="6">
        <v>2.2222222222222222E-3</v>
      </c>
      <c r="K639" s="2" t="s">
        <v>18</v>
      </c>
      <c r="L639" s="3" t="s">
        <v>29</v>
      </c>
      <c r="M639" s="4" t="s">
        <v>48</v>
      </c>
      <c r="N639" s="2" t="s">
        <v>77</v>
      </c>
      <c r="O639" s="2" t="s">
        <v>54</v>
      </c>
      <c r="P639" s="14"/>
      <c r="Q639" s="1"/>
      <c r="R639" s="2"/>
      <c r="S639" s="6"/>
      <c r="T639" s="2"/>
      <c r="U639" s="2"/>
      <c r="V639" s="2"/>
      <c r="W639" s="2"/>
      <c r="X639" s="2"/>
    </row>
    <row r="640" spans="2:24" x14ac:dyDescent="0.35">
      <c r="B640" s="2" t="s">
        <v>14</v>
      </c>
      <c r="C640" s="3">
        <v>25</v>
      </c>
      <c r="D640" s="4" t="s">
        <v>37</v>
      </c>
      <c r="E640" s="2" t="s">
        <v>49</v>
      </c>
      <c r="F640" s="2" t="s">
        <v>42</v>
      </c>
      <c r="G640" s="5">
        <v>2</v>
      </c>
      <c r="H640" s="1">
        <v>12000000</v>
      </c>
      <c r="I640" s="2">
        <v>1</v>
      </c>
      <c r="J640" s="6">
        <v>2.2222222222222222E-3</v>
      </c>
      <c r="K640" s="2" t="s">
        <v>18</v>
      </c>
      <c r="L640" s="3" t="s">
        <v>29</v>
      </c>
      <c r="M640" s="4" t="s">
        <v>48</v>
      </c>
      <c r="N640" s="2" t="s">
        <v>77</v>
      </c>
      <c r="O640" s="2" t="s">
        <v>65</v>
      </c>
      <c r="P640" s="14"/>
      <c r="Q640" s="1"/>
      <c r="R640" s="2"/>
      <c r="S640" s="6"/>
      <c r="T640" s="2"/>
      <c r="U640" s="2"/>
      <c r="V640" s="2"/>
      <c r="W640" s="2"/>
      <c r="X640" s="2"/>
    </row>
    <row r="641" spans="2:24" x14ac:dyDescent="0.35">
      <c r="B641" s="2" t="s">
        <v>14</v>
      </c>
      <c r="C641" s="3">
        <v>29</v>
      </c>
      <c r="D641" s="4" t="s">
        <v>37</v>
      </c>
      <c r="E641" s="2" t="s">
        <v>49</v>
      </c>
      <c r="F641" s="2" t="s">
        <v>42</v>
      </c>
      <c r="G641" s="5">
        <v>2</v>
      </c>
      <c r="H641" s="1">
        <v>12000000</v>
      </c>
      <c r="I641" s="2">
        <v>1</v>
      </c>
      <c r="J641" s="6">
        <v>2.2222222222222222E-3</v>
      </c>
      <c r="K641" s="2" t="s">
        <v>18</v>
      </c>
      <c r="L641" s="3" t="s">
        <v>24</v>
      </c>
      <c r="M641" s="4" t="s">
        <v>51</v>
      </c>
      <c r="N641" s="2" t="s">
        <v>76</v>
      </c>
      <c r="O641" s="2" t="s">
        <v>26</v>
      </c>
      <c r="P641" s="14"/>
      <c r="Q641" s="1"/>
      <c r="R641" s="2"/>
      <c r="S641" s="6"/>
      <c r="T641" s="2"/>
      <c r="U641" s="2"/>
      <c r="V641" s="2"/>
      <c r="W641" s="2"/>
      <c r="X641" s="2"/>
    </row>
    <row r="642" spans="2:24" x14ac:dyDescent="0.35">
      <c r="B642" s="2" t="s">
        <v>14</v>
      </c>
      <c r="C642" s="3">
        <v>20</v>
      </c>
      <c r="D642" s="4" t="s">
        <v>44</v>
      </c>
      <c r="E642" s="2" t="s">
        <v>38</v>
      </c>
      <c r="F642" s="2" t="s">
        <v>42</v>
      </c>
      <c r="G642" s="5">
        <v>2</v>
      </c>
      <c r="H642" s="1">
        <v>38000000</v>
      </c>
      <c r="I642" s="2">
        <v>4</v>
      </c>
      <c r="J642" s="6">
        <v>2.2222222222222222E-3</v>
      </c>
      <c r="K642" s="2" t="s">
        <v>74</v>
      </c>
      <c r="L642" s="3" t="s">
        <v>19</v>
      </c>
      <c r="M642" s="4" t="s">
        <v>43</v>
      </c>
      <c r="N642" s="2" t="s">
        <v>66</v>
      </c>
      <c r="O642" s="2" t="s">
        <v>67</v>
      </c>
      <c r="P642" s="14"/>
      <c r="Q642" s="1"/>
      <c r="R642" s="2"/>
      <c r="S642" s="6"/>
      <c r="T642" s="2"/>
      <c r="U642" s="2"/>
      <c r="V642" s="2"/>
      <c r="W642" s="2"/>
      <c r="X642" s="2"/>
    </row>
    <row r="643" spans="2:24" x14ac:dyDescent="0.35">
      <c r="B643" s="2" t="s">
        <v>14</v>
      </c>
      <c r="C643" s="3">
        <v>9</v>
      </c>
      <c r="D643" s="4" t="s">
        <v>44</v>
      </c>
      <c r="E643" s="2" t="s">
        <v>32</v>
      </c>
      <c r="F643" s="2" t="s">
        <v>42</v>
      </c>
      <c r="G643" s="5">
        <v>5</v>
      </c>
      <c r="H643" s="1">
        <v>25000000</v>
      </c>
      <c r="I643" s="2">
        <v>2</v>
      </c>
      <c r="J643" s="6">
        <v>2.2222222222222222E-3</v>
      </c>
      <c r="K643" s="2" t="s">
        <v>18</v>
      </c>
      <c r="L643" s="3" t="s">
        <v>35</v>
      </c>
      <c r="M643" s="4" t="s">
        <v>33</v>
      </c>
      <c r="N643" s="2" t="s">
        <v>66</v>
      </c>
      <c r="O643" s="2" t="s">
        <v>36</v>
      </c>
      <c r="P643" s="14"/>
      <c r="Q643" s="1"/>
      <c r="R643" s="2"/>
      <c r="S643" s="6"/>
      <c r="T643" s="2"/>
      <c r="U643" s="2"/>
      <c r="V643" s="2"/>
      <c r="W643" s="2"/>
      <c r="X643" s="2"/>
    </row>
    <row r="644" spans="2:24" x14ac:dyDescent="0.35">
      <c r="B644" s="2" t="s">
        <v>14</v>
      </c>
      <c r="C644" s="3">
        <v>17</v>
      </c>
      <c r="D644" s="4" t="s">
        <v>69</v>
      </c>
      <c r="E644" s="2" t="s">
        <v>16</v>
      </c>
      <c r="F644" s="2" t="s">
        <v>23</v>
      </c>
      <c r="G644" s="5">
        <v>4</v>
      </c>
      <c r="H644" s="1">
        <v>11000000</v>
      </c>
      <c r="I644" s="2">
        <v>1</v>
      </c>
      <c r="J644" s="6">
        <v>2.2222222222222222E-3</v>
      </c>
      <c r="K644" s="2" t="s">
        <v>61</v>
      </c>
      <c r="L644" s="3" t="s">
        <v>64</v>
      </c>
      <c r="M644" s="4" t="s">
        <v>20</v>
      </c>
      <c r="N644" s="2" t="s">
        <v>76</v>
      </c>
      <c r="O644" s="2" t="s">
        <v>26</v>
      </c>
      <c r="P644" s="14"/>
      <c r="Q644" s="1"/>
      <c r="R644" s="2"/>
      <c r="S644" s="6"/>
      <c r="T644" s="2"/>
      <c r="U644" s="2"/>
      <c r="V644" s="2"/>
      <c r="W644" s="2"/>
      <c r="X644" s="2"/>
    </row>
    <row r="645" spans="2:24" x14ac:dyDescent="0.35">
      <c r="B645" s="2" t="s">
        <v>14</v>
      </c>
      <c r="C645" s="3">
        <v>10</v>
      </c>
      <c r="D645" s="4" t="s">
        <v>69</v>
      </c>
      <c r="E645" s="2" t="s">
        <v>49</v>
      </c>
      <c r="F645" s="2" t="s">
        <v>42</v>
      </c>
      <c r="G645" s="5">
        <v>2</v>
      </c>
      <c r="H645" s="1">
        <v>12000000</v>
      </c>
      <c r="I645" s="2">
        <v>4</v>
      </c>
      <c r="J645" s="6">
        <v>2.2222222222222222E-3</v>
      </c>
      <c r="K645" s="2" t="s">
        <v>18</v>
      </c>
      <c r="L645" s="3" t="s">
        <v>39</v>
      </c>
      <c r="M645" s="4" t="s">
        <v>20</v>
      </c>
      <c r="N645" s="2" t="s">
        <v>76</v>
      </c>
      <c r="O645" s="2" t="s">
        <v>52</v>
      </c>
      <c r="P645" s="14"/>
      <c r="Q645" s="1"/>
      <c r="R645" s="2"/>
      <c r="S645" s="6"/>
      <c r="T645" s="2"/>
      <c r="U645" s="2"/>
      <c r="V645" s="2"/>
      <c r="W645" s="2"/>
      <c r="X645" s="2"/>
    </row>
    <row r="646" spans="2:24" x14ac:dyDescent="0.35">
      <c r="B646" s="2" t="s">
        <v>14</v>
      </c>
      <c r="C646" s="3">
        <v>24</v>
      </c>
      <c r="D646" s="4" t="s">
        <v>69</v>
      </c>
      <c r="E646" s="2" t="s">
        <v>49</v>
      </c>
      <c r="F646" s="2" t="s">
        <v>42</v>
      </c>
      <c r="G646" s="5">
        <v>2</v>
      </c>
      <c r="H646" s="1">
        <v>12000000</v>
      </c>
      <c r="I646" s="2">
        <v>2</v>
      </c>
      <c r="J646" s="6">
        <v>2.2222222222222222E-3</v>
      </c>
      <c r="K646" s="2" t="s">
        <v>18</v>
      </c>
      <c r="L646" s="3" t="s">
        <v>29</v>
      </c>
      <c r="M646" s="4" t="s">
        <v>43</v>
      </c>
      <c r="N646" s="2" t="s">
        <v>77</v>
      </c>
      <c r="O646" s="2" t="s">
        <v>54</v>
      </c>
      <c r="P646" s="14"/>
      <c r="Q646" s="1"/>
      <c r="R646" s="2"/>
      <c r="S646" s="6"/>
      <c r="T646" s="2"/>
      <c r="U646" s="2"/>
      <c r="V646" s="2"/>
      <c r="W646" s="2"/>
      <c r="X646" s="2"/>
    </row>
    <row r="647" spans="2:24" x14ac:dyDescent="0.35">
      <c r="B647" s="2" t="s">
        <v>14</v>
      </c>
      <c r="C647" s="3">
        <v>20</v>
      </c>
      <c r="D647" s="4" t="s">
        <v>69</v>
      </c>
      <c r="E647" s="2" t="s">
        <v>38</v>
      </c>
      <c r="F647" s="2" t="s">
        <v>23</v>
      </c>
      <c r="G647" s="5">
        <v>4</v>
      </c>
      <c r="H647" s="1">
        <v>20000000</v>
      </c>
      <c r="I647" s="2">
        <v>4</v>
      </c>
      <c r="J647" s="6">
        <v>2.2222222222222222E-3</v>
      </c>
      <c r="K647" s="2" t="s">
        <v>18</v>
      </c>
      <c r="L647" s="3" t="s">
        <v>39</v>
      </c>
      <c r="M647" s="4" t="s">
        <v>48</v>
      </c>
      <c r="N647" s="2" t="s">
        <v>77</v>
      </c>
      <c r="O647" s="2" t="s">
        <v>65</v>
      </c>
      <c r="P647" s="14"/>
      <c r="Q647" s="1"/>
      <c r="R647" s="2"/>
      <c r="S647" s="6"/>
      <c r="T647" s="2"/>
      <c r="U647" s="2"/>
      <c r="V647" s="2"/>
      <c r="W647" s="2"/>
      <c r="X647" s="2"/>
    </row>
    <row r="648" spans="2:24" x14ac:dyDescent="0.35">
      <c r="B648" s="2" t="s">
        <v>14</v>
      </c>
      <c r="C648" s="3">
        <v>17</v>
      </c>
      <c r="D648" s="4" t="s">
        <v>55</v>
      </c>
      <c r="E648" s="2" t="s">
        <v>49</v>
      </c>
      <c r="F648" s="2" t="s">
        <v>68</v>
      </c>
      <c r="G648" s="5">
        <v>3</v>
      </c>
      <c r="H648" s="1">
        <v>15000000</v>
      </c>
      <c r="I648" s="2">
        <v>1</v>
      </c>
      <c r="J648" s="6">
        <v>2.2222222222222222E-3</v>
      </c>
      <c r="K648" s="2" t="s">
        <v>18</v>
      </c>
      <c r="L648" s="3" t="s">
        <v>24</v>
      </c>
      <c r="M648" s="4" t="s">
        <v>30</v>
      </c>
      <c r="N648" s="2" t="s">
        <v>66</v>
      </c>
      <c r="O648" s="2" t="s">
        <v>67</v>
      </c>
      <c r="P648" s="14"/>
      <c r="Q648" s="1"/>
      <c r="R648" s="2"/>
      <c r="S648" s="6"/>
      <c r="T648" s="2"/>
      <c r="U648" s="2"/>
      <c r="V648" s="2"/>
      <c r="W648" s="2"/>
      <c r="X648" s="2"/>
    </row>
    <row r="649" spans="2:24" x14ac:dyDescent="0.35">
      <c r="B649" s="2" t="s">
        <v>14</v>
      </c>
      <c r="C649" s="3">
        <v>11</v>
      </c>
      <c r="D649" s="4" t="s">
        <v>57</v>
      </c>
      <c r="E649" s="2" t="s">
        <v>16</v>
      </c>
      <c r="F649" s="2" t="s">
        <v>42</v>
      </c>
      <c r="G649" s="5">
        <v>3</v>
      </c>
      <c r="H649" s="1">
        <v>15000000</v>
      </c>
      <c r="I649" s="2">
        <v>5</v>
      </c>
      <c r="J649" s="6">
        <v>2.2222222222222222E-3</v>
      </c>
      <c r="K649" s="2" t="s">
        <v>18</v>
      </c>
      <c r="L649" s="3" t="s">
        <v>19</v>
      </c>
      <c r="M649" s="4" t="s">
        <v>51</v>
      </c>
      <c r="N649" s="2" t="s">
        <v>66</v>
      </c>
      <c r="O649" s="2" t="s">
        <v>36</v>
      </c>
      <c r="P649" s="14"/>
      <c r="Q649" s="1"/>
      <c r="R649" s="2"/>
      <c r="S649" s="6"/>
      <c r="T649" s="2"/>
      <c r="U649" s="2"/>
      <c r="V649" s="2"/>
      <c r="W649" s="2"/>
      <c r="X649" s="2"/>
    </row>
    <row r="650" spans="2:24" x14ac:dyDescent="0.35">
      <c r="B650" s="2" t="s">
        <v>14</v>
      </c>
      <c r="C650" s="3">
        <v>1</v>
      </c>
      <c r="D650" s="4" t="s">
        <v>59</v>
      </c>
      <c r="E650" s="2" t="s">
        <v>49</v>
      </c>
      <c r="F650" s="2" t="s">
        <v>42</v>
      </c>
      <c r="G650" s="5">
        <v>4</v>
      </c>
      <c r="H650" s="1">
        <v>20000000</v>
      </c>
      <c r="I650" s="2">
        <v>3</v>
      </c>
      <c r="J650" s="6">
        <v>2.2222222222222222E-3</v>
      </c>
      <c r="K650" s="2" t="s">
        <v>18</v>
      </c>
      <c r="L650" s="3" t="s">
        <v>56</v>
      </c>
      <c r="M650" s="4" t="s">
        <v>33</v>
      </c>
      <c r="N650" s="2" t="s">
        <v>76</v>
      </c>
      <c r="O650" s="2" t="s">
        <v>52</v>
      </c>
      <c r="P650" s="14"/>
      <c r="Q650" s="1"/>
      <c r="R650" s="2"/>
      <c r="S650" s="6"/>
      <c r="T650" s="2"/>
      <c r="U650" s="2"/>
      <c r="V650" s="2"/>
      <c r="W650" s="2"/>
      <c r="X650" s="2"/>
    </row>
    <row r="651" spans="2:24" x14ac:dyDescent="0.35">
      <c r="B651" s="2" t="s">
        <v>14</v>
      </c>
      <c r="C651" s="3">
        <v>10</v>
      </c>
      <c r="D651" s="4" t="s">
        <v>72</v>
      </c>
      <c r="E651" s="2" t="s">
        <v>32</v>
      </c>
      <c r="F651" s="2" t="s">
        <v>42</v>
      </c>
      <c r="G651" s="5">
        <v>1</v>
      </c>
      <c r="H651" s="1">
        <v>7000000</v>
      </c>
      <c r="I651" s="2">
        <v>4</v>
      </c>
      <c r="J651" s="6">
        <v>2.2222222222222222E-3</v>
      </c>
      <c r="K651" s="2" t="s">
        <v>18</v>
      </c>
      <c r="L651" s="3" t="s">
        <v>19</v>
      </c>
      <c r="M651" s="4" t="s">
        <v>51</v>
      </c>
      <c r="N651" s="2" t="s">
        <v>78</v>
      </c>
      <c r="O651" s="2" t="s">
        <v>53</v>
      </c>
      <c r="P651" s="14"/>
      <c r="Q651" s="1"/>
      <c r="R651" s="2"/>
      <c r="S651" s="6"/>
      <c r="T651" s="2"/>
      <c r="U651" s="2"/>
      <c r="V651" s="2"/>
      <c r="W651" s="2"/>
      <c r="X651" s="2"/>
    </row>
    <row r="652" spans="2:24" x14ac:dyDescent="0.35">
      <c r="B652" s="2" t="s">
        <v>70</v>
      </c>
      <c r="C652" s="3">
        <v>21</v>
      </c>
      <c r="D652" s="4" t="s">
        <v>57</v>
      </c>
      <c r="E652" s="2" t="s">
        <v>73</v>
      </c>
      <c r="F652" s="2" t="s">
        <v>42</v>
      </c>
      <c r="G652" s="5">
        <v>0</v>
      </c>
      <c r="H652" s="1">
        <v>0</v>
      </c>
      <c r="I652" s="2">
        <v>2</v>
      </c>
      <c r="J652" s="6">
        <v>2.2222222222222222E-3</v>
      </c>
      <c r="K652" s="2"/>
      <c r="L652" s="3"/>
      <c r="M652" s="4" t="s">
        <v>43</v>
      </c>
      <c r="N652" s="2" t="s">
        <v>78</v>
      </c>
      <c r="O652" s="2" t="s">
        <v>53</v>
      </c>
      <c r="P652" s="14"/>
      <c r="Q652" s="1"/>
      <c r="R652" s="2"/>
      <c r="S652" s="6"/>
      <c r="T652" s="2"/>
      <c r="U652" s="2"/>
      <c r="V652" s="2"/>
      <c r="W652" s="2"/>
      <c r="X652" s="2"/>
    </row>
    <row r="653" spans="2:24" x14ac:dyDescent="0.35">
      <c r="B653" s="2" t="s">
        <v>70</v>
      </c>
      <c r="C653" s="3">
        <v>16</v>
      </c>
      <c r="D653" s="4" t="s">
        <v>58</v>
      </c>
      <c r="E653" s="2" t="s">
        <v>28</v>
      </c>
      <c r="F653" s="2" t="s">
        <v>17</v>
      </c>
      <c r="G653" s="5">
        <v>0</v>
      </c>
      <c r="H653" s="1">
        <v>0</v>
      </c>
      <c r="I653" s="2">
        <v>5</v>
      </c>
      <c r="J653" s="6">
        <v>2.2222222222222222E-3</v>
      </c>
      <c r="K653" s="2"/>
      <c r="L653" s="3"/>
      <c r="M653" s="4" t="s">
        <v>40</v>
      </c>
      <c r="N653" s="2" t="s">
        <v>78</v>
      </c>
      <c r="O653" s="2" t="s">
        <v>53</v>
      </c>
      <c r="P653" s="14"/>
      <c r="Q653" s="1"/>
      <c r="R653" s="2"/>
      <c r="S653" s="6"/>
      <c r="T653" s="2"/>
      <c r="U653" s="2"/>
      <c r="V653" s="2"/>
      <c r="W653" s="2"/>
      <c r="X653" s="2"/>
    </row>
    <row r="654" spans="2:24" x14ac:dyDescent="0.35">
      <c r="B654" s="2" t="s">
        <v>70</v>
      </c>
      <c r="C654" s="3">
        <v>25</v>
      </c>
      <c r="D654" s="4" t="s">
        <v>27</v>
      </c>
      <c r="E654" s="2" t="s">
        <v>28</v>
      </c>
      <c r="F654" s="2" t="s">
        <v>42</v>
      </c>
      <c r="G654" s="5">
        <v>0</v>
      </c>
      <c r="H654" s="1">
        <v>0</v>
      </c>
      <c r="I654" s="2">
        <v>1</v>
      </c>
      <c r="J654" s="6">
        <v>2.2222222222222222E-3</v>
      </c>
      <c r="K654" s="2"/>
      <c r="L654" s="3"/>
      <c r="M654" s="4" t="s">
        <v>30</v>
      </c>
      <c r="N654" s="2" t="s">
        <v>78</v>
      </c>
      <c r="O654" s="2" t="s">
        <v>63</v>
      </c>
      <c r="P654" s="14"/>
      <c r="Q654" s="1"/>
      <c r="R654" s="2"/>
      <c r="S654" s="6"/>
      <c r="T654" s="2"/>
      <c r="U654" s="2"/>
      <c r="V654" s="2"/>
      <c r="W654" s="2"/>
      <c r="X654" s="2"/>
    </row>
    <row r="655" spans="2:24" x14ac:dyDescent="0.35">
      <c r="B655" s="2" t="s">
        <v>70</v>
      </c>
      <c r="C655" s="3">
        <v>7</v>
      </c>
      <c r="D655" s="4" t="s">
        <v>69</v>
      </c>
      <c r="E655" s="2" t="s">
        <v>16</v>
      </c>
      <c r="F655" s="2" t="s">
        <v>17</v>
      </c>
      <c r="G655" s="5">
        <v>0</v>
      </c>
      <c r="H655" s="1">
        <v>0</v>
      </c>
      <c r="I655" s="2">
        <v>1</v>
      </c>
      <c r="J655" s="6">
        <v>2.2222222222222222E-3</v>
      </c>
      <c r="K655" s="2"/>
      <c r="L655" s="3"/>
      <c r="M655" s="4" t="s">
        <v>33</v>
      </c>
      <c r="N655" s="2" t="s">
        <v>78</v>
      </c>
      <c r="O655" s="2" t="s">
        <v>41</v>
      </c>
      <c r="P655" s="14"/>
      <c r="Q655" s="1"/>
      <c r="R655" s="2"/>
      <c r="S655" s="6"/>
      <c r="T655" s="2"/>
      <c r="U655" s="2"/>
      <c r="V655" s="2"/>
      <c r="W655" s="2"/>
      <c r="X655" s="2"/>
    </row>
    <row r="656" spans="2:24" x14ac:dyDescent="0.35">
      <c r="B656" s="2" t="s">
        <v>70</v>
      </c>
      <c r="C656" s="3">
        <v>23</v>
      </c>
      <c r="D656" s="4" t="s">
        <v>69</v>
      </c>
      <c r="E656" s="2" t="s">
        <v>32</v>
      </c>
      <c r="F656" s="2" t="s">
        <v>42</v>
      </c>
      <c r="G656" s="5">
        <v>0</v>
      </c>
      <c r="H656" s="1">
        <v>0</v>
      </c>
      <c r="I656" s="2">
        <v>5</v>
      </c>
      <c r="J656" s="6">
        <v>2.2222222222222222E-3</v>
      </c>
      <c r="K656" s="2"/>
      <c r="L656" s="3"/>
      <c r="M656" s="4" t="s">
        <v>25</v>
      </c>
      <c r="N656" s="2" t="s">
        <v>76</v>
      </c>
      <c r="O656" s="2" t="s">
        <v>31</v>
      </c>
      <c r="P656" s="14"/>
      <c r="Q656" s="1"/>
      <c r="R656" s="2"/>
      <c r="S656" s="6"/>
      <c r="T656" s="2"/>
      <c r="U656" s="2"/>
      <c r="V656" s="2"/>
      <c r="W656" s="2"/>
      <c r="X656" s="2"/>
    </row>
    <row r="657" spans="2:24" x14ac:dyDescent="0.35">
      <c r="B657" s="2" t="s">
        <v>70</v>
      </c>
      <c r="C657" s="3">
        <v>21</v>
      </c>
      <c r="D657" s="4" t="s">
        <v>57</v>
      </c>
      <c r="E657" s="2" t="s">
        <v>73</v>
      </c>
      <c r="F657" s="2" t="s">
        <v>42</v>
      </c>
      <c r="G657" s="5">
        <v>0</v>
      </c>
      <c r="H657" s="1">
        <v>0</v>
      </c>
      <c r="I657" s="2">
        <v>2</v>
      </c>
      <c r="J657" s="6">
        <v>2.2222222222222222E-3</v>
      </c>
      <c r="K657" s="2"/>
      <c r="L657" s="3"/>
      <c r="M657" s="4" t="s">
        <v>43</v>
      </c>
      <c r="N657" s="2" t="s">
        <v>78</v>
      </c>
      <c r="O657" s="2" t="s">
        <v>53</v>
      </c>
      <c r="P657" s="14"/>
      <c r="Q657" s="1"/>
      <c r="R657" s="2"/>
      <c r="S657" s="6"/>
      <c r="T657" s="2"/>
      <c r="U657" s="2"/>
      <c r="V657" s="2"/>
      <c r="W657" s="2"/>
      <c r="X657" s="2"/>
    </row>
    <row r="658" spans="2:24" x14ac:dyDescent="0.35">
      <c r="B658" s="2" t="s">
        <v>70</v>
      </c>
      <c r="C658" s="3">
        <v>16</v>
      </c>
      <c r="D658" s="4" t="s">
        <v>58</v>
      </c>
      <c r="E658" s="2" t="s">
        <v>28</v>
      </c>
      <c r="F658" s="2" t="s">
        <v>17</v>
      </c>
      <c r="G658" s="5">
        <v>0</v>
      </c>
      <c r="H658" s="1">
        <v>0</v>
      </c>
      <c r="I658" s="2">
        <v>5</v>
      </c>
      <c r="J658" s="6">
        <v>2.2222222222222222E-3</v>
      </c>
      <c r="K658" s="2"/>
      <c r="L658" s="3"/>
      <c r="M658" s="4" t="s">
        <v>40</v>
      </c>
      <c r="N658" s="2" t="s">
        <v>78</v>
      </c>
      <c r="O658" s="2" t="s">
        <v>53</v>
      </c>
      <c r="P658" s="14"/>
      <c r="Q658" s="1"/>
      <c r="R658" s="2"/>
      <c r="S658" s="6"/>
      <c r="T658" s="2"/>
      <c r="U658" s="2"/>
      <c r="V658" s="2"/>
      <c r="W658" s="2"/>
      <c r="X658" s="2"/>
    </row>
    <row r="659" spans="2:24" x14ac:dyDescent="0.35">
      <c r="B659" s="2" t="s">
        <v>14</v>
      </c>
      <c r="C659" s="3">
        <v>30</v>
      </c>
      <c r="D659" s="4" t="s">
        <v>22</v>
      </c>
      <c r="E659" s="2" t="s">
        <v>28</v>
      </c>
      <c r="F659" s="2" t="s">
        <v>23</v>
      </c>
      <c r="G659" s="5">
        <v>5</v>
      </c>
      <c r="H659" s="1">
        <v>25000000</v>
      </c>
      <c r="I659" s="2">
        <v>1</v>
      </c>
      <c r="J659" s="6">
        <v>2.2453703703703702E-3</v>
      </c>
      <c r="K659" s="2" t="s">
        <v>18</v>
      </c>
      <c r="L659" s="3" t="s">
        <v>64</v>
      </c>
      <c r="M659" s="4" t="s">
        <v>25</v>
      </c>
      <c r="N659" s="2" t="s">
        <v>76</v>
      </c>
      <c r="O659" s="2" t="s">
        <v>26</v>
      </c>
      <c r="P659" s="14"/>
      <c r="Q659" s="1"/>
      <c r="R659" s="2"/>
      <c r="S659" s="6"/>
      <c r="T659" s="2"/>
      <c r="U659" s="2"/>
      <c r="V659" s="2"/>
      <c r="W659" s="2"/>
      <c r="X659" s="2"/>
    </row>
    <row r="660" spans="2:24" x14ac:dyDescent="0.35">
      <c r="B660" s="2" t="s">
        <v>14</v>
      </c>
      <c r="C660" s="3">
        <v>25</v>
      </c>
      <c r="D660" s="4" t="s">
        <v>27</v>
      </c>
      <c r="E660" s="2" t="s">
        <v>16</v>
      </c>
      <c r="F660" s="2" t="s">
        <v>23</v>
      </c>
      <c r="G660" s="5">
        <v>4</v>
      </c>
      <c r="H660" s="1">
        <v>20000000</v>
      </c>
      <c r="I660" s="2">
        <v>2</v>
      </c>
      <c r="J660" s="6">
        <v>2.2453703703703702E-3</v>
      </c>
      <c r="K660" s="2" t="s">
        <v>61</v>
      </c>
      <c r="L660" s="3" t="s">
        <v>19</v>
      </c>
      <c r="M660" s="4" t="s">
        <v>51</v>
      </c>
      <c r="N660" s="2" t="s">
        <v>78</v>
      </c>
      <c r="O660" s="2" t="s">
        <v>63</v>
      </c>
      <c r="P660" s="14"/>
      <c r="Q660" s="1"/>
      <c r="R660" s="2"/>
      <c r="S660" s="6"/>
      <c r="T660" s="2"/>
      <c r="U660" s="2"/>
      <c r="V660" s="2"/>
      <c r="W660" s="2"/>
      <c r="X660" s="2"/>
    </row>
    <row r="661" spans="2:24" x14ac:dyDescent="0.35">
      <c r="B661" s="2" t="s">
        <v>14</v>
      </c>
      <c r="C661" s="3">
        <v>9</v>
      </c>
      <c r="D661" s="4" t="s">
        <v>27</v>
      </c>
      <c r="E661" s="2" t="s">
        <v>28</v>
      </c>
      <c r="F661" s="2" t="s">
        <v>23</v>
      </c>
      <c r="G661" s="5">
        <v>1</v>
      </c>
      <c r="H661" s="1">
        <v>7000000</v>
      </c>
      <c r="I661" s="2">
        <v>2</v>
      </c>
      <c r="J661" s="6">
        <v>2.2453703703703702E-3</v>
      </c>
      <c r="K661" s="2" t="s">
        <v>18</v>
      </c>
      <c r="L661" s="3" t="s">
        <v>29</v>
      </c>
      <c r="M661" s="4" t="s">
        <v>43</v>
      </c>
      <c r="N661" s="2" t="s">
        <v>76</v>
      </c>
      <c r="O661" s="2" t="s">
        <v>26</v>
      </c>
      <c r="P661" s="14"/>
      <c r="Q661" s="1"/>
      <c r="R661" s="2"/>
      <c r="S661" s="6"/>
      <c r="T661" s="2"/>
      <c r="U661" s="2"/>
      <c r="V661" s="2"/>
      <c r="W661" s="2"/>
      <c r="X661" s="2"/>
    </row>
    <row r="662" spans="2:24" x14ac:dyDescent="0.35">
      <c r="B662" s="2" t="s">
        <v>14</v>
      </c>
      <c r="C662" s="3">
        <v>29</v>
      </c>
      <c r="D662" s="4" t="s">
        <v>37</v>
      </c>
      <c r="E662" s="2" t="s">
        <v>49</v>
      </c>
      <c r="F662" s="2" t="s">
        <v>42</v>
      </c>
      <c r="G662" s="5">
        <v>2</v>
      </c>
      <c r="H662" s="1">
        <v>12000000</v>
      </c>
      <c r="I662" s="2">
        <v>1</v>
      </c>
      <c r="J662" s="6">
        <v>2.2453703703703702E-3</v>
      </c>
      <c r="K662" s="2" t="s">
        <v>18</v>
      </c>
      <c r="L662" s="3" t="s">
        <v>56</v>
      </c>
      <c r="M662" s="4" t="s">
        <v>30</v>
      </c>
      <c r="N662" s="2" t="s">
        <v>77</v>
      </c>
      <c r="O662" s="2" t="s">
        <v>34</v>
      </c>
      <c r="P662" s="14"/>
      <c r="Q662" s="1"/>
      <c r="R662" s="2"/>
      <c r="S662" s="6"/>
      <c r="T662" s="2"/>
      <c r="U662" s="2"/>
      <c r="V662" s="2"/>
      <c r="W662" s="2"/>
      <c r="X662" s="2"/>
    </row>
    <row r="663" spans="2:24" x14ac:dyDescent="0.35">
      <c r="B663" s="2" t="s">
        <v>14</v>
      </c>
      <c r="C663" s="3">
        <v>13</v>
      </c>
      <c r="D663" s="4" t="s">
        <v>37</v>
      </c>
      <c r="E663" s="2" t="s">
        <v>28</v>
      </c>
      <c r="F663" s="2" t="s">
        <v>23</v>
      </c>
      <c r="G663" s="5">
        <v>2</v>
      </c>
      <c r="H663" s="1">
        <v>12000000</v>
      </c>
      <c r="I663" s="2">
        <v>2</v>
      </c>
      <c r="J663" s="6">
        <v>2.2453703703703702E-3</v>
      </c>
      <c r="K663" s="2" t="s">
        <v>18</v>
      </c>
      <c r="L663" s="3" t="s">
        <v>19</v>
      </c>
      <c r="M663" s="4" t="s">
        <v>33</v>
      </c>
      <c r="N663" s="2" t="s">
        <v>66</v>
      </c>
      <c r="O663" s="2" t="s">
        <v>36</v>
      </c>
      <c r="P663" s="14"/>
      <c r="Q663" s="1"/>
      <c r="R663" s="2"/>
      <c r="S663" s="6"/>
      <c r="T663" s="2"/>
      <c r="U663" s="2"/>
      <c r="V663" s="2"/>
      <c r="W663" s="2"/>
      <c r="X663" s="2"/>
    </row>
    <row r="664" spans="2:24" x14ac:dyDescent="0.35">
      <c r="B664" s="2" t="s">
        <v>14</v>
      </c>
      <c r="C664" s="3">
        <v>29</v>
      </c>
      <c r="D664" s="4" t="s">
        <v>37</v>
      </c>
      <c r="E664" s="2" t="s">
        <v>32</v>
      </c>
      <c r="F664" s="2" t="s">
        <v>68</v>
      </c>
      <c r="G664" s="5">
        <v>2</v>
      </c>
      <c r="H664" s="1">
        <v>12000000</v>
      </c>
      <c r="I664" s="2">
        <v>1</v>
      </c>
      <c r="J664" s="6">
        <v>2.2453703703703702E-3</v>
      </c>
      <c r="K664" s="2" t="s">
        <v>18</v>
      </c>
      <c r="L664" s="3" t="s">
        <v>47</v>
      </c>
      <c r="M664" s="4" t="s">
        <v>48</v>
      </c>
      <c r="N664" s="2" t="s">
        <v>77</v>
      </c>
      <c r="O664" s="2" t="s">
        <v>54</v>
      </c>
      <c r="P664" s="14"/>
      <c r="Q664" s="1"/>
      <c r="R664" s="2"/>
      <c r="S664" s="6"/>
      <c r="T664" s="2"/>
      <c r="U664" s="2"/>
      <c r="V664" s="2"/>
      <c r="W664" s="2"/>
      <c r="X664" s="2"/>
    </row>
    <row r="665" spans="2:24" x14ac:dyDescent="0.35">
      <c r="B665" s="2" t="s">
        <v>14</v>
      </c>
      <c r="C665" s="3">
        <v>1</v>
      </c>
      <c r="D665" s="4" t="s">
        <v>44</v>
      </c>
      <c r="E665" s="2" t="s">
        <v>28</v>
      </c>
      <c r="F665" s="2" t="s">
        <v>23</v>
      </c>
      <c r="G665" s="5">
        <v>2</v>
      </c>
      <c r="H665" s="1">
        <v>38000000</v>
      </c>
      <c r="I665" s="2">
        <v>4</v>
      </c>
      <c r="J665" s="6">
        <v>2.2453703703703702E-3</v>
      </c>
      <c r="K665" s="2" t="s">
        <v>46</v>
      </c>
      <c r="L665" s="3" t="s">
        <v>19</v>
      </c>
      <c r="M665" s="4" t="s">
        <v>30</v>
      </c>
      <c r="N665" s="2" t="s">
        <v>78</v>
      </c>
      <c r="O665" s="2" t="s">
        <v>41</v>
      </c>
      <c r="P665" s="14"/>
      <c r="Q665" s="1"/>
      <c r="R665" s="2"/>
      <c r="S665" s="6"/>
      <c r="T665" s="2"/>
      <c r="U665" s="2"/>
      <c r="V665" s="2"/>
      <c r="W665" s="2"/>
      <c r="X665" s="2"/>
    </row>
    <row r="666" spans="2:24" x14ac:dyDescent="0.35">
      <c r="B666" s="2" t="s">
        <v>14</v>
      </c>
      <c r="C666" s="3">
        <v>22</v>
      </c>
      <c r="D666" s="4" t="s">
        <v>44</v>
      </c>
      <c r="E666" s="2" t="s">
        <v>16</v>
      </c>
      <c r="F666" s="2" t="s">
        <v>45</v>
      </c>
      <c r="G666" s="5">
        <v>4</v>
      </c>
      <c r="H666" s="1">
        <v>20000000</v>
      </c>
      <c r="I666" s="2">
        <v>5</v>
      </c>
      <c r="J666" s="6">
        <v>2.2453703703703702E-3</v>
      </c>
      <c r="K666" s="2" t="s">
        <v>18</v>
      </c>
      <c r="L666" s="3" t="s">
        <v>39</v>
      </c>
      <c r="M666" s="4" t="s">
        <v>43</v>
      </c>
      <c r="N666" s="2" t="s">
        <v>78</v>
      </c>
      <c r="O666" s="2" t="s">
        <v>53</v>
      </c>
      <c r="P666" s="14"/>
      <c r="Q666" s="1"/>
      <c r="R666" s="2"/>
      <c r="S666" s="6"/>
      <c r="T666" s="2"/>
      <c r="U666" s="2"/>
      <c r="V666" s="2"/>
      <c r="W666" s="2"/>
      <c r="X666" s="2"/>
    </row>
    <row r="667" spans="2:24" x14ac:dyDescent="0.35">
      <c r="B667" s="2" t="s">
        <v>14</v>
      </c>
      <c r="C667" s="3">
        <v>1</v>
      </c>
      <c r="D667" s="4" t="s">
        <v>69</v>
      </c>
      <c r="E667" s="2" t="s">
        <v>16</v>
      </c>
      <c r="F667" s="2" t="s">
        <v>23</v>
      </c>
      <c r="G667" s="5">
        <v>5</v>
      </c>
      <c r="H667" s="1">
        <v>21000000</v>
      </c>
      <c r="I667" s="2">
        <v>2</v>
      </c>
      <c r="J667" s="6">
        <v>2.2453703703703702E-3</v>
      </c>
      <c r="K667" s="2" t="s">
        <v>18</v>
      </c>
      <c r="L667" s="3" t="s">
        <v>47</v>
      </c>
      <c r="M667" s="4" t="s">
        <v>40</v>
      </c>
      <c r="N667" s="2" t="s">
        <v>78</v>
      </c>
      <c r="O667" s="2" t="s">
        <v>66</v>
      </c>
      <c r="P667" s="14"/>
      <c r="Q667" s="1"/>
      <c r="R667" s="2"/>
      <c r="S667" s="6"/>
      <c r="T667" s="2"/>
      <c r="U667" s="2"/>
      <c r="V667" s="2"/>
      <c r="W667" s="2"/>
      <c r="X667" s="2"/>
    </row>
    <row r="668" spans="2:24" x14ac:dyDescent="0.35">
      <c r="B668" s="2" t="s">
        <v>14</v>
      </c>
      <c r="C668" s="3">
        <v>15</v>
      </c>
      <c r="D668" s="4" t="s">
        <v>69</v>
      </c>
      <c r="E668" s="2" t="s">
        <v>28</v>
      </c>
      <c r="F668" s="2" t="s">
        <v>42</v>
      </c>
      <c r="G668" s="5">
        <v>3</v>
      </c>
      <c r="H668" s="1">
        <v>15000000</v>
      </c>
      <c r="I668" s="2">
        <v>2</v>
      </c>
      <c r="J668" s="6">
        <v>2.2453703703703702E-3</v>
      </c>
      <c r="K668" s="2" t="s">
        <v>18</v>
      </c>
      <c r="L668" s="3" t="s">
        <v>29</v>
      </c>
      <c r="M668" s="4" t="s">
        <v>20</v>
      </c>
      <c r="N668" s="2" t="s">
        <v>78</v>
      </c>
      <c r="O668" s="2" t="s">
        <v>62</v>
      </c>
      <c r="P668" s="14"/>
      <c r="Q668" s="1"/>
      <c r="R668" s="2"/>
      <c r="S668" s="6"/>
      <c r="T668" s="2"/>
      <c r="U668" s="2"/>
      <c r="V668" s="2"/>
      <c r="W668" s="2"/>
      <c r="X668" s="2"/>
    </row>
    <row r="669" spans="2:24" x14ac:dyDescent="0.35">
      <c r="B669" s="2" t="s">
        <v>70</v>
      </c>
      <c r="C669" s="3">
        <v>20</v>
      </c>
      <c r="D669" s="4" t="s">
        <v>58</v>
      </c>
      <c r="E669" s="2" t="s">
        <v>16</v>
      </c>
      <c r="F669" s="2" t="s">
        <v>23</v>
      </c>
      <c r="G669" s="5">
        <v>0</v>
      </c>
      <c r="H669" s="1">
        <v>0</v>
      </c>
      <c r="I669" s="2">
        <v>2</v>
      </c>
      <c r="J669" s="6">
        <v>2.2453703703703702E-3</v>
      </c>
      <c r="K669" s="2"/>
      <c r="L669" s="3"/>
      <c r="M669" s="4" t="s">
        <v>51</v>
      </c>
      <c r="N669" s="2" t="s">
        <v>66</v>
      </c>
      <c r="O669" s="2" t="s">
        <v>36</v>
      </c>
      <c r="P669" s="14"/>
      <c r="Q669" s="1"/>
      <c r="R669" s="2"/>
      <c r="S669" s="6"/>
      <c r="T669" s="2"/>
      <c r="U669" s="2"/>
      <c r="V669" s="2"/>
      <c r="W669" s="2"/>
      <c r="X669" s="2"/>
    </row>
    <row r="670" spans="2:24" x14ac:dyDescent="0.35">
      <c r="B670" s="2" t="s">
        <v>70</v>
      </c>
      <c r="C670" s="3">
        <v>10</v>
      </c>
      <c r="D670" s="4" t="s">
        <v>69</v>
      </c>
      <c r="E670" s="2" t="s">
        <v>28</v>
      </c>
      <c r="F670" s="2" t="s">
        <v>42</v>
      </c>
      <c r="G670" s="5">
        <v>0</v>
      </c>
      <c r="H670" s="1">
        <v>0</v>
      </c>
      <c r="I670" s="2">
        <v>4</v>
      </c>
      <c r="J670" s="6">
        <v>2.2453703703703702E-3</v>
      </c>
      <c r="K670" s="2"/>
      <c r="L670" s="3"/>
      <c r="M670" s="4" t="s">
        <v>43</v>
      </c>
      <c r="N670" s="2" t="s">
        <v>78</v>
      </c>
      <c r="O670" s="2" t="s">
        <v>66</v>
      </c>
      <c r="P670" s="14"/>
      <c r="Q670" s="1"/>
      <c r="R670" s="2"/>
      <c r="S670" s="6"/>
      <c r="T670" s="2"/>
      <c r="U670" s="2"/>
      <c r="V670" s="2"/>
      <c r="W670" s="2"/>
      <c r="X670" s="2"/>
    </row>
    <row r="671" spans="2:24" x14ac:dyDescent="0.35">
      <c r="B671" s="2" t="s">
        <v>70</v>
      </c>
      <c r="C671" s="3">
        <v>20</v>
      </c>
      <c r="D671" s="4" t="s">
        <v>69</v>
      </c>
      <c r="E671" s="2" t="s">
        <v>16</v>
      </c>
      <c r="F671" s="2" t="s">
        <v>23</v>
      </c>
      <c r="G671" s="5">
        <v>0</v>
      </c>
      <c r="H671" s="1">
        <v>0</v>
      </c>
      <c r="I671" s="2">
        <v>1</v>
      </c>
      <c r="J671" s="6">
        <v>2.2453703703703702E-3</v>
      </c>
      <c r="K671" s="2"/>
      <c r="L671" s="3"/>
      <c r="M671" s="4" t="s">
        <v>33</v>
      </c>
      <c r="N671" s="2" t="s">
        <v>76</v>
      </c>
      <c r="O671" s="2" t="s">
        <v>71</v>
      </c>
      <c r="P671" s="14"/>
      <c r="Q671" s="1"/>
      <c r="R671" s="2"/>
      <c r="S671" s="6"/>
      <c r="T671" s="2"/>
      <c r="U671" s="2"/>
      <c r="V671" s="2"/>
      <c r="W671" s="2"/>
      <c r="X671" s="2"/>
    </row>
    <row r="672" spans="2:24" x14ac:dyDescent="0.35">
      <c r="B672" s="2" t="s">
        <v>70</v>
      </c>
      <c r="C672" s="3">
        <v>20</v>
      </c>
      <c r="D672" s="4" t="s">
        <v>58</v>
      </c>
      <c r="E672" s="2" t="s">
        <v>16</v>
      </c>
      <c r="F672" s="2" t="s">
        <v>23</v>
      </c>
      <c r="G672" s="5">
        <v>0</v>
      </c>
      <c r="H672" s="1">
        <v>0</v>
      </c>
      <c r="I672" s="2">
        <v>2</v>
      </c>
      <c r="J672" s="6">
        <v>2.2453703703703702E-3</v>
      </c>
      <c r="K672" s="2"/>
      <c r="L672" s="3"/>
      <c r="M672" s="4" t="s">
        <v>51</v>
      </c>
      <c r="N672" s="2" t="s">
        <v>66</v>
      </c>
      <c r="O672" s="2" t="s">
        <v>36</v>
      </c>
      <c r="P672" s="14"/>
      <c r="Q672" s="1"/>
      <c r="R672" s="2"/>
      <c r="S672" s="6"/>
      <c r="T672" s="2"/>
      <c r="U672" s="2"/>
      <c r="V672" s="2"/>
      <c r="W672" s="2"/>
      <c r="X672" s="2"/>
    </row>
    <row r="673" spans="2:24" x14ac:dyDescent="0.35">
      <c r="B673" s="2" t="s">
        <v>14</v>
      </c>
      <c r="C673" s="3">
        <v>12</v>
      </c>
      <c r="D673" s="4" t="s">
        <v>55</v>
      </c>
      <c r="E673" s="2" t="s">
        <v>16</v>
      </c>
      <c r="F673" s="2" t="s">
        <v>23</v>
      </c>
      <c r="G673" s="5">
        <v>5</v>
      </c>
      <c r="H673" s="1">
        <v>25000000</v>
      </c>
      <c r="I673" s="2">
        <v>1</v>
      </c>
      <c r="J673" s="6">
        <v>2.2685185185185182E-3</v>
      </c>
      <c r="K673" s="2" t="s">
        <v>18</v>
      </c>
      <c r="L673" s="3" t="s">
        <v>24</v>
      </c>
      <c r="M673" s="4" t="s">
        <v>30</v>
      </c>
      <c r="N673" s="2" t="s">
        <v>76</v>
      </c>
      <c r="O673" s="2" t="s">
        <v>52</v>
      </c>
      <c r="P673" s="14"/>
      <c r="Q673" s="1"/>
      <c r="R673" s="2"/>
      <c r="S673" s="6"/>
      <c r="T673" s="2"/>
      <c r="U673" s="2"/>
      <c r="V673" s="2"/>
      <c r="W673" s="2"/>
      <c r="X673" s="2"/>
    </row>
    <row r="674" spans="2:24" x14ac:dyDescent="0.35">
      <c r="B674" s="2" t="s">
        <v>14</v>
      </c>
      <c r="C674" s="3">
        <v>1</v>
      </c>
      <c r="D674" s="4" t="s">
        <v>60</v>
      </c>
      <c r="E674" s="2" t="s">
        <v>16</v>
      </c>
      <c r="F674" s="2" t="s">
        <v>23</v>
      </c>
      <c r="G674" s="5">
        <v>4</v>
      </c>
      <c r="H674" s="1">
        <v>20000000</v>
      </c>
      <c r="I674" s="2">
        <v>4</v>
      </c>
      <c r="J674" s="6">
        <v>2.2685185185185182E-3</v>
      </c>
      <c r="K674" s="2" t="s">
        <v>61</v>
      </c>
      <c r="L674" s="3" t="s">
        <v>39</v>
      </c>
      <c r="M674" s="4" t="s">
        <v>33</v>
      </c>
      <c r="N674" s="2" t="s">
        <v>66</v>
      </c>
      <c r="O674" s="2" t="s">
        <v>67</v>
      </c>
      <c r="P674" s="14"/>
      <c r="Q674" s="1"/>
      <c r="R674" s="2"/>
      <c r="S674" s="6"/>
      <c r="T674" s="2"/>
      <c r="U674" s="2"/>
      <c r="V674" s="2"/>
      <c r="W674" s="2"/>
      <c r="X674" s="2"/>
    </row>
    <row r="675" spans="2:24" x14ac:dyDescent="0.35">
      <c r="B675" s="2" t="s">
        <v>14</v>
      </c>
      <c r="C675" s="3">
        <v>28</v>
      </c>
      <c r="D675" s="4" t="s">
        <v>60</v>
      </c>
      <c r="E675" s="2" t="s">
        <v>49</v>
      </c>
      <c r="F675" s="2" t="s">
        <v>17</v>
      </c>
      <c r="G675" s="5">
        <v>4</v>
      </c>
      <c r="H675" s="1">
        <v>15000000</v>
      </c>
      <c r="I675" s="2">
        <v>2</v>
      </c>
      <c r="J675" s="6">
        <v>2.2685185185185182E-3</v>
      </c>
      <c r="K675" s="2" t="s">
        <v>18</v>
      </c>
      <c r="L675" s="3" t="s">
        <v>29</v>
      </c>
      <c r="M675" s="4" t="s">
        <v>48</v>
      </c>
      <c r="N675" s="2" t="s">
        <v>66</v>
      </c>
      <c r="O675" s="2" t="s">
        <v>67</v>
      </c>
      <c r="P675" s="14"/>
      <c r="Q675" s="1"/>
      <c r="R675" s="2"/>
      <c r="S675" s="6"/>
      <c r="T675" s="2"/>
      <c r="U675" s="2"/>
      <c r="V675" s="2"/>
      <c r="W675" s="2"/>
      <c r="X675" s="2"/>
    </row>
    <row r="676" spans="2:24" x14ac:dyDescent="0.35">
      <c r="B676" s="2" t="s">
        <v>14</v>
      </c>
      <c r="C676" s="3">
        <v>3</v>
      </c>
      <c r="D676" s="4" t="s">
        <v>27</v>
      </c>
      <c r="E676" s="2" t="s">
        <v>16</v>
      </c>
      <c r="F676" s="2" t="s">
        <v>17</v>
      </c>
      <c r="G676" s="5">
        <v>3</v>
      </c>
      <c r="H676" s="1">
        <v>12000000</v>
      </c>
      <c r="I676" s="2">
        <v>1</v>
      </c>
      <c r="J676" s="6">
        <v>2.2685185185185182E-3</v>
      </c>
      <c r="K676" s="2" t="s">
        <v>18</v>
      </c>
      <c r="L676" s="3" t="s">
        <v>29</v>
      </c>
      <c r="M676" s="4" t="s">
        <v>30</v>
      </c>
      <c r="N676" s="2" t="s">
        <v>76</v>
      </c>
      <c r="O676" s="2" t="s">
        <v>26</v>
      </c>
      <c r="P676" s="14"/>
      <c r="Q676" s="1"/>
      <c r="R676" s="2"/>
      <c r="S676" s="6"/>
      <c r="T676" s="2"/>
      <c r="U676" s="2"/>
      <c r="V676" s="2"/>
      <c r="W676" s="2"/>
      <c r="X676" s="2"/>
    </row>
    <row r="677" spans="2:24" x14ac:dyDescent="0.35">
      <c r="B677" s="2" t="s">
        <v>14</v>
      </c>
      <c r="C677" s="3">
        <v>28</v>
      </c>
      <c r="D677" s="4" t="s">
        <v>37</v>
      </c>
      <c r="E677" s="2" t="s">
        <v>38</v>
      </c>
      <c r="F677" s="2" t="s">
        <v>45</v>
      </c>
      <c r="G677" s="5">
        <v>2</v>
      </c>
      <c r="H677" s="1">
        <v>38000000</v>
      </c>
      <c r="I677" s="2">
        <v>2</v>
      </c>
      <c r="J677" s="6">
        <v>2.2685185185185182E-3</v>
      </c>
      <c r="K677" s="2" t="s">
        <v>46</v>
      </c>
      <c r="L677" s="3" t="s">
        <v>29</v>
      </c>
      <c r="M677" s="4" t="s">
        <v>25</v>
      </c>
      <c r="N677" s="2" t="s">
        <v>78</v>
      </c>
      <c r="O677" s="2" t="s">
        <v>62</v>
      </c>
      <c r="P677" s="14"/>
      <c r="Q677" s="1"/>
      <c r="R677" s="2"/>
      <c r="S677" s="6"/>
      <c r="T677" s="2"/>
      <c r="U677" s="2"/>
      <c r="V677" s="2"/>
      <c r="W677" s="2"/>
      <c r="X677" s="2"/>
    </row>
    <row r="678" spans="2:24" x14ac:dyDescent="0.35">
      <c r="B678" s="2" t="s">
        <v>14</v>
      </c>
      <c r="C678" s="3">
        <v>28</v>
      </c>
      <c r="D678" s="4" t="s">
        <v>37</v>
      </c>
      <c r="E678" s="2" t="s">
        <v>16</v>
      </c>
      <c r="F678" s="2" t="s">
        <v>17</v>
      </c>
      <c r="G678" s="5">
        <v>1</v>
      </c>
      <c r="H678" s="1">
        <v>19000000</v>
      </c>
      <c r="I678" s="2">
        <v>1</v>
      </c>
      <c r="J678" s="6">
        <v>2.2685185185185182E-3</v>
      </c>
      <c r="K678" s="2" t="s">
        <v>46</v>
      </c>
      <c r="L678" s="3" t="s">
        <v>19</v>
      </c>
      <c r="M678" s="4" t="s">
        <v>48</v>
      </c>
      <c r="N678" s="2" t="s">
        <v>78</v>
      </c>
      <c r="O678" s="2" t="s">
        <v>53</v>
      </c>
      <c r="P678" s="14"/>
      <c r="Q678" s="1"/>
      <c r="R678" s="2"/>
      <c r="S678" s="6"/>
      <c r="T678" s="2"/>
      <c r="U678" s="2"/>
      <c r="V678" s="2"/>
      <c r="W678" s="2"/>
      <c r="X678" s="2"/>
    </row>
    <row r="679" spans="2:24" x14ac:dyDescent="0.35">
      <c r="B679" s="2" t="s">
        <v>14</v>
      </c>
      <c r="C679" s="3">
        <v>23</v>
      </c>
      <c r="D679" s="4" t="s">
        <v>37</v>
      </c>
      <c r="E679" s="2" t="s">
        <v>49</v>
      </c>
      <c r="F679" s="2" t="s">
        <v>42</v>
      </c>
      <c r="G679" s="5">
        <v>2</v>
      </c>
      <c r="H679" s="1">
        <v>10000000</v>
      </c>
      <c r="I679" s="2">
        <v>2</v>
      </c>
      <c r="J679" s="6">
        <v>2.2685185185185182E-3</v>
      </c>
      <c r="K679" s="2" t="s">
        <v>18</v>
      </c>
      <c r="L679" s="3" t="s">
        <v>19</v>
      </c>
      <c r="M679" s="4" t="s">
        <v>25</v>
      </c>
      <c r="N679" s="2" t="s">
        <v>78</v>
      </c>
      <c r="O679" s="2" t="s">
        <v>53</v>
      </c>
      <c r="P679" s="14"/>
      <c r="Q679" s="1"/>
      <c r="R679" s="2"/>
      <c r="S679" s="6"/>
      <c r="T679" s="2"/>
      <c r="U679" s="2"/>
      <c r="V679" s="2"/>
      <c r="W679" s="2"/>
      <c r="X679" s="2"/>
    </row>
    <row r="680" spans="2:24" x14ac:dyDescent="0.35">
      <c r="B680" s="2" t="s">
        <v>14</v>
      </c>
      <c r="C680" s="3">
        <v>26</v>
      </c>
      <c r="D680" s="4" t="s">
        <v>37</v>
      </c>
      <c r="E680" s="2" t="s">
        <v>32</v>
      </c>
      <c r="F680" s="2" t="s">
        <v>23</v>
      </c>
      <c r="G680" s="5">
        <v>1</v>
      </c>
      <c r="H680" s="1">
        <v>7000000</v>
      </c>
      <c r="I680" s="2">
        <v>2</v>
      </c>
      <c r="J680" s="6">
        <v>2.2685185185185182E-3</v>
      </c>
      <c r="K680" s="2" t="s">
        <v>18</v>
      </c>
      <c r="L680" s="3" t="s">
        <v>29</v>
      </c>
      <c r="M680" s="4" t="s">
        <v>33</v>
      </c>
      <c r="N680" s="2" t="s">
        <v>76</v>
      </c>
      <c r="O680" s="2" t="s">
        <v>31</v>
      </c>
      <c r="P680" s="14"/>
      <c r="Q680" s="1"/>
      <c r="R680" s="2"/>
      <c r="S680" s="6"/>
      <c r="T680" s="2"/>
      <c r="U680" s="2"/>
      <c r="V680" s="2"/>
      <c r="W680" s="2"/>
      <c r="X680" s="2"/>
    </row>
    <row r="681" spans="2:24" x14ac:dyDescent="0.35">
      <c r="B681" s="2" t="s">
        <v>14</v>
      </c>
      <c r="C681" s="3">
        <v>1</v>
      </c>
      <c r="D681" s="4" t="s">
        <v>37</v>
      </c>
      <c r="E681" s="2" t="s">
        <v>38</v>
      </c>
      <c r="F681" s="2" t="s">
        <v>68</v>
      </c>
      <c r="G681" s="5">
        <v>3</v>
      </c>
      <c r="H681" s="1">
        <v>11000000</v>
      </c>
      <c r="I681" s="2">
        <v>3</v>
      </c>
      <c r="J681" s="6">
        <v>2.2685185185185182E-3</v>
      </c>
      <c r="K681" s="2" t="s">
        <v>18</v>
      </c>
      <c r="L681" s="3" t="s">
        <v>19</v>
      </c>
      <c r="M681" s="4" t="s">
        <v>40</v>
      </c>
      <c r="N681" s="2" t="s">
        <v>77</v>
      </c>
      <c r="O681" s="2" t="s">
        <v>65</v>
      </c>
      <c r="P681" s="14"/>
      <c r="Q681" s="1"/>
      <c r="R681" s="2"/>
      <c r="S681" s="6"/>
      <c r="T681" s="2"/>
      <c r="U681" s="2"/>
      <c r="V681" s="2"/>
      <c r="W681" s="2"/>
      <c r="X681" s="2"/>
    </row>
    <row r="682" spans="2:24" x14ac:dyDescent="0.35">
      <c r="B682" s="2" t="s">
        <v>14</v>
      </c>
      <c r="C682" s="3">
        <v>12</v>
      </c>
      <c r="D682" s="4" t="s">
        <v>44</v>
      </c>
      <c r="E682" s="2" t="s">
        <v>49</v>
      </c>
      <c r="F682" s="2" t="s">
        <v>17</v>
      </c>
      <c r="G682" s="5">
        <v>5</v>
      </c>
      <c r="H682" s="1">
        <v>25000000</v>
      </c>
      <c r="I682" s="2">
        <v>4</v>
      </c>
      <c r="J682" s="6">
        <v>2.2685185185185182E-3</v>
      </c>
      <c r="K682" s="2" t="s">
        <v>18</v>
      </c>
      <c r="L682" s="3" t="s">
        <v>24</v>
      </c>
      <c r="M682" s="4" t="s">
        <v>43</v>
      </c>
      <c r="N682" s="2" t="s">
        <v>76</v>
      </c>
      <c r="O682" s="2" t="s">
        <v>31</v>
      </c>
      <c r="P682" s="14"/>
      <c r="Q682" s="1"/>
      <c r="R682" s="2"/>
      <c r="S682" s="6"/>
      <c r="T682" s="2"/>
      <c r="U682" s="2"/>
      <c r="V682" s="2"/>
      <c r="W682" s="2"/>
      <c r="X682" s="2"/>
    </row>
    <row r="683" spans="2:24" x14ac:dyDescent="0.35">
      <c r="B683" s="2" t="s">
        <v>14</v>
      </c>
      <c r="C683" s="3">
        <v>12</v>
      </c>
      <c r="D683" s="4" t="s">
        <v>55</v>
      </c>
      <c r="E683" s="2" t="s">
        <v>16</v>
      </c>
      <c r="F683" s="2" t="s">
        <v>23</v>
      </c>
      <c r="G683" s="5">
        <v>5</v>
      </c>
      <c r="H683" s="1">
        <v>25000000</v>
      </c>
      <c r="I683" s="2">
        <v>1</v>
      </c>
      <c r="J683" s="6">
        <v>2.2685185185185182E-3</v>
      </c>
      <c r="K683" s="2" t="s">
        <v>18</v>
      </c>
      <c r="L683" s="3" t="s">
        <v>24</v>
      </c>
      <c r="M683" s="4" t="s">
        <v>30</v>
      </c>
      <c r="N683" s="2" t="s">
        <v>76</v>
      </c>
      <c r="O683" s="2" t="s">
        <v>52</v>
      </c>
      <c r="P683" s="14"/>
      <c r="Q683" s="1"/>
      <c r="R683" s="2"/>
      <c r="S683" s="6"/>
      <c r="T683" s="2"/>
      <c r="U683" s="2"/>
      <c r="V683" s="2"/>
      <c r="W683" s="2"/>
      <c r="X683" s="2"/>
    </row>
    <row r="684" spans="2:24" x14ac:dyDescent="0.35">
      <c r="B684" s="2" t="s">
        <v>14</v>
      </c>
      <c r="C684" s="3">
        <v>1</v>
      </c>
      <c r="D684" s="4" t="s">
        <v>60</v>
      </c>
      <c r="E684" s="2" t="s">
        <v>16</v>
      </c>
      <c r="F684" s="2" t="s">
        <v>23</v>
      </c>
      <c r="G684" s="5">
        <v>4</v>
      </c>
      <c r="H684" s="1">
        <v>20000000</v>
      </c>
      <c r="I684" s="2">
        <v>4</v>
      </c>
      <c r="J684" s="6">
        <v>2.2685185185185182E-3</v>
      </c>
      <c r="K684" s="2" t="s">
        <v>61</v>
      </c>
      <c r="L684" s="3" t="s">
        <v>39</v>
      </c>
      <c r="M684" s="4" t="s">
        <v>33</v>
      </c>
      <c r="N684" s="2" t="s">
        <v>66</v>
      </c>
      <c r="O684" s="2" t="s">
        <v>67</v>
      </c>
      <c r="P684" s="14"/>
      <c r="Q684" s="1"/>
      <c r="R684" s="2"/>
      <c r="S684" s="6"/>
      <c r="T684" s="2"/>
      <c r="U684" s="2"/>
      <c r="V684" s="2"/>
      <c r="W684" s="2"/>
      <c r="X684" s="2"/>
    </row>
    <row r="685" spans="2:24" x14ac:dyDescent="0.35">
      <c r="B685" s="2" t="s">
        <v>14</v>
      </c>
      <c r="C685" s="3">
        <v>28</v>
      </c>
      <c r="D685" s="4" t="s">
        <v>60</v>
      </c>
      <c r="E685" s="2" t="s">
        <v>49</v>
      </c>
      <c r="F685" s="2" t="s">
        <v>17</v>
      </c>
      <c r="G685" s="5">
        <v>4</v>
      </c>
      <c r="H685" s="1">
        <v>15000000</v>
      </c>
      <c r="I685" s="2">
        <v>2</v>
      </c>
      <c r="J685" s="6">
        <v>2.2685185185185182E-3</v>
      </c>
      <c r="K685" s="2" t="s">
        <v>18</v>
      </c>
      <c r="L685" s="3" t="s">
        <v>29</v>
      </c>
      <c r="M685" s="4" t="s">
        <v>48</v>
      </c>
      <c r="N685" s="2" t="s">
        <v>66</v>
      </c>
      <c r="O685" s="2" t="s">
        <v>67</v>
      </c>
      <c r="P685" s="14"/>
      <c r="Q685" s="1"/>
      <c r="R685" s="2"/>
      <c r="S685" s="6"/>
      <c r="T685" s="2"/>
      <c r="U685" s="2"/>
      <c r="V685" s="2"/>
      <c r="W685" s="2"/>
      <c r="X685" s="2"/>
    </row>
    <row r="686" spans="2:24" x14ac:dyDescent="0.35">
      <c r="B686" s="2" t="s">
        <v>70</v>
      </c>
      <c r="C686" s="3">
        <v>9</v>
      </c>
      <c r="D686" s="4" t="s">
        <v>60</v>
      </c>
      <c r="E686" s="2" t="s">
        <v>16</v>
      </c>
      <c r="F686" s="2" t="s">
        <v>17</v>
      </c>
      <c r="G686" s="5">
        <v>0</v>
      </c>
      <c r="H686" s="1">
        <v>0</v>
      </c>
      <c r="I686" s="2">
        <v>3</v>
      </c>
      <c r="J686" s="6">
        <v>2.2685185185185182E-3</v>
      </c>
      <c r="K686" s="2"/>
      <c r="L686" s="3"/>
      <c r="M686" s="4" t="s">
        <v>43</v>
      </c>
      <c r="N686" s="2" t="s">
        <v>78</v>
      </c>
      <c r="O686" s="2" t="s">
        <v>66</v>
      </c>
      <c r="P686" s="14"/>
      <c r="Q686" s="1"/>
      <c r="R686" s="2"/>
      <c r="S686" s="6"/>
      <c r="T686" s="2"/>
      <c r="U686" s="2"/>
      <c r="V686" s="2"/>
      <c r="W686" s="2"/>
      <c r="X686" s="2"/>
    </row>
    <row r="687" spans="2:24" x14ac:dyDescent="0.35">
      <c r="B687" s="2" t="s">
        <v>70</v>
      </c>
      <c r="C687" s="3">
        <v>17</v>
      </c>
      <c r="D687" s="4" t="s">
        <v>27</v>
      </c>
      <c r="E687" s="2" t="s">
        <v>28</v>
      </c>
      <c r="F687" s="2" t="s">
        <v>17</v>
      </c>
      <c r="G687" s="5">
        <v>0</v>
      </c>
      <c r="H687" s="1">
        <v>0</v>
      </c>
      <c r="I687" s="2">
        <v>2</v>
      </c>
      <c r="J687" s="6">
        <v>2.2685185185185182E-3</v>
      </c>
      <c r="K687" s="2"/>
      <c r="L687" s="3"/>
      <c r="M687" s="4" t="s">
        <v>51</v>
      </c>
      <c r="N687" s="2" t="s">
        <v>77</v>
      </c>
      <c r="O687" s="2" t="s">
        <v>54</v>
      </c>
      <c r="P687" s="14"/>
      <c r="Q687" s="1"/>
      <c r="R687" s="2"/>
      <c r="S687" s="6"/>
      <c r="T687" s="2"/>
      <c r="U687" s="2"/>
      <c r="V687" s="2"/>
      <c r="W687" s="2"/>
      <c r="X687" s="2"/>
    </row>
    <row r="688" spans="2:24" x14ac:dyDescent="0.35">
      <c r="B688" s="2" t="s">
        <v>70</v>
      </c>
      <c r="C688" s="3">
        <v>11</v>
      </c>
      <c r="D688" s="4" t="s">
        <v>44</v>
      </c>
      <c r="E688" s="2" t="s">
        <v>73</v>
      </c>
      <c r="F688" s="2" t="s">
        <v>42</v>
      </c>
      <c r="G688" s="5">
        <v>0</v>
      </c>
      <c r="H688" s="1">
        <v>0</v>
      </c>
      <c r="I688" s="2">
        <v>3</v>
      </c>
      <c r="J688" s="6">
        <v>2.2685185185185182E-3</v>
      </c>
      <c r="K688" s="2"/>
      <c r="L688" s="3"/>
      <c r="M688" s="4" t="s">
        <v>40</v>
      </c>
      <c r="N688" s="2" t="s">
        <v>76</v>
      </c>
      <c r="O688" s="2" t="s">
        <v>26</v>
      </c>
      <c r="P688" s="14"/>
      <c r="Q688" s="1"/>
      <c r="R688" s="2"/>
      <c r="S688" s="6"/>
      <c r="T688" s="2"/>
      <c r="U688" s="2"/>
      <c r="V688" s="2"/>
      <c r="W688" s="2"/>
      <c r="X688" s="2"/>
    </row>
    <row r="689" spans="2:24" x14ac:dyDescent="0.35">
      <c r="B689" s="2" t="s">
        <v>70</v>
      </c>
      <c r="C689" s="3">
        <v>9</v>
      </c>
      <c r="D689" s="4" t="s">
        <v>60</v>
      </c>
      <c r="E689" s="2" t="s">
        <v>16</v>
      </c>
      <c r="F689" s="2" t="s">
        <v>17</v>
      </c>
      <c r="G689" s="5">
        <v>0</v>
      </c>
      <c r="H689" s="1">
        <v>0</v>
      </c>
      <c r="I689" s="2">
        <v>3</v>
      </c>
      <c r="J689" s="6">
        <v>2.2685185185185182E-3</v>
      </c>
      <c r="K689" s="2"/>
      <c r="L689" s="3"/>
      <c r="M689" s="4" t="s">
        <v>43</v>
      </c>
      <c r="N689" s="2" t="s">
        <v>78</v>
      </c>
      <c r="O689" s="2" t="s">
        <v>66</v>
      </c>
      <c r="P689" s="14"/>
      <c r="Q689" s="1"/>
      <c r="R689" s="2"/>
      <c r="S689" s="6"/>
      <c r="T689" s="2"/>
      <c r="U689" s="2"/>
      <c r="V689" s="2"/>
      <c r="W689" s="2"/>
      <c r="X689" s="2"/>
    </row>
    <row r="690" spans="2:24" x14ac:dyDescent="0.35">
      <c r="B690" s="2" t="s">
        <v>14</v>
      </c>
      <c r="C690" s="3">
        <v>3</v>
      </c>
      <c r="D690" s="4" t="s">
        <v>22</v>
      </c>
      <c r="E690" s="2" t="s">
        <v>32</v>
      </c>
      <c r="F690" s="2" t="s">
        <v>42</v>
      </c>
      <c r="G690" s="5">
        <v>1</v>
      </c>
      <c r="H690" s="1">
        <v>19000000</v>
      </c>
      <c r="I690" s="2">
        <v>2</v>
      </c>
      <c r="J690" s="6">
        <v>2.2800925925925927E-3</v>
      </c>
      <c r="K690" s="2" t="s">
        <v>46</v>
      </c>
      <c r="L690" s="3" t="s">
        <v>35</v>
      </c>
      <c r="M690" s="4" t="s">
        <v>43</v>
      </c>
      <c r="N690" s="2" t="s">
        <v>66</v>
      </c>
      <c r="O690" s="2" t="s">
        <v>36</v>
      </c>
      <c r="P690" s="14"/>
      <c r="Q690" s="1"/>
      <c r="R690" s="2"/>
      <c r="S690" s="6"/>
      <c r="T690" s="2"/>
      <c r="U690" s="2"/>
      <c r="V690" s="2"/>
      <c r="W690" s="2"/>
      <c r="X690" s="2"/>
    </row>
    <row r="691" spans="2:24" x14ac:dyDescent="0.35">
      <c r="B691" s="2" t="s">
        <v>14</v>
      </c>
      <c r="C691" s="3">
        <v>30</v>
      </c>
      <c r="D691" s="4" t="s">
        <v>22</v>
      </c>
      <c r="E691" s="2" t="s">
        <v>32</v>
      </c>
      <c r="F691" s="2" t="s">
        <v>23</v>
      </c>
      <c r="G691" s="5">
        <v>2</v>
      </c>
      <c r="H691" s="1">
        <v>12000000</v>
      </c>
      <c r="I691" s="2">
        <v>2</v>
      </c>
      <c r="J691" s="6">
        <v>2.2800925925925927E-3</v>
      </c>
      <c r="K691" s="2" t="s">
        <v>18</v>
      </c>
      <c r="L691" s="3" t="s">
        <v>29</v>
      </c>
      <c r="M691" s="4" t="s">
        <v>30</v>
      </c>
      <c r="N691" s="2" t="s">
        <v>76</v>
      </c>
      <c r="O691" s="2" t="s">
        <v>31</v>
      </c>
      <c r="P691" s="14"/>
      <c r="Q691" s="1"/>
      <c r="R691" s="2"/>
      <c r="S691" s="6"/>
      <c r="T691" s="2"/>
      <c r="U691" s="2"/>
      <c r="V691" s="2"/>
      <c r="W691" s="2"/>
      <c r="X691" s="2"/>
    </row>
    <row r="692" spans="2:24" x14ac:dyDescent="0.35">
      <c r="B692" s="2" t="s">
        <v>14</v>
      </c>
      <c r="C692" s="3">
        <v>21</v>
      </c>
      <c r="D692" s="4" t="s">
        <v>27</v>
      </c>
      <c r="E692" s="2" t="s">
        <v>16</v>
      </c>
      <c r="F692" s="2" t="s">
        <v>45</v>
      </c>
      <c r="G692" s="5">
        <v>3</v>
      </c>
      <c r="H692" s="1">
        <v>15000000</v>
      </c>
      <c r="I692" s="2">
        <v>1</v>
      </c>
      <c r="J692" s="6">
        <v>2.2800925925925927E-3</v>
      </c>
      <c r="K692" s="2" t="s">
        <v>18</v>
      </c>
      <c r="L692" s="3" t="s">
        <v>29</v>
      </c>
      <c r="M692" s="4" t="s">
        <v>33</v>
      </c>
      <c r="N692" s="2" t="s">
        <v>77</v>
      </c>
      <c r="O692" s="2" t="s">
        <v>65</v>
      </c>
      <c r="P692" s="14"/>
      <c r="Q692" s="1"/>
      <c r="R692" s="2"/>
      <c r="S692" s="6"/>
      <c r="T692" s="2"/>
      <c r="U692" s="2"/>
      <c r="V692" s="2"/>
      <c r="W692" s="2"/>
      <c r="X692" s="2"/>
    </row>
    <row r="693" spans="2:24" x14ac:dyDescent="0.35">
      <c r="B693" s="2" t="s">
        <v>14</v>
      </c>
      <c r="C693" s="3">
        <v>31</v>
      </c>
      <c r="D693" s="4" t="s">
        <v>37</v>
      </c>
      <c r="E693" s="2" t="s">
        <v>38</v>
      </c>
      <c r="F693" s="2" t="s">
        <v>23</v>
      </c>
      <c r="G693" s="5">
        <v>3</v>
      </c>
      <c r="H693" s="1">
        <v>15000000</v>
      </c>
      <c r="I693" s="2">
        <v>2</v>
      </c>
      <c r="J693" s="6">
        <v>2.2800925925925927E-3</v>
      </c>
      <c r="K693" s="2" t="s">
        <v>18</v>
      </c>
      <c r="L693" s="3" t="s">
        <v>19</v>
      </c>
      <c r="M693" s="4" t="s">
        <v>20</v>
      </c>
      <c r="N693" s="2" t="s">
        <v>66</v>
      </c>
      <c r="O693" s="2" t="s">
        <v>67</v>
      </c>
      <c r="P693" s="14"/>
      <c r="Q693" s="1"/>
      <c r="R693" s="2"/>
      <c r="S693" s="6"/>
      <c r="T693" s="2"/>
      <c r="U693" s="2"/>
      <c r="V693" s="2"/>
      <c r="W693" s="2"/>
      <c r="X693" s="2"/>
    </row>
    <row r="694" spans="2:24" x14ac:dyDescent="0.35">
      <c r="B694" s="2" t="s">
        <v>14</v>
      </c>
      <c r="C694" s="3">
        <v>27</v>
      </c>
      <c r="D694" s="4" t="s">
        <v>37</v>
      </c>
      <c r="E694" s="2" t="s">
        <v>16</v>
      </c>
      <c r="F694" s="2" t="s">
        <v>23</v>
      </c>
      <c r="G694" s="5">
        <v>2</v>
      </c>
      <c r="H694" s="1">
        <v>12000000</v>
      </c>
      <c r="I694" s="2">
        <v>5</v>
      </c>
      <c r="J694" s="6">
        <v>2.2800925925925927E-3</v>
      </c>
      <c r="K694" s="2" t="s">
        <v>18</v>
      </c>
      <c r="L694" s="3" t="s">
        <v>24</v>
      </c>
      <c r="M694" s="4" t="s">
        <v>48</v>
      </c>
      <c r="N694" s="2" t="s">
        <v>78</v>
      </c>
      <c r="O694" s="2" t="s">
        <v>21</v>
      </c>
      <c r="P694" s="14"/>
      <c r="Q694" s="1"/>
      <c r="R694" s="2"/>
      <c r="S694" s="6"/>
      <c r="T694" s="2"/>
      <c r="U694" s="2"/>
      <c r="V694" s="2"/>
      <c r="W694" s="2"/>
      <c r="X694" s="2"/>
    </row>
    <row r="695" spans="2:24" x14ac:dyDescent="0.35">
      <c r="B695" s="2" t="s">
        <v>14</v>
      </c>
      <c r="C695" s="3">
        <v>30</v>
      </c>
      <c r="D695" s="4" t="s">
        <v>44</v>
      </c>
      <c r="E695" s="2" t="s">
        <v>16</v>
      </c>
      <c r="F695" s="2" t="s">
        <v>23</v>
      </c>
      <c r="G695" s="5">
        <v>5</v>
      </c>
      <c r="H695" s="1">
        <v>20000000</v>
      </c>
      <c r="I695" s="2">
        <v>2</v>
      </c>
      <c r="J695" s="6">
        <v>2.2800925925925927E-3</v>
      </c>
      <c r="K695" s="2" t="s">
        <v>18</v>
      </c>
      <c r="L695" s="3" t="s">
        <v>19</v>
      </c>
      <c r="M695" s="4" t="s">
        <v>40</v>
      </c>
      <c r="N695" s="2" t="s">
        <v>66</v>
      </c>
      <c r="O695" s="2" t="s">
        <v>36</v>
      </c>
      <c r="P695" s="14"/>
      <c r="Q695" s="1"/>
      <c r="R695" s="2"/>
      <c r="S695" s="6"/>
      <c r="T695" s="2"/>
      <c r="U695" s="2"/>
      <c r="V695" s="2"/>
      <c r="W695" s="2"/>
      <c r="X695" s="2"/>
    </row>
    <row r="696" spans="2:24" x14ac:dyDescent="0.35">
      <c r="B696" s="2" t="s">
        <v>14</v>
      </c>
      <c r="C696" s="3">
        <v>20</v>
      </c>
      <c r="D696" s="4" t="s">
        <v>44</v>
      </c>
      <c r="E696" s="2" t="s">
        <v>16</v>
      </c>
      <c r="F696" s="2" t="s">
        <v>17</v>
      </c>
      <c r="G696" s="5">
        <v>3</v>
      </c>
      <c r="H696" s="1">
        <v>15000000</v>
      </c>
      <c r="I696" s="2">
        <v>5</v>
      </c>
      <c r="J696" s="6">
        <v>2.2800925925925927E-3</v>
      </c>
      <c r="K696" s="2" t="s">
        <v>18</v>
      </c>
      <c r="L696" s="3" t="s">
        <v>29</v>
      </c>
      <c r="M696" s="4" t="s">
        <v>43</v>
      </c>
      <c r="N696" s="2" t="s">
        <v>78</v>
      </c>
      <c r="O696" s="2" t="s">
        <v>63</v>
      </c>
      <c r="P696" s="14"/>
      <c r="Q696" s="1"/>
      <c r="R696" s="2"/>
      <c r="S696" s="6"/>
      <c r="T696" s="2"/>
      <c r="U696" s="2"/>
      <c r="V696" s="2"/>
      <c r="W696" s="2"/>
      <c r="X696" s="2"/>
    </row>
    <row r="697" spans="2:24" x14ac:dyDescent="0.35">
      <c r="B697" s="2" t="s">
        <v>14</v>
      </c>
      <c r="C697" s="3">
        <v>4</v>
      </c>
      <c r="D697" s="4" t="s">
        <v>44</v>
      </c>
      <c r="E697" s="2" t="s">
        <v>38</v>
      </c>
      <c r="F697" s="2" t="s">
        <v>23</v>
      </c>
      <c r="G697" s="5">
        <v>1</v>
      </c>
      <c r="H697" s="1">
        <v>7000000</v>
      </c>
      <c r="I697" s="2">
        <v>2</v>
      </c>
      <c r="J697" s="6">
        <v>2.2800925925925927E-3</v>
      </c>
      <c r="K697" s="2" t="s">
        <v>18</v>
      </c>
      <c r="L697" s="3" t="s">
        <v>39</v>
      </c>
      <c r="M697" s="4" t="s">
        <v>25</v>
      </c>
      <c r="N697" s="2" t="s">
        <v>76</v>
      </c>
      <c r="O697" s="2" t="s">
        <v>26</v>
      </c>
      <c r="P697" s="14"/>
      <c r="Q697" s="1"/>
      <c r="R697" s="2"/>
      <c r="S697" s="6"/>
      <c r="T697" s="2"/>
      <c r="U697" s="2"/>
      <c r="V697" s="2"/>
      <c r="W697" s="2"/>
      <c r="X697" s="2"/>
    </row>
    <row r="698" spans="2:24" x14ac:dyDescent="0.35">
      <c r="B698" s="2" t="s">
        <v>14</v>
      </c>
      <c r="C698" s="3">
        <v>3</v>
      </c>
      <c r="D698" s="4" t="s">
        <v>22</v>
      </c>
      <c r="E698" s="2" t="s">
        <v>32</v>
      </c>
      <c r="F698" s="2" t="s">
        <v>42</v>
      </c>
      <c r="G698" s="5">
        <v>1</v>
      </c>
      <c r="H698" s="1">
        <v>19000000</v>
      </c>
      <c r="I698" s="2">
        <v>2</v>
      </c>
      <c r="J698" s="6">
        <v>2.2800925925925927E-3</v>
      </c>
      <c r="K698" s="2" t="s">
        <v>46</v>
      </c>
      <c r="L698" s="3" t="s">
        <v>35</v>
      </c>
      <c r="M698" s="4" t="s">
        <v>43</v>
      </c>
      <c r="N698" s="2" t="s">
        <v>66</v>
      </c>
      <c r="O698" s="2" t="s">
        <v>36</v>
      </c>
      <c r="P698" s="14"/>
      <c r="Q698" s="1"/>
      <c r="R698" s="2"/>
      <c r="S698" s="6"/>
      <c r="T698" s="2"/>
      <c r="U698" s="2"/>
      <c r="V698" s="2"/>
      <c r="W698" s="2"/>
      <c r="X698" s="2"/>
    </row>
    <row r="699" spans="2:24" x14ac:dyDescent="0.35">
      <c r="B699" s="2" t="s">
        <v>14</v>
      </c>
      <c r="C699" s="3">
        <v>30</v>
      </c>
      <c r="D699" s="4" t="s">
        <v>22</v>
      </c>
      <c r="E699" s="2" t="s">
        <v>32</v>
      </c>
      <c r="F699" s="2" t="s">
        <v>23</v>
      </c>
      <c r="G699" s="5">
        <v>2</v>
      </c>
      <c r="H699" s="1">
        <v>12000000</v>
      </c>
      <c r="I699" s="2">
        <v>2</v>
      </c>
      <c r="J699" s="6">
        <v>2.2800925925925927E-3</v>
      </c>
      <c r="K699" s="2" t="s">
        <v>18</v>
      </c>
      <c r="L699" s="3" t="s">
        <v>29</v>
      </c>
      <c r="M699" s="4" t="s">
        <v>30</v>
      </c>
      <c r="N699" s="2" t="s">
        <v>76</v>
      </c>
      <c r="O699" s="2" t="s">
        <v>31</v>
      </c>
      <c r="P699" s="14"/>
      <c r="Q699" s="1"/>
      <c r="R699" s="2"/>
      <c r="S699" s="6"/>
      <c r="T699" s="2"/>
      <c r="U699" s="2"/>
      <c r="V699" s="2"/>
      <c r="W699" s="2"/>
      <c r="X699" s="2"/>
    </row>
    <row r="700" spans="2:24" x14ac:dyDescent="0.35">
      <c r="B700" s="2" t="s">
        <v>70</v>
      </c>
      <c r="C700" s="3">
        <v>14</v>
      </c>
      <c r="D700" s="4" t="s">
        <v>37</v>
      </c>
      <c r="E700" s="2" t="s">
        <v>49</v>
      </c>
      <c r="F700" s="2" t="s">
        <v>42</v>
      </c>
      <c r="G700" s="5">
        <v>0</v>
      </c>
      <c r="H700" s="1">
        <v>0</v>
      </c>
      <c r="I700" s="2">
        <v>4</v>
      </c>
      <c r="J700" s="6">
        <v>2.2800925925925927E-3</v>
      </c>
      <c r="K700" s="2"/>
      <c r="L700" s="3"/>
      <c r="M700" s="4" t="s">
        <v>25</v>
      </c>
      <c r="N700" s="2" t="s">
        <v>78</v>
      </c>
      <c r="O700" s="2" t="s">
        <v>53</v>
      </c>
      <c r="P700" s="14"/>
      <c r="Q700" s="1"/>
      <c r="R700" s="2"/>
      <c r="S700" s="6"/>
      <c r="T700" s="2"/>
      <c r="U700" s="2"/>
      <c r="V700" s="2"/>
      <c r="W700" s="2"/>
      <c r="X700" s="2"/>
    </row>
    <row r="701" spans="2:24" x14ac:dyDescent="0.35">
      <c r="B701" s="2" t="s">
        <v>70</v>
      </c>
      <c r="C701" s="3">
        <v>5</v>
      </c>
      <c r="D701" s="4" t="s">
        <v>37</v>
      </c>
      <c r="E701" s="2" t="s">
        <v>28</v>
      </c>
      <c r="F701" s="2" t="s">
        <v>23</v>
      </c>
      <c r="G701" s="5">
        <v>0</v>
      </c>
      <c r="H701" s="1">
        <v>0</v>
      </c>
      <c r="I701" s="2">
        <v>1</v>
      </c>
      <c r="J701" s="6">
        <v>2.2800925925925927E-3</v>
      </c>
      <c r="K701" s="2"/>
      <c r="L701" s="3"/>
      <c r="M701" s="4" t="s">
        <v>51</v>
      </c>
      <c r="N701" s="2" t="s">
        <v>76</v>
      </c>
      <c r="O701" s="2" t="s">
        <v>71</v>
      </c>
      <c r="P701" s="14"/>
      <c r="Q701" s="1"/>
      <c r="R701" s="2"/>
      <c r="S701" s="6"/>
      <c r="T701" s="2"/>
      <c r="U701" s="2"/>
      <c r="V701" s="2"/>
      <c r="W701" s="2"/>
      <c r="X701" s="2"/>
    </row>
    <row r="702" spans="2:24" x14ac:dyDescent="0.35">
      <c r="B702" s="2" t="s">
        <v>70</v>
      </c>
      <c r="C702" s="3">
        <v>2</v>
      </c>
      <c r="D702" s="4" t="s">
        <v>69</v>
      </c>
      <c r="E702" s="2" t="s">
        <v>49</v>
      </c>
      <c r="F702" s="2" t="s">
        <v>42</v>
      </c>
      <c r="G702" s="5">
        <v>0</v>
      </c>
      <c r="H702" s="1">
        <v>0</v>
      </c>
      <c r="I702" s="2">
        <v>3</v>
      </c>
      <c r="J702" s="6">
        <v>2.2800925925925927E-3</v>
      </c>
      <c r="K702" s="2"/>
      <c r="L702" s="3"/>
      <c r="M702" s="4" t="s">
        <v>30</v>
      </c>
      <c r="N702" s="2" t="s">
        <v>78</v>
      </c>
      <c r="O702" s="2" t="s">
        <v>53</v>
      </c>
      <c r="P702" s="14"/>
      <c r="Q702" s="1"/>
      <c r="R702" s="2"/>
      <c r="S702" s="6"/>
      <c r="T702" s="2"/>
      <c r="U702" s="2"/>
      <c r="V702" s="2"/>
      <c r="W702" s="2"/>
      <c r="X702" s="2"/>
    </row>
    <row r="703" spans="2:24" x14ac:dyDescent="0.35">
      <c r="B703" s="2" t="s">
        <v>70</v>
      </c>
      <c r="C703" s="3">
        <v>30</v>
      </c>
      <c r="D703" s="4" t="s">
        <v>69</v>
      </c>
      <c r="E703" s="2" t="s">
        <v>38</v>
      </c>
      <c r="F703" s="2" t="s">
        <v>23</v>
      </c>
      <c r="G703" s="5">
        <v>0</v>
      </c>
      <c r="H703" s="1">
        <v>0</v>
      </c>
      <c r="I703" s="2">
        <v>2</v>
      </c>
      <c r="J703" s="6">
        <v>2.2800925925925927E-3</v>
      </c>
      <c r="K703" s="2"/>
      <c r="L703" s="3"/>
      <c r="M703" s="4" t="s">
        <v>30</v>
      </c>
      <c r="N703" s="2" t="s">
        <v>77</v>
      </c>
      <c r="O703" s="2" t="s">
        <v>54</v>
      </c>
      <c r="P703" s="14"/>
      <c r="Q703" s="1"/>
      <c r="R703" s="2"/>
      <c r="S703" s="6"/>
      <c r="T703" s="2"/>
      <c r="U703" s="2"/>
      <c r="V703" s="2"/>
      <c r="W703" s="2"/>
      <c r="X703" s="2"/>
    </row>
    <row r="704" spans="2:24" x14ac:dyDescent="0.35">
      <c r="B704" s="2" t="s">
        <v>70</v>
      </c>
      <c r="C704" s="3">
        <v>10</v>
      </c>
      <c r="D704" s="4" t="s">
        <v>69</v>
      </c>
      <c r="E704" s="2" t="s">
        <v>28</v>
      </c>
      <c r="F704" s="2" t="s">
        <v>42</v>
      </c>
      <c r="G704" s="5">
        <v>0</v>
      </c>
      <c r="H704" s="1">
        <v>0</v>
      </c>
      <c r="I704" s="2">
        <v>1</v>
      </c>
      <c r="J704" s="6">
        <v>2.2800925925925927E-3</v>
      </c>
      <c r="K704" s="2"/>
      <c r="L704" s="3"/>
      <c r="M704" s="4" t="s">
        <v>33</v>
      </c>
      <c r="N704" s="2" t="s">
        <v>77</v>
      </c>
      <c r="O704" s="2" t="s">
        <v>34</v>
      </c>
      <c r="P704" s="14"/>
      <c r="Q704" s="1"/>
      <c r="R704" s="2"/>
      <c r="S704" s="6"/>
      <c r="T704" s="2"/>
      <c r="U704" s="2"/>
      <c r="V704" s="2"/>
      <c r="W704" s="2"/>
      <c r="X704" s="2"/>
    </row>
    <row r="705" spans="2:24" x14ac:dyDescent="0.35">
      <c r="B705" s="2" t="s">
        <v>14</v>
      </c>
      <c r="C705" s="3">
        <v>1</v>
      </c>
      <c r="D705" s="4" t="s">
        <v>55</v>
      </c>
      <c r="E705" s="2" t="s">
        <v>49</v>
      </c>
      <c r="F705" s="2" t="s">
        <v>23</v>
      </c>
      <c r="G705" s="5">
        <v>1</v>
      </c>
      <c r="H705" s="1">
        <v>7000000</v>
      </c>
      <c r="I705" s="2">
        <v>3</v>
      </c>
      <c r="J705" s="6">
        <v>2.4305555555555556E-3</v>
      </c>
      <c r="K705" s="2" t="s">
        <v>18</v>
      </c>
      <c r="L705" s="3" t="s">
        <v>50</v>
      </c>
      <c r="M705" s="4" t="s">
        <v>48</v>
      </c>
      <c r="N705" s="2" t="s">
        <v>78</v>
      </c>
      <c r="O705" s="2" t="s">
        <v>41</v>
      </c>
      <c r="P705" s="14"/>
      <c r="Q705" s="1"/>
      <c r="R705" s="2"/>
      <c r="S705" s="6"/>
      <c r="T705" s="2"/>
      <c r="U705" s="2"/>
      <c r="V705" s="2"/>
      <c r="W705" s="2"/>
      <c r="X705" s="2"/>
    </row>
    <row r="706" spans="2:24" x14ac:dyDescent="0.35">
      <c r="B706" s="2" t="s">
        <v>14</v>
      </c>
      <c r="C706" s="3">
        <v>11</v>
      </c>
      <c r="D706" s="4" t="s">
        <v>57</v>
      </c>
      <c r="E706" s="2" t="s">
        <v>38</v>
      </c>
      <c r="F706" s="2" t="s">
        <v>23</v>
      </c>
      <c r="G706" s="5">
        <v>4</v>
      </c>
      <c r="H706" s="1">
        <v>20000000</v>
      </c>
      <c r="I706" s="2">
        <v>2</v>
      </c>
      <c r="J706" s="6">
        <v>2.4305555555555556E-3</v>
      </c>
      <c r="K706" s="2" t="s">
        <v>61</v>
      </c>
      <c r="L706" s="3" t="s">
        <v>29</v>
      </c>
      <c r="M706" s="4" t="s">
        <v>51</v>
      </c>
      <c r="N706" s="2" t="s">
        <v>76</v>
      </c>
      <c r="O706" s="2" t="s">
        <v>71</v>
      </c>
      <c r="P706" s="14"/>
      <c r="Q706" s="1"/>
      <c r="R706" s="2"/>
      <c r="S706" s="6"/>
      <c r="T706" s="2"/>
      <c r="U706" s="2"/>
      <c r="V706" s="2"/>
      <c r="W706" s="2"/>
      <c r="X706" s="2"/>
    </row>
    <row r="707" spans="2:24" x14ac:dyDescent="0.35">
      <c r="B707" s="2" t="s">
        <v>14</v>
      </c>
      <c r="C707" s="3">
        <v>25</v>
      </c>
      <c r="D707" s="4" t="s">
        <v>22</v>
      </c>
      <c r="E707" s="2" t="s">
        <v>16</v>
      </c>
      <c r="F707" s="2" t="s">
        <v>17</v>
      </c>
      <c r="G707" s="5">
        <v>3</v>
      </c>
      <c r="H707" s="1">
        <v>15000000</v>
      </c>
      <c r="I707" s="2">
        <v>1</v>
      </c>
      <c r="J707" s="6">
        <v>2.4305555555555556E-3</v>
      </c>
      <c r="K707" s="2" t="s">
        <v>18</v>
      </c>
      <c r="L707" s="3" t="s">
        <v>19</v>
      </c>
      <c r="M707" s="4" t="s">
        <v>25</v>
      </c>
      <c r="N707" s="2" t="s">
        <v>66</v>
      </c>
      <c r="O707" s="2" t="s">
        <v>67</v>
      </c>
      <c r="P707" s="14"/>
      <c r="Q707" s="1"/>
      <c r="R707" s="2"/>
      <c r="S707" s="6"/>
      <c r="T707" s="2"/>
      <c r="U707" s="2"/>
      <c r="V707" s="2"/>
      <c r="W707" s="2"/>
      <c r="X707" s="2"/>
    </row>
    <row r="708" spans="2:24" x14ac:dyDescent="0.35">
      <c r="B708" s="2" t="s">
        <v>14</v>
      </c>
      <c r="C708" s="3">
        <v>17</v>
      </c>
      <c r="D708" s="4" t="s">
        <v>27</v>
      </c>
      <c r="E708" s="2" t="s">
        <v>73</v>
      </c>
      <c r="F708" s="2" t="s">
        <v>17</v>
      </c>
      <c r="G708" s="5">
        <v>3</v>
      </c>
      <c r="H708" s="1">
        <v>11000000</v>
      </c>
      <c r="I708" s="2">
        <v>4</v>
      </c>
      <c r="J708" s="6">
        <v>2.4305555555555556E-3</v>
      </c>
      <c r="K708" s="2" t="s">
        <v>18</v>
      </c>
      <c r="L708" s="3" t="s">
        <v>19</v>
      </c>
      <c r="M708" s="4" t="s">
        <v>25</v>
      </c>
      <c r="N708" s="2" t="s">
        <v>66</v>
      </c>
      <c r="O708" s="2" t="s">
        <v>67</v>
      </c>
      <c r="P708" s="14"/>
      <c r="Q708" s="1"/>
      <c r="R708" s="2"/>
      <c r="S708" s="6"/>
      <c r="T708" s="2"/>
      <c r="U708" s="2"/>
      <c r="V708" s="2"/>
      <c r="W708" s="2"/>
      <c r="X708" s="2"/>
    </row>
    <row r="709" spans="2:24" x14ac:dyDescent="0.35">
      <c r="B709" s="2" t="s">
        <v>14</v>
      </c>
      <c r="C709" s="3">
        <v>30</v>
      </c>
      <c r="D709" s="4" t="s">
        <v>27</v>
      </c>
      <c r="E709" s="2" t="s">
        <v>16</v>
      </c>
      <c r="F709" s="2" t="s">
        <v>23</v>
      </c>
      <c r="G709" s="5">
        <v>5</v>
      </c>
      <c r="H709" s="1">
        <v>25000000</v>
      </c>
      <c r="I709" s="2">
        <v>3</v>
      </c>
      <c r="J709" s="6">
        <v>2.4305555555555556E-3</v>
      </c>
      <c r="K709" s="2" t="s">
        <v>18</v>
      </c>
      <c r="L709" s="3" t="s">
        <v>19</v>
      </c>
      <c r="M709" s="4" t="s">
        <v>33</v>
      </c>
      <c r="N709" s="2" t="s">
        <v>78</v>
      </c>
      <c r="O709" s="2" t="s">
        <v>41</v>
      </c>
      <c r="P709" s="14"/>
      <c r="Q709" s="1"/>
      <c r="R709" s="2"/>
      <c r="S709" s="6"/>
      <c r="T709" s="2"/>
      <c r="U709" s="2"/>
      <c r="V709" s="2"/>
      <c r="W709" s="2"/>
      <c r="X709" s="2"/>
    </row>
    <row r="710" spans="2:24" x14ac:dyDescent="0.35">
      <c r="B710" s="2" t="s">
        <v>14</v>
      </c>
      <c r="C710" s="3">
        <v>22</v>
      </c>
      <c r="D710" s="4" t="s">
        <v>37</v>
      </c>
      <c r="E710" s="2" t="s">
        <v>16</v>
      </c>
      <c r="F710" s="2" t="s">
        <v>42</v>
      </c>
      <c r="G710" s="5">
        <v>2</v>
      </c>
      <c r="H710" s="1">
        <v>38000000</v>
      </c>
      <c r="I710" s="2">
        <v>6</v>
      </c>
      <c r="J710" s="6">
        <v>2.4305555555555556E-3</v>
      </c>
      <c r="K710" s="2" t="s">
        <v>46</v>
      </c>
      <c r="L710" s="3" t="s">
        <v>29</v>
      </c>
      <c r="M710" s="4" t="s">
        <v>43</v>
      </c>
      <c r="N710" s="2" t="s">
        <v>78</v>
      </c>
      <c r="O710" s="2" t="s">
        <v>66</v>
      </c>
      <c r="P710" s="14"/>
      <c r="Q710" s="1"/>
      <c r="R710" s="2"/>
      <c r="S710" s="6"/>
      <c r="T710" s="2"/>
      <c r="U710" s="2"/>
      <c r="V710" s="2"/>
      <c r="W710" s="2"/>
      <c r="X710" s="2"/>
    </row>
    <row r="711" spans="2:24" x14ac:dyDescent="0.35">
      <c r="B711" s="2" t="s">
        <v>14</v>
      </c>
      <c r="C711" s="3">
        <v>7</v>
      </c>
      <c r="D711" s="4" t="s">
        <v>37</v>
      </c>
      <c r="E711" s="2" t="s">
        <v>16</v>
      </c>
      <c r="F711" s="2" t="s">
        <v>42</v>
      </c>
      <c r="G711" s="5">
        <v>2</v>
      </c>
      <c r="H711" s="1">
        <v>10000000</v>
      </c>
      <c r="I711" s="2">
        <v>5</v>
      </c>
      <c r="J711" s="6">
        <v>2.4305555555555556E-3</v>
      </c>
      <c r="K711" s="2" t="s">
        <v>18</v>
      </c>
      <c r="L711" s="3" t="s">
        <v>29</v>
      </c>
      <c r="M711" s="4" t="s">
        <v>30</v>
      </c>
      <c r="N711" s="2" t="s">
        <v>76</v>
      </c>
      <c r="O711" s="2" t="s">
        <v>31</v>
      </c>
      <c r="P711" s="14"/>
      <c r="Q711" s="1"/>
      <c r="R711" s="2"/>
      <c r="S711" s="6"/>
      <c r="T711" s="2"/>
      <c r="U711" s="2"/>
      <c r="V711" s="2"/>
      <c r="W711" s="2"/>
      <c r="X711" s="2"/>
    </row>
    <row r="712" spans="2:24" x14ac:dyDescent="0.35">
      <c r="B712" s="2" t="s">
        <v>14</v>
      </c>
      <c r="C712" s="3">
        <v>8</v>
      </c>
      <c r="D712" s="4" t="s">
        <v>37</v>
      </c>
      <c r="E712" s="2" t="s">
        <v>16</v>
      </c>
      <c r="F712" s="2" t="s">
        <v>42</v>
      </c>
      <c r="G712" s="5">
        <v>3</v>
      </c>
      <c r="H712" s="1">
        <v>12000000</v>
      </c>
      <c r="I712" s="2">
        <v>3</v>
      </c>
      <c r="J712" s="6">
        <v>2.4305555555555556E-3</v>
      </c>
      <c r="K712" s="2" t="s">
        <v>18</v>
      </c>
      <c r="L712" s="3" t="s">
        <v>56</v>
      </c>
      <c r="M712" s="4" t="s">
        <v>30</v>
      </c>
      <c r="N712" s="2" t="s">
        <v>77</v>
      </c>
      <c r="O712" s="2" t="s">
        <v>54</v>
      </c>
      <c r="P712" s="14"/>
      <c r="Q712" s="1"/>
      <c r="R712" s="2"/>
      <c r="S712" s="6"/>
      <c r="T712" s="2"/>
      <c r="U712" s="2"/>
      <c r="V712" s="2"/>
      <c r="W712" s="2"/>
      <c r="X712" s="2"/>
    </row>
    <row r="713" spans="2:24" x14ac:dyDescent="0.35">
      <c r="B713" s="2" t="s">
        <v>14</v>
      </c>
      <c r="C713" s="3">
        <v>19</v>
      </c>
      <c r="D713" s="4" t="s">
        <v>37</v>
      </c>
      <c r="E713" s="2" t="s">
        <v>28</v>
      </c>
      <c r="F713" s="2" t="s">
        <v>68</v>
      </c>
      <c r="G713" s="5">
        <v>4</v>
      </c>
      <c r="H713" s="1">
        <v>20000000</v>
      </c>
      <c r="I713" s="2">
        <v>1</v>
      </c>
      <c r="J713" s="6">
        <v>2.4305555555555556E-3</v>
      </c>
      <c r="K713" s="2" t="s">
        <v>18</v>
      </c>
      <c r="L713" s="3" t="s">
        <v>56</v>
      </c>
      <c r="M713" s="4" t="s">
        <v>40</v>
      </c>
      <c r="N713" s="2" t="s">
        <v>76</v>
      </c>
      <c r="O713" s="2" t="s">
        <v>75</v>
      </c>
      <c r="P713" s="14"/>
      <c r="Q713" s="1"/>
      <c r="R713" s="2"/>
      <c r="S713" s="6"/>
      <c r="T713" s="2"/>
      <c r="U713" s="2"/>
      <c r="V713" s="2"/>
      <c r="W713" s="2"/>
      <c r="X713" s="2"/>
    </row>
    <row r="714" spans="2:24" x14ac:dyDescent="0.35">
      <c r="B714" s="2" t="s">
        <v>14</v>
      </c>
      <c r="C714" s="3">
        <v>28</v>
      </c>
      <c r="D714" s="4" t="s">
        <v>37</v>
      </c>
      <c r="E714" s="2" t="s">
        <v>38</v>
      </c>
      <c r="F714" s="2" t="s">
        <v>42</v>
      </c>
      <c r="G714" s="5">
        <v>2</v>
      </c>
      <c r="H714" s="1">
        <v>12000000</v>
      </c>
      <c r="I714" s="2">
        <v>3</v>
      </c>
      <c r="J714" s="6">
        <v>2.4305555555555556E-3</v>
      </c>
      <c r="K714" s="2" t="s">
        <v>18</v>
      </c>
      <c r="L714" s="3" t="s">
        <v>47</v>
      </c>
      <c r="M714" s="4" t="s">
        <v>43</v>
      </c>
      <c r="N714" s="2" t="s">
        <v>77</v>
      </c>
      <c r="O714" s="2" t="s">
        <v>65</v>
      </c>
      <c r="P714" s="14"/>
      <c r="Q714" s="1"/>
      <c r="R714" s="2"/>
      <c r="S714" s="6"/>
      <c r="T714" s="2"/>
      <c r="U714" s="2"/>
      <c r="V714" s="2"/>
      <c r="W714" s="2"/>
      <c r="X714" s="2"/>
    </row>
    <row r="715" spans="2:24" x14ac:dyDescent="0.35">
      <c r="B715" s="2" t="s">
        <v>14</v>
      </c>
      <c r="C715" s="3">
        <v>5</v>
      </c>
      <c r="D715" s="4" t="s">
        <v>44</v>
      </c>
      <c r="E715" s="2" t="s">
        <v>16</v>
      </c>
      <c r="F715" s="2" t="s">
        <v>42</v>
      </c>
      <c r="G715" s="5">
        <v>1</v>
      </c>
      <c r="H715" s="1">
        <v>19000000</v>
      </c>
      <c r="I715" s="2">
        <v>2</v>
      </c>
      <c r="J715" s="6">
        <v>2.4305555555555556E-3</v>
      </c>
      <c r="K715" s="2" t="s">
        <v>46</v>
      </c>
      <c r="L715" s="3" t="s">
        <v>24</v>
      </c>
      <c r="M715" s="4" t="s">
        <v>25</v>
      </c>
      <c r="N715" s="2" t="s">
        <v>76</v>
      </c>
      <c r="O715" s="2" t="s">
        <v>26</v>
      </c>
      <c r="P715" s="14"/>
      <c r="Q715" s="1"/>
      <c r="R715" s="2"/>
      <c r="S715" s="6"/>
      <c r="T715" s="2"/>
      <c r="U715" s="2"/>
      <c r="V715" s="2"/>
      <c r="W715" s="2"/>
      <c r="X715" s="2"/>
    </row>
    <row r="716" spans="2:24" x14ac:dyDescent="0.35">
      <c r="B716" s="2" t="s">
        <v>14</v>
      </c>
      <c r="C716" s="3">
        <v>1</v>
      </c>
      <c r="D716" s="4" t="s">
        <v>55</v>
      </c>
      <c r="E716" s="2" t="s">
        <v>49</v>
      </c>
      <c r="F716" s="2" t="s">
        <v>23</v>
      </c>
      <c r="G716" s="5">
        <v>1</v>
      </c>
      <c r="H716" s="1">
        <v>7000000</v>
      </c>
      <c r="I716" s="2">
        <v>3</v>
      </c>
      <c r="J716" s="6">
        <v>2.4305555555555556E-3</v>
      </c>
      <c r="K716" s="2" t="s">
        <v>18</v>
      </c>
      <c r="L716" s="3" t="s">
        <v>50</v>
      </c>
      <c r="M716" s="4" t="s">
        <v>48</v>
      </c>
      <c r="N716" s="2" t="s">
        <v>78</v>
      </c>
      <c r="O716" s="2" t="s">
        <v>41</v>
      </c>
      <c r="P716" s="14"/>
      <c r="Q716" s="1"/>
      <c r="R716" s="2"/>
      <c r="S716" s="6"/>
      <c r="T716" s="2"/>
      <c r="U716" s="2"/>
      <c r="V716" s="2"/>
      <c r="W716" s="2"/>
      <c r="X716" s="2"/>
    </row>
    <row r="717" spans="2:24" x14ac:dyDescent="0.35">
      <c r="B717" s="2" t="s">
        <v>14</v>
      </c>
      <c r="C717" s="3">
        <v>11</v>
      </c>
      <c r="D717" s="4" t="s">
        <v>57</v>
      </c>
      <c r="E717" s="2" t="s">
        <v>38</v>
      </c>
      <c r="F717" s="2" t="s">
        <v>23</v>
      </c>
      <c r="G717" s="5">
        <v>4</v>
      </c>
      <c r="H717" s="1">
        <v>20000000</v>
      </c>
      <c r="I717" s="2">
        <v>2</v>
      </c>
      <c r="J717" s="6">
        <v>2.4305555555555556E-3</v>
      </c>
      <c r="K717" s="2" t="s">
        <v>61</v>
      </c>
      <c r="L717" s="3" t="s">
        <v>29</v>
      </c>
      <c r="M717" s="4" t="s">
        <v>51</v>
      </c>
      <c r="N717" s="2" t="s">
        <v>76</v>
      </c>
      <c r="O717" s="2" t="s">
        <v>71</v>
      </c>
      <c r="P717" s="14"/>
      <c r="Q717" s="1"/>
      <c r="R717" s="2"/>
      <c r="S717" s="6"/>
      <c r="T717" s="2"/>
      <c r="U717" s="2"/>
      <c r="V717" s="2"/>
      <c r="W717" s="2"/>
      <c r="X717" s="2"/>
    </row>
    <row r="718" spans="2:24" x14ac:dyDescent="0.35">
      <c r="B718" s="2" t="s">
        <v>14</v>
      </c>
      <c r="C718" s="3">
        <v>25</v>
      </c>
      <c r="D718" s="4" t="s">
        <v>22</v>
      </c>
      <c r="E718" s="2" t="s">
        <v>16</v>
      </c>
      <c r="F718" s="2" t="s">
        <v>17</v>
      </c>
      <c r="G718" s="5">
        <v>3</v>
      </c>
      <c r="H718" s="1">
        <v>15000000</v>
      </c>
      <c r="I718" s="2">
        <v>1</v>
      </c>
      <c r="J718" s="6">
        <v>2.4305555555555556E-3</v>
      </c>
      <c r="K718" s="2" t="s">
        <v>18</v>
      </c>
      <c r="L718" s="3" t="s">
        <v>19</v>
      </c>
      <c r="M718" s="4" t="s">
        <v>25</v>
      </c>
      <c r="N718" s="2" t="s">
        <v>66</v>
      </c>
      <c r="O718" s="2" t="s">
        <v>67</v>
      </c>
      <c r="P718" s="14"/>
      <c r="Q718" s="1"/>
      <c r="R718" s="2"/>
      <c r="S718" s="6"/>
      <c r="T718" s="2"/>
      <c r="U718" s="2"/>
      <c r="V718" s="2"/>
      <c r="W718" s="2"/>
      <c r="X718" s="2"/>
    </row>
    <row r="719" spans="2:24" x14ac:dyDescent="0.35">
      <c r="B719" s="2" t="s">
        <v>70</v>
      </c>
      <c r="C719" s="3">
        <v>12</v>
      </c>
      <c r="D719" s="4" t="s">
        <v>27</v>
      </c>
      <c r="E719" s="2" t="s">
        <v>32</v>
      </c>
      <c r="F719" s="2" t="s">
        <v>42</v>
      </c>
      <c r="G719" s="5">
        <v>0</v>
      </c>
      <c r="H719" s="1">
        <v>0</v>
      </c>
      <c r="I719" s="2">
        <v>1</v>
      </c>
      <c r="J719" s="6">
        <v>2.4305555555555556E-3</v>
      </c>
      <c r="K719" s="2"/>
      <c r="L719" s="3"/>
      <c r="M719" s="4" t="s">
        <v>30</v>
      </c>
      <c r="N719" s="2" t="s">
        <v>78</v>
      </c>
      <c r="O719" s="2" t="s">
        <v>62</v>
      </c>
      <c r="P719" s="14"/>
      <c r="Q719" s="1"/>
      <c r="R719" s="2"/>
      <c r="S719" s="6"/>
      <c r="T719" s="2"/>
      <c r="U719" s="2"/>
      <c r="V719" s="2"/>
      <c r="W719" s="2"/>
      <c r="X719" s="2"/>
    </row>
    <row r="720" spans="2:24" x14ac:dyDescent="0.35">
      <c r="B720" s="2" t="s">
        <v>70</v>
      </c>
      <c r="C720" s="3">
        <v>14</v>
      </c>
      <c r="D720" s="4" t="s">
        <v>69</v>
      </c>
      <c r="E720" s="2" t="s">
        <v>28</v>
      </c>
      <c r="F720" s="2" t="s">
        <v>23</v>
      </c>
      <c r="G720" s="5">
        <v>0</v>
      </c>
      <c r="H720" s="1">
        <v>0</v>
      </c>
      <c r="I720" s="2">
        <v>4</v>
      </c>
      <c r="J720" s="6">
        <v>2.4305555555555556E-3</v>
      </c>
      <c r="K720" s="2"/>
      <c r="L720" s="3"/>
      <c r="M720" s="4" t="s">
        <v>30</v>
      </c>
      <c r="N720" s="2" t="s">
        <v>76</v>
      </c>
      <c r="O720" s="2" t="s">
        <v>31</v>
      </c>
      <c r="P720" s="14"/>
      <c r="Q720" s="1"/>
      <c r="R720" s="2"/>
      <c r="S720" s="6"/>
      <c r="T720" s="2"/>
      <c r="U720" s="2"/>
      <c r="V720" s="2"/>
      <c r="W720" s="2"/>
      <c r="X720" s="2"/>
    </row>
    <row r="721" spans="2:24" x14ac:dyDescent="0.35">
      <c r="B721" s="2" t="s">
        <v>14</v>
      </c>
      <c r="C721" s="3">
        <v>11</v>
      </c>
      <c r="D721" s="4" t="s">
        <v>57</v>
      </c>
      <c r="E721" s="2" t="s">
        <v>16</v>
      </c>
      <c r="F721" s="2" t="s">
        <v>68</v>
      </c>
      <c r="G721" s="5">
        <v>3</v>
      </c>
      <c r="H721" s="1">
        <v>15000000</v>
      </c>
      <c r="I721" s="2">
        <v>1</v>
      </c>
      <c r="J721" s="6">
        <v>2.5462962962962961E-3</v>
      </c>
      <c r="K721" s="2" t="s">
        <v>18</v>
      </c>
      <c r="L721" s="3" t="s">
        <v>19</v>
      </c>
      <c r="M721" s="4" t="s">
        <v>33</v>
      </c>
      <c r="N721" s="2" t="s">
        <v>66</v>
      </c>
      <c r="O721" s="2" t="s">
        <v>67</v>
      </c>
      <c r="P721" s="14"/>
      <c r="Q721" s="1"/>
      <c r="R721" s="2"/>
      <c r="S721" s="6"/>
      <c r="T721" s="2"/>
      <c r="U721" s="2"/>
      <c r="V721" s="2"/>
      <c r="W721" s="2"/>
      <c r="X721" s="2"/>
    </row>
    <row r="722" spans="2:24" x14ac:dyDescent="0.35">
      <c r="B722" s="2" t="s">
        <v>14</v>
      </c>
      <c r="C722" s="3">
        <v>13</v>
      </c>
      <c r="D722" s="4" t="s">
        <v>72</v>
      </c>
      <c r="E722" s="2" t="s">
        <v>38</v>
      </c>
      <c r="F722" s="2" t="s">
        <v>23</v>
      </c>
      <c r="G722" s="5">
        <v>3</v>
      </c>
      <c r="H722" s="1">
        <v>15000000</v>
      </c>
      <c r="I722" s="2">
        <v>5</v>
      </c>
      <c r="J722" s="6">
        <v>2.5462962962962961E-3</v>
      </c>
      <c r="K722" s="2" t="s">
        <v>18</v>
      </c>
      <c r="L722" s="3" t="s">
        <v>47</v>
      </c>
      <c r="M722" s="4" t="s">
        <v>51</v>
      </c>
      <c r="N722" s="2" t="s">
        <v>77</v>
      </c>
      <c r="O722" s="2" t="s">
        <v>65</v>
      </c>
      <c r="P722" s="14"/>
      <c r="Q722" s="1"/>
      <c r="R722" s="2"/>
      <c r="S722" s="6"/>
      <c r="T722" s="2"/>
      <c r="U722" s="2"/>
      <c r="V722" s="2"/>
      <c r="W722" s="2"/>
      <c r="X722" s="2"/>
    </row>
    <row r="723" spans="2:24" x14ac:dyDescent="0.35">
      <c r="B723" s="2" t="s">
        <v>14</v>
      </c>
      <c r="C723" s="3">
        <v>10</v>
      </c>
      <c r="D723" s="4" t="s">
        <v>22</v>
      </c>
      <c r="E723" s="2" t="s">
        <v>16</v>
      </c>
      <c r="F723" s="2" t="s">
        <v>23</v>
      </c>
      <c r="G723" s="5">
        <v>2</v>
      </c>
      <c r="H723" s="1">
        <v>12000000</v>
      </c>
      <c r="I723" s="2">
        <v>2</v>
      </c>
      <c r="J723" s="6">
        <v>2.5462962962962961E-3</v>
      </c>
      <c r="K723" s="2" t="s">
        <v>18</v>
      </c>
      <c r="L723" s="3" t="s">
        <v>29</v>
      </c>
      <c r="M723" s="4" t="s">
        <v>48</v>
      </c>
      <c r="N723" s="2" t="s">
        <v>76</v>
      </c>
      <c r="O723" s="2" t="s">
        <v>52</v>
      </c>
      <c r="P723" s="14"/>
      <c r="Q723" s="1"/>
      <c r="R723" s="2"/>
      <c r="S723" s="6"/>
      <c r="T723" s="2"/>
      <c r="U723" s="2"/>
      <c r="V723" s="2"/>
      <c r="W723" s="2"/>
      <c r="X723" s="2"/>
    </row>
    <row r="724" spans="2:24" x14ac:dyDescent="0.35">
      <c r="B724" s="2" t="s">
        <v>14</v>
      </c>
      <c r="C724" s="3">
        <v>19</v>
      </c>
      <c r="D724" s="4" t="s">
        <v>22</v>
      </c>
      <c r="E724" s="2" t="s">
        <v>49</v>
      </c>
      <c r="F724" s="2" t="s">
        <v>42</v>
      </c>
      <c r="G724" s="5">
        <v>3</v>
      </c>
      <c r="H724" s="1">
        <v>15000000</v>
      </c>
      <c r="I724" s="2">
        <v>2</v>
      </c>
      <c r="J724" s="6">
        <v>2.5462962962962961E-3</v>
      </c>
      <c r="K724" s="2" t="s">
        <v>18</v>
      </c>
      <c r="L724" s="3" t="s">
        <v>19</v>
      </c>
      <c r="M724" s="4" t="s">
        <v>40</v>
      </c>
      <c r="N724" s="2" t="s">
        <v>77</v>
      </c>
      <c r="O724" s="2" t="s">
        <v>65</v>
      </c>
      <c r="P724" s="14"/>
      <c r="Q724" s="1"/>
      <c r="R724" s="2"/>
      <c r="S724" s="6"/>
      <c r="T724" s="2"/>
      <c r="U724" s="2"/>
      <c r="V724" s="2"/>
      <c r="W724" s="2"/>
      <c r="X724" s="2"/>
    </row>
    <row r="725" spans="2:24" x14ac:dyDescent="0.35">
      <c r="B725" s="2" t="s">
        <v>14</v>
      </c>
      <c r="C725" s="3">
        <v>11</v>
      </c>
      <c r="D725" s="4" t="s">
        <v>27</v>
      </c>
      <c r="E725" s="2" t="s">
        <v>16</v>
      </c>
      <c r="F725" s="2" t="s">
        <v>23</v>
      </c>
      <c r="G725" s="5">
        <v>5</v>
      </c>
      <c r="H725" s="1">
        <v>21000000</v>
      </c>
      <c r="I725" s="2">
        <v>5</v>
      </c>
      <c r="J725" s="6">
        <v>2.5462962962962961E-3</v>
      </c>
      <c r="K725" s="2" t="s">
        <v>18</v>
      </c>
      <c r="L725" s="3" t="s">
        <v>56</v>
      </c>
      <c r="M725" s="4" t="s">
        <v>40</v>
      </c>
      <c r="N725" s="2" t="s">
        <v>76</v>
      </c>
      <c r="O725" s="2" t="s">
        <v>75</v>
      </c>
      <c r="P725" s="14"/>
      <c r="Q725" s="1"/>
      <c r="R725" s="2"/>
      <c r="S725" s="6"/>
      <c r="T725" s="2"/>
      <c r="U725" s="2"/>
      <c r="V725" s="2"/>
      <c r="W725" s="2"/>
      <c r="X725" s="2"/>
    </row>
    <row r="726" spans="2:24" x14ac:dyDescent="0.35">
      <c r="B726" s="2" t="s">
        <v>14</v>
      </c>
      <c r="C726" s="3">
        <v>30</v>
      </c>
      <c r="D726" s="4" t="s">
        <v>27</v>
      </c>
      <c r="E726" s="2" t="s">
        <v>32</v>
      </c>
      <c r="F726" s="2" t="s">
        <v>17</v>
      </c>
      <c r="G726" s="5">
        <v>4</v>
      </c>
      <c r="H726" s="1">
        <v>20000000</v>
      </c>
      <c r="I726" s="2">
        <v>4</v>
      </c>
      <c r="J726" s="6">
        <v>2.5462962962962961E-3</v>
      </c>
      <c r="K726" s="2" t="s">
        <v>18</v>
      </c>
      <c r="L726" s="3" t="s">
        <v>50</v>
      </c>
      <c r="M726" s="4" t="s">
        <v>43</v>
      </c>
      <c r="N726" s="2" t="s">
        <v>76</v>
      </c>
      <c r="O726" s="2" t="s">
        <v>26</v>
      </c>
      <c r="P726" s="14"/>
      <c r="Q726" s="1"/>
      <c r="R726" s="2"/>
      <c r="S726" s="6"/>
      <c r="T726" s="2"/>
      <c r="U726" s="2"/>
      <c r="V726" s="2"/>
      <c r="W726" s="2"/>
      <c r="X726" s="2"/>
    </row>
    <row r="727" spans="2:24" x14ac:dyDescent="0.35">
      <c r="B727" s="2" t="s">
        <v>14</v>
      </c>
      <c r="C727" s="3">
        <v>30</v>
      </c>
      <c r="D727" s="4" t="s">
        <v>37</v>
      </c>
      <c r="E727" s="2" t="s">
        <v>28</v>
      </c>
      <c r="F727" s="2" t="s">
        <v>42</v>
      </c>
      <c r="G727" s="5">
        <v>2</v>
      </c>
      <c r="H727" s="1">
        <v>12000000</v>
      </c>
      <c r="I727" s="2">
        <v>1</v>
      </c>
      <c r="J727" s="6">
        <v>2.5462962962962961E-3</v>
      </c>
      <c r="K727" s="2" t="s">
        <v>18</v>
      </c>
      <c r="L727" s="3" t="s">
        <v>56</v>
      </c>
      <c r="M727" s="4" t="s">
        <v>48</v>
      </c>
      <c r="N727" s="2" t="s">
        <v>77</v>
      </c>
      <c r="O727" s="2" t="s">
        <v>65</v>
      </c>
      <c r="P727" s="14"/>
      <c r="Q727" s="1"/>
      <c r="R727" s="2"/>
      <c r="S727" s="6"/>
      <c r="T727" s="2"/>
      <c r="U727" s="2"/>
      <c r="V727" s="2"/>
      <c r="W727" s="2"/>
      <c r="X727" s="2"/>
    </row>
    <row r="728" spans="2:24" x14ac:dyDescent="0.35">
      <c r="B728" s="2" t="s">
        <v>14</v>
      </c>
      <c r="C728" s="3">
        <v>17</v>
      </c>
      <c r="D728" s="4" t="s">
        <v>44</v>
      </c>
      <c r="E728" s="2" t="s">
        <v>32</v>
      </c>
      <c r="F728" s="2" t="s">
        <v>17</v>
      </c>
      <c r="G728" s="5">
        <v>4</v>
      </c>
      <c r="H728" s="1">
        <v>11000000</v>
      </c>
      <c r="I728" s="2">
        <v>1</v>
      </c>
      <c r="J728" s="6">
        <v>2.5462962962962961E-3</v>
      </c>
      <c r="K728" s="2" t="s">
        <v>61</v>
      </c>
      <c r="L728" s="3" t="s">
        <v>29</v>
      </c>
      <c r="M728" s="4" t="s">
        <v>40</v>
      </c>
      <c r="N728" s="2" t="s">
        <v>66</v>
      </c>
      <c r="O728" s="2" t="s">
        <v>67</v>
      </c>
      <c r="P728" s="14"/>
      <c r="Q728" s="1"/>
      <c r="R728" s="2"/>
      <c r="S728" s="6"/>
      <c r="T728" s="2"/>
      <c r="U728" s="2"/>
      <c r="V728" s="2"/>
      <c r="W728" s="2"/>
      <c r="X728" s="2"/>
    </row>
    <row r="729" spans="2:24" x14ac:dyDescent="0.35">
      <c r="B729" s="2" t="s">
        <v>14</v>
      </c>
      <c r="C729" s="3">
        <v>16</v>
      </c>
      <c r="D729" s="4" t="s">
        <v>44</v>
      </c>
      <c r="E729" s="2" t="s">
        <v>38</v>
      </c>
      <c r="F729" s="2" t="s">
        <v>68</v>
      </c>
      <c r="G729" s="5">
        <v>5</v>
      </c>
      <c r="H729" s="1">
        <v>25000000</v>
      </c>
      <c r="I729" s="2">
        <v>1</v>
      </c>
      <c r="J729" s="6">
        <v>2.5462962962962961E-3</v>
      </c>
      <c r="K729" s="2" t="s">
        <v>18</v>
      </c>
      <c r="L729" s="3" t="s">
        <v>29</v>
      </c>
      <c r="M729" s="4" t="s">
        <v>25</v>
      </c>
      <c r="N729" s="2" t="s">
        <v>76</v>
      </c>
      <c r="O729" s="2" t="s">
        <v>52</v>
      </c>
      <c r="P729" s="14"/>
      <c r="Q729" s="1"/>
      <c r="R729" s="2"/>
      <c r="S729" s="6"/>
      <c r="T729" s="2"/>
      <c r="U729" s="2"/>
      <c r="V729" s="2"/>
      <c r="W729" s="2"/>
      <c r="X729" s="2"/>
    </row>
    <row r="730" spans="2:24" x14ac:dyDescent="0.35">
      <c r="B730" s="2" t="s">
        <v>14</v>
      </c>
      <c r="C730" s="3">
        <v>27</v>
      </c>
      <c r="D730" s="4" t="s">
        <v>69</v>
      </c>
      <c r="E730" s="2" t="s">
        <v>32</v>
      </c>
      <c r="F730" s="2" t="s">
        <v>42</v>
      </c>
      <c r="G730" s="5">
        <v>2</v>
      </c>
      <c r="H730" s="1">
        <v>38000000</v>
      </c>
      <c r="I730" s="2">
        <v>1</v>
      </c>
      <c r="J730" s="6">
        <v>2.5462962962962961E-3</v>
      </c>
      <c r="K730" s="2" t="s">
        <v>46</v>
      </c>
      <c r="L730" s="3" t="s">
        <v>19</v>
      </c>
      <c r="M730" s="4" t="s">
        <v>30</v>
      </c>
      <c r="N730" s="2" t="s">
        <v>78</v>
      </c>
      <c r="O730" s="2" t="s">
        <v>63</v>
      </c>
      <c r="P730" s="14"/>
      <c r="Q730" s="1"/>
      <c r="R730" s="2"/>
      <c r="S730" s="6"/>
      <c r="T730" s="2"/>
      <c r="U730" s="2"/>
      <c r="V730" s="2"/>
      <c r="W730" s="2"/>
      <c r="X730" s="2"/>
    </row>
    <row r="731" spans="2:24" x14ac:dyDescent="0.35">
      <c r="B731" s="2" t="s">
        <v>14</v>
      </c>
      <c r="C731" s="3">
        <v>11</v>
      </c>
      <c r="D731" s="4" t="s">
        <v>57</v>
      </c>
      <c r="E731" s="2" t="s">
        <v>16</v>
      </c>
      <c r="F731" s="2" t="s">
        <v>68</v>
      </c>
      <c r="G731" s="5">
        <v>3</v>
      </c>
      <c r="H731" s="1">
        <v>15000000</v>
      </c>
      <c r="I731" s="2">
        <v>1</v>
      </c>
      <c r="J731" s="6">
        <v>2.5462962962962961E-3</v>
      </c>
      <c r="K731" s="2" t="s">
        <v>18</v>
      </c>
      <c r="L731" s="3" t="s">
        <v>19</v>
      </c>
      <c r="M731" s="4" t="s">
        <v>33</v>
      </c>
      <c r="N731" s="2" t="s">
        <v>66</v>
      </c>
      <c r="O731" s="2" t="s">
        <v>67</v>
      </c>
      <c r="P731" s="14"/>
      <c r="Q731" s="1"/>
      <c r="R731" s="2"/>
      <c r="S731" s="6"/>
      <c r="T731" s="2"/>
      <c r="U731" s="2"/>
      <c r="V731" s="2"/>
      <c r="W731" s="2"/>
      <c r="X731" s="2"/>
    </row>
    <row r="732" spans="2:24" x14ac:dyDescent="0.35">
      <c r="B732" s="2" t="s">
        <v>14</v>
      </c>
      <c r="C732" s="3">
        <v>13</v>
      </c>
      <c r="D732" s="4" t="s">
        <v>72</v>
      </c>
      <c r="E732" s="2" t="s">
        <v>38</v>
      </c>
      <c r="F732" s="2" t="s">
        <v>23</v>
      </c>
      <c r="G732" s="5">
        <v>3</v>
      </c>
      <c r="H732" s="1">
        <v>15000000</v>
      </c>
      <c r="I732" s="2">
        <v>5</v>
      </c>
      <c r="J732" s="6">
        <v>2.5462962962962961E-3</v>
      </c>
      <c r="K732" s="2" t="s">
        <v>18</v>
      </c>
      <c r="L732" s="3" t="s">
        <v>47</v>
      </c>
      <c r="M732" s="4" t="s">
        <v>51</v>
      </c>
      <c r="N732" s="2" t="s">
        <v>77</v>
      </c>
      <c r="O732" s="2" t="s">
        <v>65</v>
      </c>
      <c r="P732" s="14"/>
      <c r="Q732" s="1"/>
      <c r="R732" s="2"/>
      <c r="S732" s="6"/>
      <c r="T732" s="2"/>
      <c r="U732" s="2"/>
      <c r="V732" s="2"/>
      <c r="W732" s="2"/>
      <c r="X732" s="2"/>
    </row>
    <row r="733" spans="2:24" x14ac:dyDescent="0.35">
      <c r="B733" s="2" t="s">
        <v>14</v>
      </c>
      <c r="C733" s="3">
        <v>10</v>
      </c>
      <c r="D733" s="4" t="s">
        <v>22</v>
      </c>
      <c r="E733" s="2" t="s">
        <v>16</v>
      </c>
      <c r="F733" s="2" t="s">
        <v>23</v>
      </c>
      <c r="G733" s="5">
        <v>2</v>
      </c>
      <c r="H733" s="1">
        <v>12000000</v>
      </c>
      <c r="I733" s="2">
        <v>2</v>
      </c>
      <c r="J733" s="6">
        <v>2.5462962962962961E-3</v>
      </c>
      <c r="K733" s="2" t="s">
        <v>18</v>
      </c>
      <c r="L733" s="3" t="s">
        <v>29</v>
      </c>
      <c r="M733" s="4" t="s">
        <v>48</v>
      </c>
      <c r="N733" s="2" t="s">
        <v>76</v>
      </c>
      <c r="O733" s="2" t="s">
        <v>52</v>
      </c>
      <c r="P733" s="14"/>
      <c r="Q733" s="1"/>
      <c r="R733" s="2"/>
      <c r="S733" s="6"/>
      <c r="T733" s="2"/>
      <c r="U733" s="2"/>
      <c r="V733" s="2"/>
      <c r="W733" s="2"/>
      <c r="X733" s="2"/>
    </row>
    <row r="734" spans="2:24" x14ac:dyDescent="0.35">
      <c r="B734" s="2" t="s">
        <v>14</v>
      </c>
      <c r="C734" s="3">
        <v>19</v>
      </c>
      <c r="D734" s="4" t="s">
        <v>22</v>
      </c>
      <c r="E734" s="2" t="s">
        <v>49</v>
      </c>
      <c r="F734" s="2" t="s">
        <v>42</v>
      </c>
      <c r="G734" s="5">
        <v>3</v>
      </c>
      <c r="H734" s="1">
        <v>15000000</v>
      </c>
      <c r="I734" s="2">
        <v>2</v>
      </c>
      <c r="J734" s="6">
        <v>2.5462962962962961E-3</v>
      </c>
      <c r="K734" s="2" t="s">
        <v>18</v>
      </c>
      <c r="L734" s="3" t="s">
        <v>19</v>
      </c>
      <c r="M734" s="4" t="s">
        <v>40</v>
      </c>
      <c r="N734" s="2" t="s">
        <v>77</v>
      </c>
      <c r="O734" s="2" t="s">
        <v>65</v>
      </c>
      <c r="P734" s="14"/>
      <c r="Q734" s="1"/>
      <c r="R734" s="2"/>
      <c r="S734" s="6"/>
      <c r="T734" s="2"/>
      <c r="U734" s="2"/>
      <c r="V734" s="2"/>
      <c r="W734" s="2"/>
      <c r="X734" s="2"/>
    </row>
    <row r="735" spans="2:24" x14ac:dyDescent="0.35">
      <c r="B735" s="2" t="s">
        <v>70</v>
      </c>
      <c r="C735" s="3">
        <v>23</v>
      </c>
      <c r="D735" s="4" t="s">
        <v>27</v>
      </c>
      <c r="E735" s="2" t="s">
        <v>32</v>
      </c>
      <c r="F735" s="2" t="s">
        <v>42</v>
      </c>
      <c r="G735" s="5">
        <v>0</v>
      </c>
      <c r="H735" s="1">
        <v>0</v>
      </c>
      <c r="I735" s="2">
        <v>1</v>
      </c>
      <c r="J735" s="6">
        <v>2.5462962962962961E-3</v>
      </c>
      <c r="K735" s="2"/>
      <c r="L735" s="3"/>
      <c r="M735" s="4" t="s">
        <v>40</v>
      </c>
      <c r="N735" s="2" t="s">
        <v>76</v>
      </c>
      <c r="O735" s="2" t="s">
        <v>26</v>
      </c>
      <c r="P735" s="14"/>
      <c r="Q735" s="1"/>
      <c r="R735" s="2"/>
      <c r="S735" s="6"/>
      <c r="T735" s="2"/>
      <c r="U735" s="2"/>
      <c r="V735" s="2"/>
      <c r="W735" s="2"/>
      <c r="X735" s="2"/>
    </row>
    <row r="736" spans="2:24" x14ac:dyDescent="0.35">
      <c r="B736" s="2" t="s">
        <v>70</v>
      </c>
      <c r="C736" s="3">
        <v>19</v>
      </c>
      <c r="D736" s="4" t="s">
        <v>37</v>
      </c>
      <c r="E736" s="2" t="s">
        <v>32</v>
      </c>
      <c r="F736" s="2" t="s">
        <v>42</v>
      </c>
      <c r="G736" s="5">
        <v>0</v>
      </c>
      <c r="H736" s="1">
        <v>0</v>
      </c>
      <c r="I736" s="2">
        <v>4</v>
      </c>
      <c r="J736" s="6">
        <v>2.5462962962962961E-3</v>
      </c>
      <c r="K736" s="2"/>
      <c r="L736" s="3"/>
      <c r="M736" s="4" t="s">
        <v>43</v>
      </c>
      <c r="N736" s="2" t="s">
        <v>78</v>
      </c>
      <c r="O736" s="2" t="s">
        <v>63</v>
      </c>
      <c r="P736" s="14"/>
      <c r="Q736" s="1"/>
      <c r="R736" s="2"/>
      <c r="S736" s="6"/>
      <c r="T736" s="2"/>
      <c r="U736" s="2"/>
      <c r="V736" s="2"/>
      <c r="W736" s="2"/>
      <c r="X736" s="2"/>
    </row>
    <row r="737" spans="2:24" x14ac:dyDescent="0.35">
      <c r="B737" s="2" t="s">
        <v>70</v>
      </c>
      <c r="C737" s="3">
        <v>27</v>
      </c>
      <c r="D737" s="4" t="s">
        <v>44</v>
      </c>
      <c r="E737" s="2" t="s">
        <v>16</v>
      </c>
      <c r="F737" s="2" t="s">
        <v>42</v>
      </c>
      <c r="G737" s="5">
        <v>0</v>
      </c>
      <c r="H737" s="1">
        <v>0</v>
      </c>
      <c r="I737" s="2">
        <v>1</v>
      </c>
      <c r="J737" s="6">
        <v>2.5462962962962961E-3</v>
      </c>
      <c r="K737" s="2"/>
      <c r="L737" s="3"/>
      <c r="M737" s="4" t="s">
        <v>30</v>
      </c>
      <c r="N737" s="2" t="s">
        <v>78</v>
      </c>
      <c r="O737" s="2" t="s">
        <v>62</v>
      </c>
      <c r="P737" s="14"/>
      <c r="Q737" s="1"/>
      <c r="R737" s="2"/>
      <c r="S737" s="6"/>
      <c r="T737" s="2"/>
      <c r="U737" s="2"/>
      <c r="V737" s="2"/>
      <c r="W737" s="2"/>
      <c r="X737" s="2"/>
    </row>
    <row r="738" spans="2:24" x14ac:dyDescent="0.35">
      <c r="B738" s="2" t="s">
        <v>14</v>
      </c>
      <c r="C738" s="3">
        <v>15</v>
      </c>
      <c r="D738" s="4" t="s">
        <v>57</v>
      </c>
      <c r="E738" s="2" t="s">
        <v>49</v>
      </c>
      <c r="F738" s="2" t="s">
        <v>23</v>
      </c>
      <c r="G738" s="5">
        <v>3</v>
      </c>
      <c r="H738" s="1">
        <v>12000000</v>
      </c>
      <c r="I738" s="2">
        <v>4</v>
      </c>
      <c r="J738" s="6">
        <v>2.7777777777777779E-3</v>
      </c>
      <c r="K738" s="2" t="s">
        <v>18</v>
      </c>
      <c r="L738" s="3" t="s">
        <v>29</v>
      </c>
      <c r="M738" s="4" t="s">
        <v>30</v>
      </c>
      <c r="N738" s="2" t="s">
        <v>78</v>
      </c>
      <c r="O738" s="2" t="s">
        <v>53</v>
      </c>
      <c r="P738" s="14"/>
      <c r="Q738" s="1"/>
      <c r="R738" s="2"/>
      <c r="S738" s="6"/>
      <c r="T738" s="2"/>
      <c r="U738" s="2"/>
      <c r="V738" s="2"/>
      <c r="W738" s="2"/>
      <c r="X738" s="2"/>
    </row>
    <row r="739" spans="2:24" x14ac:dyDescent="0.35">
      <c r="B739" s="2" t="s">
        <v>14</v>
      </c>
      <c r="C739" s="3">
        <v>4</v>
      </c>
      <c r="D739" s="4" t="s">
        <v>72</v>
      </c>
      <c r="E739" s="2" t="s">
        <v>28</v>
      </c>
      <c r="F739" s="2" t="s">
        <v>23</v>
      </c>
      <c r="G739" s="5">
        <v>1</v>
      </c>
      <c r="H739" s="1">
        <v>19000000</v>
      </c>
      <c r="I739" s="2">
        <v>2</v>
      </c>
      <c r="J739" s="6">
        <v>2.7777777777777779E-3</v>
      </c>
      <c r="K739" s="2" t="s">
        <v>46</v>
      </c>
      <c r="L739" s="3" t="s">
        <v>47</v>
      </c>
      <c r="M739" s="4" t="s">
        <v>25</v>
      </c>
      <c r="N739" s="2" t="s">
        <v>77</v>
      </c>
      <c r="O739" s="2" t="s">
        <v>34</v>
      </c>
      <c r="P739" s="14"/>
      <c r="Q739" s="1"/>
      <c r="R739" s="2"/>
      <c r="S739" s="6"/>
      <c r="T739" s="2"/>
      <c r="U739" s="2"/>
      <c r="V739" s="2"/>
      <c r="W739" s="2"/>
      <c r="X739" s="2"/>
    </row>
    <row r="740" spans="2:24" x14ac:dyDescent="0.35">
      <c r="B740" s="2" t="s">
        <v>14</v>
      </c>
      <c r="C740" s="3">
        <v>11</v>
      </c>
      <c r="D740" s="4" t="s">
        <v>27</v>
      </c>
      <c r="E740" s="2" t="s">
        <v>16</v>
      </c>
      <c r="F740" s="2" t="s">
        <v>17</v>
      </c>
      <c r="G740" s="5">
        <v>2</v>
      </c>
      <c r="H740" s="1">
        <v>38000000</v>
      </c>
      <c r="I740" s="2">
        <v>1</v>
      </c>
      <c r="J740" s="6">
        <v>2.7777777777777779E-3</v>
      </c>
      <c r="K740" s="2" t="s">
        <v>74</v>
      </c>
      <c r="L740" s="3" t="s">
        <v>39</v>
      </c>
      <c r="M740" s="4" t="s">
        <v>40</v>
      </c>
      <c r="N740" s="2" t="s">
        <v>76</v>
      </c>
      <c r="O740" s="2" t="s">
        <v>75</v>
      </c>
      <c r="P740" s="14"/>
      <c r="Q740" s="1"/>
      <c r="R740" s="2"/>
      <c r="S740" s="6"/>
      <c r="T740" s="2"/>
      <c r="U740" s="2"/>
      <c r="V740" s="2"/>
      <c r="W740" s="2"/>
      <c r="X740" s="2"/>
    </row>
    <row r="741" spans="2:24" x14ac:dyDescent="0.35">
      <c r="B741" s="2" t="s">
        <v>14</v>
      </c>
      <c r="C741" s="3">
        <v>23</v>
      </c>
      <c r="D741" s="4" t="s">
        <v>27</v>
      </c>
      <c r="E741" s="2" t="s">
        <v>32</v>
      </c>
      <c r="F741" s="2" t="s">
        <v>17</v>
      </c>
      <c r="G741" s="5">
        <v>1</v>
      </c>
      <c r="H741" s="1">
        <v>7000000</v>
      </c>
      <c r="I741" s="2">
        <v>3</v>
      </c>
      <c r="J741" s="6">
        <v>2.7777777777777779E-3</v>
      </c>
      <c r="K741" s="2" t="s">
        <v>18</v>
      </c>
      <c r="L741" s="3" t="s">
        <v>19</v>
      </c>
      <c r="M741" s="4" t="s">
        <v>43</v>
      </c>
      <c r="N741" s="2" t="s">
        <v>66</v>
      </c>
      <c r="O741" s="2" t="s">
        <v>36</v>
      </c>
      <c r="P741" s="14"/>
      <c r="Q741" s="1"/>
      <c r="R741" s="2"/>
      <c r="S741" s="6"/>
      <c r="T741" s="2"/>
      <c r="U741" s="2"/>
      <c r="V741" s="2"/>
      <c r="W741" s="2"/>
      <c r="X741" s="2"/>
    </row>
    <row r="742" spans="2:24" x14ac:dyDescent="0.35">
      <c r="B742" s="2" t="s">
        <v>14</v>
      </c>
      <c r="C742" s="3">
        <v>8</v>
      </c>
      <c r="D742" s="4" t="s">
        <v>37</v>
      </c>
      <c r="E742" s="2" t="s">
        <v>28</v>
      </c>
      <c r="F742" s="2" t="s">
        <v>23</v>
      </c>
      <c r="G742" s="5">
        <v>4</v>
      </c>
      <c r="H742" s="1">
        <v>20000000</v>
      </c>
      <c r="I742" s="2">
        <v>4</v>
      </c>
      <c r="J742" s="6">
        <v>2.7777777777777779E-3</v>
      </c>
      <c r="K742" s="2" t="s">
        <v>61</v>
      </c>
      <c r="L742" s="3" t="s">
        <v>19</v>
      </c>
      <c r="M742" s="4" t="s">
        <v>20</v>
      </c>
      <c r="N742" s="2" t="s">
        <v>76</v>
      </c>
      <c r="O742" s="2" t="s">
        <v>31</v>
      </c>
      <c r="P742" s="14"/>
      <c r="Q742" s="1"/>
      <c r="R742" s="2"/>
      <c r="S742" s="6"/>
      <c r="T742" s="2"/>
      <c r="U742" s="2"/>
      <c r="V742" s="2"/>
      <c r="W742" s="2"/>
      <c r="X742" s="2"/>
    </row>
    <row r="743" spans="2:24" x14ac:dyDescent="0.35">
      <c r="B743" s="2" t="s">
        <v>14</v>
      </c>
      <c r="C743" s="3">
        <v>8</v>
      </c>
      <c r="D743" s="4" t="s">
        <v>37</v>
      </c>
      <c r="E743" s="2" t="s">
        <v>28</v>
      </c>
      <c r="F743" s="2" t="s">
        <v>17</v>
      </c>
      <c r="G743" s="5">
        <v>3</v>
      </c>
      <c r="H743" s="1">
        <v>15000000</v>
      </c>
      <c r="I743" s="2">
        <v>1</v>
      </c>
      <c r="J743" s="6">
        <v>2.7777777777777779E-3</v>
      </c>
      <c r="K743" s="2" t="s">
        <v>18</v>
      </c>
      <c r="L743" s="3" t="s">
        <v>47</v>
      </c>
      <c r="M743" s="4" t="s">
        <v>33</v>
      </c>
      <c r="N743" s="2" t="s">
        <v>78</v>
      </c>
      <c r="O743" s="2" t="s">
        <v>66</v>
      </c>
      <c r="P743" s="14"/>
      <c r="Q743" s="1"/>
      <c r="R743" s="2"/>
      <c r="S743" s="6"/>
      <c r="T743" s="2"/>
      <c r="U743" s="2"/>
      <c r="V743" s="2"/>
      <c r="W743" s="2"/>
      <c r="X743" s="2"/>
    </row>
    <row r="744" spans="2:24" x14ac:dyDescent="0.35">
      <c r="B744" s="2" t="s">
        <v>14</v>
      </c>
      <c r="C744" s="3">
        <v>29</v>
      </c>
      <c r="D744" s="4" t="s">
        <v>37</v>
      </c>
      <c r="E744" s="2" t="s">
        <v>16</v>
      </c>
      <c r="F744" s="2" t="s">
        <v>17</v>
      </c>
      <c r="G744" s="5">
        <v>2</v>
      </c>
      <c r="H744" s="1">
        <v>12000000</v>
      </c>
      <c r="I744" s="2">
        <v>1</v>
      </c>
      <c r="J744" s="6">
        <v>2.7777777777777779E-3</v>
      </c>
      <c r="K744" s="2" t="s">
        <v>18</v>
      </c>
      <c r="L744" s="3" t="s">
        <v>64</v>
      </c>
      <c r="M744" s="4" t="s">
        <v>48</v>
      </c>
      <c r="N744" s="2" t="s">
        <v>78</v>
      </c>
      <c r="O744" s="2" t="s">
        <v>62</v>
      </c>
      <c r="P744" s="14"/>
      <c r="Q744" s="1"/>
      <c r="R744" s="2"/>
      <c r="S744" s="6"/>
      <c r="T744" s="2"/>
      <c r="U744" s="2"/>
      <c r="V744" s="2"/>
      <c r="W744" s="2"/>
      <c r="X744" s="2"/>
    </row>
    <row r="745" spans="2:24" x14ac:dyDescent="0.35">
      <c r="B745" s="2" t="s">
        <v>14</v>
      </c>
      <c r="C745" s="3">
        <v>25</v>
      </c>
      <c r="D745" s="4" t="s">
        <v>37</v>
      </c>
      <c r="E745" s="2" t="s">
        <v>32</v>
      </c>
      <c r="F745" s="2" t="s">
        <v>23</v>
      </c>
      <c r="G745" s="5">
        <v>5</v>
      </c>
      <c r="H745" s="1">
        <v>25000000</v>
      </c>
      <c r="I745" s="2">
        <v>3</v>
      </c>
      <c r="J745" s="6">
        <v>2.7777777777777779E-3</v>
      </c>
      <c r="K745" s="2" t="s">
        <v>18</v>
      </c>
      <c r="L745" s="3" t="s">
        <v>29</v>
      </c>
      <c r="M745" s="4" t="s">
        <v>51</v>
      </c>
      <c r="N745" s="2" t="s">
        <v>77</v>
      </c>
      <c r="O745" s="2" t="s">
        <v>65</v>
      </c>
      <c r="P745" s="14"/>
      <c r="Q745" s="1"/>
      <c r="R745" s="2"/>
      <c r="S745" s="6"/>
      <c r="T745" s="2"/>
      <c r="U745" s="2"/>
      <c r="V745" s="2"/>
      <c r="W745" s="2"/>
      <c r="X745" s="2"/>
    </row>
    <row r="746" spans="2:24" x14ac:dyDescent="0.35">
      <c r="B746" s="2" t="s">
        <v>14</v>
      </c>
      <c r="C746" s="3">
        <v>22</v>
      </c>
      <c r="D746" s="4" t="s">
        <v>44</v>
      </c>
      <c r="E746" s="2" t="s">
        <v>28</v>
      </c>
      <c r="F746" s="2" t="s">
        <v>23</v>
      </c>
      <c r="G746" s="5">
        <v>2</v>
      </c>
      <c r="H746" s="1">
        <v>12000000</v>
      </c>
      <c r="I746" s="2">
        <v>4</v>
      </c>
      <c r="J746" s="6">
        <v>2.7777777777777779E-3</v>
      </c>
      <c r="K746" s="2" t="s">
        <v>18</v>
      </c>
      <c r="L746" s="3" t="s">
        <v>39</v>
      </c>
      <c r="M746" s="4" t="s">
        <v>25</v>
      </c>
      <c r="N746" s="2" t="s">
        <v>76</v>
      </c>
      <c r="O746" s="2" t="s">
        <v>52</v>
      </c>
      <c r="P746" s="14"/>
      <c r="Q746" s="1"/>
      <c r="R746" s="2"/>
      <c r="S746" s="6"/>
      <c r="T746" s="2"/>
      <c r="U746" s="2"/>
      <c r="V746" s="2"/>
      <c r="W746" s="2"/>
      <c r="X746" s="2"/>
    </row>
    <row r="747" spans="2:24" x14ac:dyDescent="0.35">
      <c r="B747" s="2" t="s">
        <v>14</v>
      </c>
      <c r="C747" s="3">
        <v>15</v>
      </c>
      <c r="D747" s="4" t="s">
        <v>57</v>
      </c>
      <c r="E747" s="2" t="s">
        <v>49</v>
      </c>
      <c r="F747" s="2" t="s">
        <v>23</v>
      </c>
      <c r="G747" s="5">
        <v>3</v>
      </c>
      <c r="H747" s="1">
        <v>12000000</v>
      </c>
      <c r="I747" s="2">
        <v>4</v>
      </c>
      <c r="J747" s="6">
        <v>2.7777777777777779E-3</v>
      </c>
      <c r="K747" s="2" t="s">
        <v>18</v>
      </c>
      <c r="L747" s="3" t="s">
        <v>29</v>
      </c>
      <c r="M747" s="4" t="s">
        <v>30</v>
      </c>
      <c r="N747" s="2" t="s">
        <v>78</v>
      </c>
      <c r="O747" s="2" t="s">
        <v>53</v>
      </c>
      <c r="P747" s="14"/>
      <c r="Q747" s="1"/>
      <c r="R747" s="2"/>
      <c r="S747" s="6"/>
      <c r="T747" s="2"/>
      <c r="U747" s="2"/>
      <c r="V747" s="2"/>
      <c r="W747" s="2"/>
      <c r="X747" s="2"/>
    </row>
    <row r="748" spans="2:24" x14ac:dyDescent="0.35">
      <c r="B748" s="2" t="s">
        <v>14</v>
      </c>
      <c r="C748" s="3">
        <v>4</v>
      </c>
      <c r="D748" s="4" t="s">
        <v>72</v>
      </c>
      <c r="E748" s="2" t="s">
        <v>28</v>
      </c>
      <c r="F748" s="2" t="s">
        <v>23</v>
      </c>
      <c r="G748" s="5">
        <v>1</v>
      </c>
      <c r="H748" s="1">
        <v>19000000</v>
      </c>
      <c r="I748" s="2">
        <v>2</v>
      </c>
      <c r="J748" s="6">
        <v>2.7777777777777779E-3</v>
      </c>
      <c r="K748" s="2" t="s">
        <v>46</v>
      </c>
      <c r="L748" s="3" t="s">
        <v>47</v>
      </c>
      <c r="M748" s="4" t="s">
        <v>25</v>
      </c>
      <c r="N748" s="2" t="s">
        <v>77</v>
      </c>
      <c r="O748" s="2" t="s">
        <v>34</v>
      </c>
      <c r="P748" s="14"/>
      <c r="Q748" s="1"/>
      <c r="R748" s="2"/>
      <c r="S748" s="6"/>
      <c r="T748" s="2"/>
      <c r="U748" s="2"/>
      <c r="V748" s="2"/>
      <c r="W748" s="2"/>
      <c r="X748" s="2"/>
    </row>
    <row r="749" spans="2:24" x14ac:dyDescent="0.35">
      <c r="B749" s="2" t="s">
        <v>70</v>
      </c>
      <c r="C749" s="3">
        <v>25</v>
      </c>
      <c r="D749" s="4" t="s">
        <v>37</v>
      </c>
      <c r="E749" s="2" t="s">
        <v>32</v>
      </c>
      <c r="F749" s="2" t="s">
        <v>42</v>
      </c>
      <c r="G749" s="5">
        <v>0</v>
      </c>
      <c r="H749" s="1">
        <v>0</v>
      </c>
      <c r="I749" s="2">
        <v>5</v>
      </c>
      <c r="J749" s="6">
        <v>2.7777777777777779E-3</v>
      </c>
      <c r="K749" s="2"/>
      <c r="L749" s="3"/>
      <c r="M749" s="4" t="s">
        <v>33</v>
      </c>
      <c r="N749" s="2" t="s">
        <v>77</v>
      </c>
      <c r="O749" s="2" t="s">
        <v>54</v>
      </c>
      <c r="P749" s="14"/>
      <c r="Q749" s="1"/>
      <c r="R749" s="2"/>
      <c r="S749" s="6"/>
      <c r="T749" s="2"/>
      <c r="U749" s="2"/>
      <c r="V749" s="2"/>
      <c r="W749" s="2"/>
      <c r="X749" s="2"/>
    </row>
    <row r="750" spans="2:24" x14ac:dyDescent="0.35">
      <c r="B750" s="2" t="s">
        <v>70</v>
      </c>
      <c r="C750" s="3">
        <v>26</v>
      </c>
      <c r="D750" s="4" t="s">
        <v>44</v>
      </c>
      <c r="E750" s="2" t="s">
        <v>16</v>
      </c>
      <c r="F750" s="2" t="s">
        <v>23</v>
      </c>
      <c r="G750" s="5">
        <v>0</v>
      </c>
      <c r="H750" s="1">
        <v>0</v>
      </c>
      <c r="I750" s="2">
        <v>2</v>
      </c>
      <c r="J750" s="6">
        <v>2.7777777777777779E-3</v>
      </c>
      <c r="K750" s="2"/>
      <c r="L750" s="3"/>
      <c r="M750" s="4" t="s">
        <v>43</v>
      </c>
      <c r="N750" s="2" t="s">
        <v>76</v>
      </c>
      <c r="O750" s="2" t="s">
        <v>26</v>
      </c>
      <c r="P750" s="14"/>
      <c r="Q750" s="1"/>
      <c r="R750" s="2"/>
      <c r="S750" s="6"/>
      <c r="T750" s="2"/>
      <c r="U750" s="2"/>
      <c r="V750" s="2"/>
      <c r="W750" s="2"/>
      <c r="X750" s="2"/>
    </row>
    <row r="751" spans="2:24" x14ac:dyDescent="0.35">
      <c r="B751" s="2" t="s">
        <v>70</v>
      </c>
      <c r="C751" s="3">
        <v>26</v>
      </c>
      <c r="D751" s="4" t="s">
        <v>44</v>
      </c>
      <c r="E751" s="2" t="s">
        <v>28</v>
      </c>
      <c r="F751" s="2" t="s">
        <v>23</v>
      </c>
      <c r="G751" s="5">
        <v>0</v>
      </c>
      <c r="H751" s="1">
        <v>0</v>
      </c>
      <c r="I751" s="2">
        <v>3</v>
      </c>
      <c r="J751" s="6">
        <v>2.7777777777777779E-3</v>
      </c>
      <c r="K751" s="2"/>
      <c r="L751" s="3"/>
      <c r="M751" s="4" t="s">
        <v>51</v>
      </c>
      <c r="N751" s="2" t="s">
        <v>76</v>
      </c>
      <c r="O751" s="2" t="s">
        <v>26</v>
      </c>
      <c r="P751" s="14"/>
      <c r="Q751" s="1"/>
      <c r="R751" s="2"/>
      <c r="S751" s="6"/>
      <c r="T751" s="2"/>
      <c r="U751" s="2"/>
      <c r="V751" s="2"/>
      <c r="W751" s="2"/>
      <c r="X751" s="2"/>
    </row>
    <row r="752" spans="2:24" x14ac:dyDescent="0.35">
      <c r="B752" s="2" t="s">
        <v>70</v>
      </c>
      <c r="C752" s="3">
        <v>10</v>
      </c>
      <c r="D752" s="4" t="s">
        <v>69</v>
      </c>
      <c r="E752" s="2" t="s">
        <v>32</v>
      </c>
      <c r="F752" s="2" t="s">
        <v>17</v>
      </c>
      <c r="G752" s="5">
        <v>0</v>
      </c>
      <c r="H752" s="1">
        <v>0</v>
      </c>
      <c r="I752" s="2">
        <v>3</v>
      </c>
      <c r="J752" s="6">
        <v>2.7777777777777779E-3</v>
      </c>
      <c r="K752" s="2"/>
      <c r="L752" s="3"/>
      <c r="M752" s="4" t="s">
        <v>43</v>
      </c>
      <c r="N752" s="2" t="s">
        <v>66</v>
      </c>
      <c r="O752" s="2" t="s">
        <v>36</v>
      </c>
      <c r="P752" s="14"/>
      <c r="Q752" s="1"/>
      <c r="R752" s="2"/>
      <c r="S752" s="6"/>
      <c r="T752" s="2"/>
      <c r="U752" s="2"/>
      <c r="V752" s="2"/>
      <c r="W752" s="2"/>
      <c r="X752" s="2"/>
    </row>
    <row r="753" spans="2:24" x14ac:dyDescent="0.35">
      <c r="B753" s="2" t="s">
        <v>14</v>
      </c>
      <c r="C753" s="3">
        <v>16</v>
      </c>
      <c r="D753" s="4" t="s">
        <v>55</v>
      </c>
      <c r="E753" s="2" t="s">
        <v>32</v>
      </c>
      <c r="F753" s="2" t="s">
        <v>23</v>
      </c>
      <c r="G753" s="5">
        <v>2</v>
      </c>
      <c r="H753" s="1">
        <v>12000000</v>
      </c>
      <c r="I753" s="2">
        <v>1</v>
      </c>
      <c r="J753" s="6">
        <v>3.2407407407407406E-3</v>
      </c>
      <c r="K753" s="2" t="s">
        <v>18</v>
      </c>
      <c r="L753" s="3" t="s">
        <v>29</v>
      </c>
      <c r="M753" s="4" t="s">
        <v>40</v>
      </c>
      <c r="N753" s="2" t="s">
        <v>76</v>
      </c>
      <c r="O753" s="2" t="s">
        <v>26</v>
      </c>
      <c r="P753" s="14"/>
      <c r="Q753" s="1"/>
      <c r="R753" s="2"/>
      <c r="S753" s="6"/>
      <c r="T753" s="2"/>
      <c r="U753" s="2"/>
      <c r="V753" s="2"/>
      <c r="W753" s="2"/>
      <c r="X753" s="2"/>
    </row>
    <row r="754" spans="2:24" x14ac:dyDescent="0.35">
      <c r="B754" s="2" t="s">
        <v>14</v>
      </c>
      <c r="C754" s="3">
        <v>11</v>
      </c>
      <c r="D754" s="4" t="s">
        <v>57</v>
      </c>
      <c r="E754" s="2" t="s">
        <v>16</v>
      </c>
      <c r="F754" s="2" t="s">
        <v>42</v>
      </c>
      <c r="G754" s="5">
        <v>2</v>
      </c>
      <c r="H754" s="1">
        <v>12000000</v>
      </c>
      <c r="I754" s="2">
        <v>4</v>
      </c>
      <c r="J754" s="6">
        <v>3.2407407407407406E-3</v>
      </c>
      <c r="K754" s="2" t="s">
        <v>18</v>
      </c>
      <c r="L754" s="3" t="s">
        <v>19</v>
      </c>
      <c r="M754" s="4" t="s">
        <v>43</v>
      </c>
      <c r="N754" s="2" t="s">
        <v>66</v>
      </c>
      <c r="O754" s="2" t="s">
        <v>36</v>
      </c>
      <c r="P754" s="14"/>
      <c r="Q754" s="1"/>
      <c r="R754" s="2"/>
      <c r="S754" s="6"/>
      <c r="T754" s="2"/>
      <c r="U754" s="2"/>
      <c r="V754" s="2"/>
      <c r="W754" s="2"/>
      <c r="X754" s="2"/>
    </row>
    <row r="755" spans="2:24" x14ac:dyDescent="0.35">
      <c r="B755" s="2" t="s">
        <v>14</v>
      </c>
      <c r="C755" s="3">
        <v>1</v>
      </c>
      <c r="D755" s="4" t="s">
        <v>59</v>
      </c>
      <c r="E755" s="2" t="s">
        <v>32</v>
      </c>
      <c r="F755" s="2" t="s">
        <v>23</v>
      </c>
      <c r="G755" s="5">
        <v>2</v>
      </c>
      <c r="H755" s="1">
        <v>12000000</v>
      </c>
      <c r="I755" s="2">
        <v>2</v>
      </c>
      <c r="J755" s="6">
        <v>3.2407407407407406E-3</v>
      </c>
      <c r="K755" s="2" t="s">
        <v>18</v>
      </c>
      <c r="L755" s="3" t="s">
        <v>29</v>
      </c>
      <c r="M755" s="4" t="s">
        <v>51</v>
      </c>
      <c r="N755" s="2" t="s">
        <v>66</v>
      </c>
      <c r="O755" s="2" t="s">
        <v>67</v>
      </c>
      <c r="P755" s="14"/>
      <c r="Q755" s="1"/>
      <c r="R755" s="2"/>
      <c r="S755" s="6"/>
      <c r="T755" s="2"/>
      <c r="U755" s="2"/>
      <c r="V755" s="2"/>
      <c r="W755" s="2"/>
      <c r="X755" s="2"/>
    </row>
    <row r="756" spans="2:24" x14ac:dyDescent="0.35">
      <c r="B756" s="2" t="s">
        <v>14</v>
      </c>
      <c r="C756" s="3">
        <v>9</v>
      </c>
      <c r="D756" s="4" t="s">
        <v>27</v>
      </c>
      <c r="E756" s="2" t="s">
        <v>32</v>
      </c>
      <c r="F756" s="2" t="s">
        <v>23</v>
      </c>
      <c r="G756" s="5">
        <v>2</v>
      </c>
      <c r="H756" s="1">
        <v>38000000</v>
      </c>
      <c r="I756" s="2">
        <v>5</v>
      </c>
      <c r="J756" s="6">
        <v>3.2407407407407406E-3</v>
      </c>
      <c r="K756" s="2" t="s">
        <v>46</v>
      </c>
      <c r="L756" s="3" t="s">
        <v>19</v>
      </c>
      <c r="M756" s="4" t="s">
        <v>48</v>
      </c>
      <c r="N756" s="2" t="s">
        <v>76</v>
      </c>
      <c r="O756" s="2" t="s">
        <v>31</v>
      </c>
      <c r="P756" s="14"/>
      <c r="Q756" s="1"/>
      <c r="R756" s="2"/>
      <c r="S756" s="6"/>
      <c r="T756" s="2"/>
      <c r="U756" s="2"/>
      <c r="V756" s="2"/>
      <c r="W756" s="2"/>
      <c r="X756" s="2"/>
    </row>
    <row r="757" spans="2:24" x14ac:dyDescent="0.35">
      <c r="B757" s="2" t="s">
        <v>14</v>
      </c>
      <c r="C757" s="3">
        <v>11</v>
      </c>
      <c r="D757" s="4" t="s">
        <v>27</v>
      </c>
      <c r="E757" s="2" t="s">
        <v>32</v>
      </c>
      <c r="F757" s="2" t="s">
        <v>42</v>
      </c>
      <c r="G757" s="5">
        <v>2</v>
      </c>
      <c r="H757" s="1">
        <v>12000000</v>
      </c>
      <c r="I757" s="2">
        <v>5</v>
      </c>
      <c r="J757" s="6">
        <v>3.2407407407407406E-3</v>
      </c>
      <c r="K757" s="2" t="s">
        <v>18</v>
      </c>
      <c r="L757" s="3" t="s">
        <v>50</v>
      </c>
      <c r="M757" s="4" t="s">
        <v>20</v>
      </c>
      <c r="N757" s="2" t="s">
        <v>78</v>
      </c>
      <c r="O757" s="2" t="s">
        <v>63</v>
      </c>
      <c r="P757" s="14"/>
      <c r="Q757" s="1"/>
      <c r="R757" s="2"/>
      <c r="S757" s="6"/>
      <c r="T757" s="2"/>
      <c r="U757" s="2"/>
      <c r="V757" s="2"/>
      <c r="W757" s="2"/>
      <c r="X757" s="2"/>
    </row>
    <row r="758" spans="2:24" x14ac:dyDescent="0.35">
      <c r="B758" s="2" t="s">
        <v>14</v>
      </c>
      <c r="C758" s="3">
        <v>22</v>
      </c>
      <c r="D758" s="4" t="s">
        <v>27</v>
      </c>
      <c r="E758" s="2" t="s">
        <v>49</v>
      </c>
      <c r="F758" s="2" t="s">
        <v>42</v>
      </c>
      <c r="G758" s="5">
        <v>3</v>
      </c>
      <c r="H758" s="1">
        <v>15000000</v>
      </c>
      <c r="I758" s="2">
        <v>4</v>
      </c>
      <c r="J758" s="6">
        <v>3.2407407407407406E-3</v>
      </c>
      <c r="K758" s="2" t="s">
        <v>18</v>
      </c>
      <c r="L758" s="3" t="s">
        <v>56</v>
      </c>
      <c r="M758" s="4" t="s">
        <v>30</v>
      </c>
      <c r="N758" s="2" t="s">
        <v>77</v>
      </c>
      <c r="O758" s="2" t="s">
        <v>65</v>
      </c>
      <c r="P758" s="14"/>
      <c r="Q758" s="1"/>
      <c r="R758" s="2"/>
      <c r="S758" s="6"/>
      <c r="T758" s="2"/>
      <c r="U758" s="2"/>
      <c r="V758" s="2"/>
      <c r="W758" s="2"/>
      <c r="X758" s="2"/>
    </row>
    <row r="759" spans="2:24" x14ac:dyDescent="0.35">
      <c r="B759" s="2" t="s">
        <v>14</v>
      </c>
      <c r="C759" s="3">
        <v>30</v>
      </c>
      <c r="D759" s="4" t="s">
        <v>27</v>
      </c>
      <c r="E759" s="2" t="s">
        <v>49</v>
      </c>
      <c r="F759" s="2" t="s">
        <v>23</v>
      </c>
      <c r="G759" s="5">
        <v>3</v>
      </c>
      <c r="H759" s="1">
        <v>15000000</v>
      </c>
      <c r="I759" s="2">
        <v>3</v>
      </c>
      <c r="J759" s="6">
        <v>3.2407407407407406E-3</v>
      </c>
      <c r="K759" s="2" t="s">
        <v>18</v>
      </c>
      <c r="L759" s="3" t="s">
        <v>29</v>
      </c>
      <c r="M759" s="4" t="s">
        <v>25</v>
      </c>
      <c r="N759" s="2" t="s">
        <v>76</v>
      </c>
      <c r="O759" s="2" t="s">
        <v>31</v>
      </c>
      <c r="P759" s="14"/>
      <c r="Q759" s="1"/>
      <c r="R759" s="2"/>
      <c r="S759" s="6"/>
      <c r="T759" s="2"/>
      <c r="U759" s="2"/>
      <c r="V759" s="2"/>
      <c r="W759" s="2"/>
      <c r="X759" s="2"/>
    </row>
    <row r="760" spans="2:24" x14ac:dyDescent="0.35">
      <c r="B760" s="2" t="s">
        <v>14</v>
      </c>
      <c r="C760" s="3">
        <v>10</v>
      </c>
      <c r="D760" s="4" t="s">
        <v>37</v>
      </c>
      <c r="E760" s="2" t="s">
        <v>28</v>
      </c>
      <c r="F760" s="2" t="s">
        <v>17</v>
      </c>
      <c r="G760" s="5">
        <v>4</v>
      </c>
      <c r="H760" s="1">
        <v>11000000</v>
      </c>
      <c r="I760" s="2">
        <v>2</v>
      </c>
      <c r="J760" s="6">
        <v>3.2407407407407406E-3</v>
      </c>
      <c r="K760" s="2" t="s">
        <v>61</v>
      </c>
      <c r="L760" s="3" t="s">
        <v>19</v>
      </c>
      <c r="M760" s="4" t="s">
        <v>30</v>
      </c>
      <c r="N760" s="2" t="s">
        <v>76</v>
      </c>
      <c r="O760" s="2" t="s">
        <v>75</v>
      </c>
      <c r="P760" s="14"/>
      <c r="Q760" s="1"/>
      <c r="R760" s="2"/>
      <c r="S760" s="6"/>
      <c r="T760" s="2"/>
      <c r="U760" s="2"/>
      <c r="V760" s="2"/>
      <c r="W760" s="2"/>
      <c r="X760" s="2"/>
    </row>
    <row r="761" spans="2:24" x14ac:dyDescent="0.35">
      <c r="B761" s="2" t="s">
        <v>14</v>
      </c>
      <c r="C761" s="3">
        <v>24</v>
      </c>
      <c r="D761" s="4" t="s">
        <v>37</v>
      </c>
      <c r="E761" s="2" t="s">
        <v>16</v>
      </c>
      <c r="F761" s="2" t="s">
        <v>42</v>
      </c>
      <c r="G761" s="5">
        <v>4</v>
      </c>
      <c r="H761" s="1">
        <v>20000000</v>
      </c>
      <c r="I761" s="2">
        <v>1</v>
      </c>
      <c r="J761" s="6">
        <v>3.2407407407407406E-3</v>
      </c>
      <c r="K761" s="2" t="s">
        <v>61</v>
      </c>
      <c r="L761" s="3" t="s">
        <v>19</v>
      </c>
      <c r="M761" s="4" t="s">
        <v>30</v>
      </c>
      <c r="N761" s="2" t="s">
        <v>66</v>
      </c>
      <c r="O761" s="2" t="s">
        <v>36</v>
      </c>
      <c r="P761" s="14"/>
      <c r="Q761" s="1"/>
      <c r="R761" s="2"/>
      <c r="S761" s="6"/>
      <c r="T761" s="2"/>
      <c r="U761" s="2"/>
      <c r="V761" s="2"/>
      <c r="W761" s="2"/>
      <c r="X761" s="2"/>
    </row>
    <row r="762" spans="2:24" x14ac:dyDescent="0.35">
      <c r="B762" s="2" t="s">
        <v>14</v>
      </c>
      <c r="C762" s="3">
        <v>26</v>
      </c>
      <c r="D762" s="4" t="s">
        <v>37</v>
      </c>
      <c r="E762" s="2" t="s">
        <v>28</v>
      </c>
      <c r="F762" s="2" t="s">
        <v>42</v>
      </c>
      <c r="G762" s="5">
        <v>5</v>
      </c>
      <c r="H762" s="1">
        <v>20000000</v>
      </c>
      <c r="I762" s="2">
        <v>2</v>
      </c>
      <c r="J762" s="6">
        <v>3.2407407407407406E-3</v>
      </c>
      <c r="K762" s="2" t="s">
        <v>18</v>
      </c>
      <c r="L762" s="3" t="s">
        <v>19</v>
      </c>
      <c r="M762" s="4" t="s">
        <v>30</v>
      </c>
      <c r="N762" s="2" t="s">
        <v>78</v>
      </c>
      <c r="O762" s="2" t="s">
        <v>41</v>
      </c>
      <c r="P762" s="14"/>
      <c r="Q762" s="1"/>
      <c r="R762" s="2"/>
      <c r="S762" s="6"/>
      <c r="T762" s="2"/>
      <c r="U762" s="2"/>
      <c r="V762" s="2"/>
      <c r="W762" s="2"/>
      <c r="X762" s="2"/>
    </row>
    <row r="763" spans="2:24" x14ac:dyDescent="0.35">
      <c r="B763" s="2" t="s">
        <v>14</v>
      </c>
      <c r="C763" s="3">
        <v>1</v>
      </c>
      <c r="D763" s="4" t="s">
        <v>37</v>
      </c>
      <c r="E763" s="2" t="s">
        <v>32</v>
      </c>
      <c r="F763" s="2" t="s">
        <v>45</v>
      </c>
      <c r="G763" s="5">
        <v>4</v>
      </c>
      <c r="H763" s="1">
        <v>20000000</v>
      </c>
      <c r="I763" s="2">
        <v>2</v>
      </c>
      <c r="J763" s="6">
        <v>3.2407407407407406E-3</v>
      </c>
      <c r="K763" s="2" t="s">
        <v>18</v>
      </c>
      <c r="L763" s="3" t="s">
        <v>39</v>
      </c>
      <c r="M763" s="4" t="s">
        <v>33</v>
      </c>
      <c r="N763" s="2" t="s">
        <v>78</v>
      </c>
      <c r="O763" s="2" t="s">
        <v>63</v>
      </c>
      <c r="P763" s="14"/>
      <c r="Q763" s="1"/>
      <c r="R763" s="2"/>
      <c r="S763" s="6"/>
      <c r="T763" s="2"/>
      <c r="U763" s="2"/>
      <c r="V763" s="2"/>
      <c r="W763" s="2"/>
      <c r="X763" s="2"/>
    </row>
    <row r="764" spans="2:24" x14ac:dyDescent="0.35">
      <c r="B764" s="2" t="s">
        <v>14</v>
      </c>
      <c r="C764" s="3">
        <v>30</v>
      </c>
      <c r="D764" s="4" t="s">
        <v>37</v>
      </c>
      <c r="E764" s="2" t="s">
        <v>49</v>
      </c>
      <c r="F764" s="2" t="s">
        <v>45</v>
      </c>
      <c r="G764" s="5">
        <v>1</v>
      </c>
      <c r="H764" s="1">
        <v>7000000</v>
      </c>
      <c r="I764" s="2">
        <v>3</v>
      </c>
      <c r="J764" s="6">
        <v>3.2407407407407406E-3</v>
      </c>
      <c r="K764" s="2" t="s">
        <v>18</v>
      </c>
      <c r="L764" s="3" t="s">
        <v>47</v>
      </c>
      <c r="M764" s="4" t="s">
        <v>33</v>
      </c>
      <c r="N764" s="2" t="s">
        <v>77</v>
      </c>
      <c r="O764" s="2" t="s">
        <v>54</v>
      </c>
      <c r="P764" s="14"/>
      <c r="Q764" s="1"/>
      <c r="R764" s="2"/>
      <c r="S764" s="6"/>
      <c r="T764" s="2"/>
      <c r="U764" s="2"/>
      <c r="V764" s="2"/>
      <c r="W764" s="2"/>
      <c r="X764" s="2"/>
    </row>
    <row r="765" spans="2:24" x14ac:dyDescent="0.35">
      <c r="B765" s="2" t="s">
        <v>14</v>
      </c>
      <c r="C765" s="3">
        <v>8</v>
      </c>
      <c r="D765" s="4" t="s">
        <v>37</v>
      </c>
      <c r="E765" s="2" t="s">
        <v>32</v>
      </c>
      <c r="F765" s="2" t="s">
        <v>23</v>
      </c>
      <c r="G765" s="5">
        <v>5</v>
      </c>
      <c r="H765" s="1">
        <v>25000000</v>
      </c>
      <c r="I765" s="2">
        <v>4</v>
      </c>
      <c r="J765" s="6">
        <v>3.2407407407407406E-3</v>
      </c>
      <c r="K765" s="2" t="s">
        <v>18</v>
      </c>
      <c r="L765" s="3" t="s">
        <v>24</v>
      </c>
      <c r="M765" s="4" t="s">
        <v>20</v>
      </c>
      <c r="N765" s="2" t="s">
        <v>77</v>
      </c>
      <c r="O765" s="2" t="s">
        <v>65</v>
      </c>
      <c r="P765" s="14"/>
      <c r="Q765" s="1"/>
      <c r="R765" s="2"/>
      <c r="S765" s="6"/>
      <c r="T765" s="2"/>
      <c r="U765" s="2"/>
      <c r="V765" s="2"/>
      <c r="W765" s="2"/>
      <c r="X765" s="2"/>
    </row>
    <row r="766" spans="2:24" x14ac:dyDescent="0.35">
      <c r="B766" s="2" t="s">
        <v>14</v>
      </c>
      <c r="C766" s="3">
        <v>11</v>
      </c>
      <c r="D766" s="4" t="s">
        <v>37</v>
      </c>
      <c r="E766" s="2" t="s">
        <v>16</v>
      </c>
      <c r="F766" s="2" t="s">
        <v>42</v>
      </c>
      <c r="G766" s="5">
        <v>3</v>
      </c>
      <c r="H766" s="1">
        <v>15000000</v>
      </c>
      <c r="I766" s="2">
        <v>3</v>
      </c>
      <c r="J766" s="6">
        <v>3.2407407407407406E-3</v>
      </c>
      <c r="K766" s="2" t="s">
        <v>18</v>
      </c>
      <c r="L766" s="3" t="s">
        <v>39</v>
      </c>
      <c r="M766" s="4" t="s">
        <v>25</v>
      </c>
      <c r="N766" s="2" t="s">
        <v>78</v>
      </c>
      <c r="O766" s="2" t="s">
        <v>63</v>
      </c>
      <c r="P766" s="14"/>
      <c r="Q766" s="1"/>
      <c r="R766" s="2"/>
      <c r="S766" s="6"/>
      <c r="T766" s="2"/>
      <c r="U766" s="2"/>
      <c r="V766" s="2"/>
      <c r="W766" s="2"/>
      <c r="X766" s="2"/>
    </row>
    <row r="767" spans="2:24" x14ac:dyDescent="0.35">
      <c r="B767" s="2" t="s">
        <v>14</v>
      </c>
      <c r="C767" s="3">
        <v>11</v>
      </c>
      <c r="D767" s="4" t="s">
        <v>37</v>
      </c>
      <c r="E767" s="2" t="s">
        <v>38</v>
      </c>
      <c r="F767" s="2" t="s">
        <v>42</v>
      </c>
      <c r="G767" s="5">
        <v>3</v>
      </c>
      <c r="H767" s="1">
        <v>15000000</v>
      </c>
      <c r="I767" s="2">
        <v>1</v>
      </c>
      <c r="J767" s="6">
        <v>3.2407407407407406E-3</v>
      </c>
      <c r="K767" s="2" t="s">
        <v>18</v>
      </c>
      <c r="L767" s="3" t="s">
        <v>35</v>
      </c>
      <c r="M767" s="4" t="s">
        <v>48</v>
      </c>
      <c r="N767" s="2" t="s">
        <v>78</v>
      </c>
      <c r="O767" s="2" t="s">
        <v>41</v>
      </c>
      <c r="P767" s="14"/>
      <c r="Q767" s="1"/>
      <c r="R767" s="2"/>
      <c r="S767" s="6"/>
      <c r="T767" s="2"/>
      <c r="U767" s="2"/>
      <c r="V767" s="2"/>
      <c r="W767" s="2"/>
      <c r="X767" s="2"/>
    </row>
    <row r="768" spans="2:24" x14ac:dyDescent="0.35">
      <c r="B768" s="2" t="s">
        <v>14</v>
      </c>
      <c r="C768" s="3">
        <v>9</v>
      </c>
      <c r="D768" s="4" t="s">
        <v>44</v>
      </c>
      <c r="E768" s="2" t="s">
        <v>38</v>
      </c>
      <c r="F768" s="2" t="s">
        <v>23</v>
      </c>
      <c r="G768" s="5">
        <v>1</v>
      </c>
      <c r="H768" s="1">
        <v>19000000</v>
      </c>
      <c r="I768" s="2">
        <v>5</v>
      </c>
      <c r="J768" s="6">
        <v>3.2407407407407406E-3</v>
      </c>
      <c r="K768" s="2" t="s">
        <v>46</v>
      </c>
      <c r="L768" s="3" t="s">
        <v>29</v>
      </c>
      <c r="M768" s="4" t="s">
        <v>51</v>
      </c>
      <c r="N768" s="2" t="s">
        <v>77</v>
      </c>
      <c r="O768" s="2" t="s">
        <v>54</v>
      </c>
      <c r="P768" s="14"/>
      <c r="Q768" s="1"/>
      <c r="R768" s="2"/>
      <c r="S768" s="6"/>
      <c r="T768" s="2"/>
      <c r="U768" s="2"/>
      <c r="V768" s="2"/>
      <c r="W768" s="2"/>
      <c r="X768" s="2"/>
    </row>
    <row r="769" spans="2:24" x14ac:dyDescent="0.35">
      <c r="B769" s="2" t="s">
        <v>14</v>
      </c>
      <c r="C769" s="3">
        <v>22</v>
      </c>
      <c r="D769" s="4" t="s">
        <v>44</v>
      </c>
      <c r="E769" s="2" t="s">
        <v>32</v>
      </c>
      <c r="F769" s="2" t="s">
        <v>42</v>
      </c>
      <c r="G769" s="5">
        <v>1</v>
      </c>
      <c r="H769" s="1">
        <v>19000000</v>
      </c>
      <c r="I769" s="2">
        <v>1</v>
      </c>
      <c r="J769" s="6">
        <v>3.2407407407407406E-3</v>
      </c>
      <c r="K769" s="2" t="s">
        <v>46</v>
      </c>
      <c r="L769" s="3" t="s">
        <v>64</v>
      </c>
      <c r="M769" s="4" t="s">
        <v>51</v>
      </c>
      <c r="N769" s="2" t="s">
        <v>76</v>
      </c>
      <c r="O769" s="2" t="s">
        <v>31</v>
      </c>
      <c r="P769" s="14"/>
      <c r="Q769" s="1"/>
      <c r="R769" s="2"/>
      <c r="S769" s="6"/>
      <c r="T769" s="2"/>
      <c r="U769" s="2"/>
      <c r="V769" s="2"/>
      <c r="W769" s="2"/>
      <c r="X769" s="2"/>
    </row>
    <row r="770" spans="2:24" x14ac:dyDescent="0.35">
      <c r="B770" s="2" t="s">
        <v>14</v>
      </c>
      <c r="C770" s="3">
        <v>12</v>
      </c>
      <c r="D770" s="4" t="s">
        <v>44</v>
      </c>
      <c r="E770" s="2" t="s">
        <v>28</v>
      </c>
      <c r="F770" s="2" t="s">
        <v>42</v>
      </c>
      <c r="G770" s="5">
        <v>4</v>
      </c>
      <c r="H770" s="1">
        <v>20000000</v>
      </c>
      <c r="I770" s="2">
        <v>2</v>
      </c>
      <c r="J770" s="6">
        <v>3.2407407407407406E-3</v>
      </c>
      <c r="K770" s="2" t="s">
        <v>18</v>
      </c>
      <c r="L770" s="3" t="s">
        <v>29</v>
      </c>
      <c r="M770" s="4" t="s">
        <v>33</v>
      </c>
      <c r="N770" s="2" t="s">
        <v>78</v>
      </c>
      <c r="O770" s="2" t="s">
        <v>53</v>
      </c>
      <c r="P770" s="14"/>
      <c r="Q770" s="1"/>
      <c r="R770" s="2"/>
      <c r="S770" s="6"/>
      <c r="T770" s="2"/>
      <c r="U770" s="2"/>
      <c r="V770" s="2"/>
      <c r="W770" s="2"/>
      <c r="X770" s="2"/>
    </row>
    <row r="771" spans="2:24" x14ac:dyDescent="0.35">
      <c r="B771" s="2" t="s">
        <v>14</v>
      </c>
      <c r="C771" s="3">
        <v>22</v>
      </c>
      <c r="D771" s="4" t="s">
        <v>44</v>
      </c>
      <c r="E771" s="2" t="s">
        <v>32</v>
      </c>
      <c r="F771" s="2" t="s">
        <v>42</v>
      </c>
      <c r="G771" s="5">
        <v>3</v>
      </c>
      <c r="H771" s="1">
        <v>15000000</v>
      </c>
      <c r="I771" s="2">
        <v>1</v>
      </c>
      <c r="J771" s="6">
        <v>3.2407407407407406E-3</v>
      </c>
      <c r="K771" s="2" t="s">
        <v>18</v>
      </c>
      <c r="L771" s="3" t="s">
        <v>19</v>
      </c>
      <c r="M771" s="4" t="s">
        <v>48</v>
      </c>
      <c r="N771" s="2" t="s">
        <v>78</v>
      </c>
      <c r="O771" s="2" t="s">
        <v>63</v>
      </c>
      <c r="P771" s="14"/>
      <c r="Q771" s="1"/>
      <c r="R771" s="2"/>
      <c r="S771" s="6"/>
      <c r="T771" s="2"/>
      <c r="U771" s="2"/>
      <c r="V771" s="2"/>
      <c r="W771" s="2"/>
      <c r="X771" s="2"/>
    </row>
    <row r="772" spans="2:24" x14ac:dyDescent="0.35">
      <c r="B772" s="2" t="s">
        <v>14</v>
      </c>
      <c r="C772" s="3">
        <v>16</v>
      </c>
      <c r="D772" s="4" t="s">
        <v>55</v>
      </c>
      <c r="E772" s="2" t="s">
        <v>32</v>
      </c>
      <c r="F772" s="2" t="s">
        <v>23</v>
      </c>
      <c r="G772" s="5">
        <v>2</v>
      </c>
      <c r="H772" s="1">
        <v>12000000</v>
      </c>
      <c r="I772" s="2">
        <v>1</v>
      </c>
      <c r="J772" s="6">
        <v>3.2407407407407406E-3</v>
      </c>
      <c r="K772" s="2" t="s">
        <v>18</v>
      </c>
      <c r="L772" s="3" t="s">
        <v>29</v>
      </c>
      <c r="M772" s="4" t="s">
        <v>40</v>
      </c>
      <c r="N772" s="2" t="s">
        <v>76</v>
      </c>
      <c r="O772" s="2" t="s">
        <v>26</v>
      </c>
      <c r="P772" s="14"/>
      <c r="Q772" s="1"/>
      <c r="R772" s="2"/>
      <c r="S772" s="6"/>
      <c r="T772" s="2"/>
      <c r="U772" s="2"/>
      <c r="V772" s="2"/>
      <c r="W772" s="2"/>
      <c r="X772" s="2"/>
    </row>
    <row r="773" spans="2:24" x14ac:dyDescent="0.35">
      <c r="B773" s="2" t="s">
        <v>14</v>
      </c>
      <c r="C773" s="3">
        <v>11</v>
      </c>
      <c r="D773" s="4" t="s">
        <v>57</v>
      </c>
      <c r="E773" s="2" t="s">
        <v>16</v>
      </c>
      <c r="F773" s="2" t="s">
        <v>42</v>
      </c>
      <c r="G773" s="5">
        <v>2</v>
      </c>
      <c r="H773" s="1">
        <v>12000000</v>
      </c>
      <c r="I773" s="2">
        <v>4</v>
      </c>
      <c r="J773" s="6">
        <v>3.2407407407407406E-3</v>
      </c>
      <c r="K773" s="2" t="s">
        <v>18</v>
      </c>
      <c r="L773" s="3" t="s">
        <v>19</v>
      </c>
      <c r="M773" s="4" t="s">
        <v>43</v>
      </c>
      <c r="N773" s="2" t="s">
        <v>66</v>
      </c>
      <c r="O773" s="2" t="s">
        <v>36</v>
      </c>
      <c r="P773" s="14"/>
      <c r="Q773" s="1"/>
      <c r="R773" s="2"/>
      <c r="S773" s="6"/>
      <c r="T773" s="2"/>
      <c r="U773" s="2"/>
      <c r="V773" s="2"/>
      <c r="W773" s="2"/>
      <c r="X773" s="2"/>
    </row>
    <row r="774" spans="2:24" x14ac:dyDescent="0.35">
      <c r="B774" s="2" t="s">
        <v>14</v>
      </c>
      <c r="C774" s="3">
        <v>1</v>
      </c>
      <c r="D774" s="4" t="s">
        <v>59</v>
      </c>
      <c r="E774" s="2" t="s">
        <v>32</v>
      </c>
      <c r="F774" s="2" t="s">
        <v>23</v>
      </c>
      <c r="G774" s="5">
        <v>2</v>
      </c>
      <c r="H774" s="1">
        <v>12000000</v>
      </c>
      <c r="I774" s="2">
        <v>2</v>
      </c>
      <c r="J774" s="6">
        <v>3.2407407407407406E-3</v>
      </c>
      <c r="K774" s="2" t="s">
        <v>18</v>
      </c>
      <c r="L774" s="3" t="s">
        <v>29</v>
      </c>
      <c r="M774" s="4" t="s">
        <v>51</v>
      </c>
      <c r="N774" s="2" t="s">
        <v>66</v>
      </c>
      <c r="O774" s="2" t="s">
        <v>67</v>
      </c>
      <c r="P774" s="14"/>
      <c r="Q774" s="1"/>
      <c r="R774" s="2"/>
      <c r="S774" s="6"/>
      <c r="T774" s="2"/>
      <c r="U774" s="2"/>
      <c r="V774" s="2"/>
      <c r="W774" s="2"/>
      <c r="X774" s="2"/>
    </row>
    <row r="775" spans="2:24" x14ac:dyDescent="0.35">
      <c r="B775" s="2" t="s">
        <v>70</v>
      </c>
      <c r="C775" s="3">
        <v>15</v>
      </c>
      <c r="D775" s="4" t="s">
        <v>58</v>
      </c>
      <c r="E775" s="2" t="s">
        <v>38</v>
      </c>
      <c r="F775" s="2" t="s">
        <v>17</v>
      </c>
      <c r="G775" s="5">
        <v>0</v>
      </c>
      <c r="H775" s="1">
        <v>0</v>
      </c>
      <c r="I775" s="2">
        <v>2</v>
      </c>
      <c r="J775" s="6">
        <v>3.2407407407407406E-3</v>
      </c>
      <c r="K775" s="2"/>
      <c r="L775" s="3"/>
      <c r="M775" s="4" t="s">
        <v>43</v>
      </c>
      <c r="N775" s="2" t="s">
        <v>76</v>
      </c>
      <c r="O775" s="2" t="s">
        <v>26</v>
      </c>
      <c r="P775" s="14"/>
      <c r="Q775" s="1"/>
      <c r="R775" s="2"/>
      <c r="S775" s="6"/>
      <c r="T775" s="2"/>
      <c r="U775" s="2"/>
      <c r="V775" s="2"/>
      <c r="W775" s="2"/>
      <c r="X775" s="2"/>
    </row>
    <row r="776" spans="2:24" x14ac:dyDescent="0.35">
      <c r="B776" s="2" t="s">
        <v>70</v>
      </c>
      <c r="C776" s="3">
        <v>11</v>
      </c>
      <c r="D776" s="4" t="s">
        <v>59</v>
      </c>
      <c r="E776" s="2" t="s">
        <v>16</v>
      </c>
      <c r="F776" s="2" t="s">
        <v>42</v>
      </c>
      <c r="G776" s="5">
        <v>0</v>
      </c>
      <c r="H776" s="1">
        <v>0</v>
      </c>
      <c r="I776" s="2">
        <v>5</v>
      </c>
      <c r="J776" s="6">
        <v>3.2407407407407406E-3</v>
      </c>
      <c r="K776" s="2"/>
      <c r="L776" s="3"/>
      <c r="M776" s="4" t="s">
        <v>33</v>
      </c>
      <c r="N776" s="2" t="s">
        <v>66</v>
      </c>
      <c r="O776" s="2" t="s">
        <v>67</v>
      </c>
      <c r="P776" s="14"/>
      <c r="Q776" s="1"/>
      <c r="R776" s="2"/>
      <c r="S776" s="6"/>
      <c r="T776" s="2"/>
      <c r="U776" s="2"/>
      <c r="V776" s="2"/>
      <c r="W776" s="2"/>
      <c r="X776" s="2"/>
    </row>
    <row r="777" spans="2:24" x14ac:dyDescent="0.35">
      <c r="B777" s="2" t="s">
        <v>70</v>
      </c>
      <c r="C777" s="3">
        <v>14</v>
      </c>
      <c r="D777" s="4" t="s">
        <v>22</v>
      </c>
      <c r="E777" s="2" t="s">
        <v>28</v>
      </c>
      <c r="F777" s="2" t="s">
        <v>42</v>
      </c>
      <c r="G777" s="5">
        <v>0</v>
      </c>
      <c r="H777" s="1">
        <v>0</v>
      </c>
      <c r="I777" s="2">
        <v>4</v>
      </c>
      <c r="J777" s="6">
        <v>3.2407407407407406E-3</v>
      </c>
      <c r="K777" s="2"/>
      <c r="L777" s="3"/>
      <c r="M777" s="4" t="s">
        <v>43</v>
      </c>
      <c r="N777" s="2" t="s">
        <v>78</v>
      </c>
      <c r="O777" s="2" t="s">
        <v>41</v>
      </c>
      <c r="P777" s="14"/>
      <c r="Q777" s="1"/>
      <c r="R777" s="2"/>
      <c r="S777" s="6"/>
      <c r="T777" s="2"/>
      <c r="U777" s="2"/>
      <c r="V777" s="2"/>
      <c r="W777" s="2"/>
      <c r="X777" s="2"/>
    </row>
    <row r="778" spans="2:24" x14ac:dyDescent="0.35">
      <c r="B778" s="2" t="s">
        <v>70</v>
      </c>
      <c r="C778" s="3">
        <v>24</v>
      </c>
      <c r="D778" s="4" t="s">
        <v>27</v>
      </c>
      <c r="E778" s="2" t="s">
        <v>73</v>
      </c>
      <c r="F778" s="2" t="s">
        <v>42</v>
      </c>
      <c r="G778" s="5">
        <v>0</v>
      </c>
      <c r="H778" s="1">
        <v>0</v>
      </c>
      <c r="I778" s="2">
        <v>3</v>
      </c>
      <c r="J778" s="6">
        <v>3.2407407407407406E-3</v>
      </c>
      <c r="K778" s="2"/>
      <c r="L778" s="3"/>
      <c r="M778" s="4" t="s">
        <v>20</v>
      </c>
      <c r="N778" s="2" t="s">
        <v>78</v>
      </c>
      <c r="O778" s="2" t="s">
        <v>63</v>
      </c>
      <c r="P778" s="14"/>
      <c r="Q778" s="1"/>
      <c r="R778" s="2"/>
      <c r="S778" s="6"/>
      <c r="T778" s="2"/>
      <c r="U778" s="2"/>
      <c r="V778" s="2"/>
      <c r="W778" s="2"/>
      <c r="X778" s="2"/>
    </row>
    <row r="779" spans="2:24" x14ac:dyDescent="0.35">
      <c r="B779" s="2" t="s">
        <v>70</v>
      </c>
      <c r="C779" s="3">
        <v>1</v>
      </c>
      <c r="D779" s="4" t="s">
        <v>37</v>
      </c>
      <c r="E779" s="2" t="s">
        <v>16</v>
      </c>
      <c r="F779" s="2" t="s">
        <v>42</v>
      </c>
      <c r="G779" s="5">
        <v>0</v>
      </c>
      <c r="H779" s="1">
        <v>0</v>
      </c>
      <c r="I779" s="2">
        <v>1</v>
      </c>
      <c r="J779" s="6">
        <v>3.2407407407407406E-3</v>
      </c>
      <c r="K779" s="2"/>
      <c r="L779" s="3"/>
      <c r="M779" s="4" t="s">
        <v>43</v>
      </c>
      <c r="N779" s="2" t="s">
        <v>76</v>
      </c>
      <c r="O779" s="2" t="s">
        <v>52</v>
      </c>
      <c r="P779" s="14"/>
      <c r="Q779" s="1"/>
      <c r="R779" s="2"/>
      <c r="S779" s="6"/>
      <c r="T779" s="2"/>
      <c r="U779" s="2"/>
      <c r="V779" s="2"/>
      <c r="W779" s="2"/>
      <c r="X779" s="2"/>
    </row>
    <row r="780" spans="2:24" x14ac:dyDescent="0.35">
      <c r="B780" s="2" t="s">
        <v>70</v>
      </c>
      <c r="C780" s="3">
        <v>19</v>
      </c>
      <c r="D780" s="4" t="s">
        <v>69</v>
      </c>
      <c r="E780" s="2" t="s">
        <v>32</v>
      </c>
      <c r="F780" s="2" t="s">
        <v>42</v>
      </c>
      <c r="G780" s="5">
        <v>0</v>
      </c>
      <c r="H780" s="1">
        <v>0</v>
      </c>
      <c r="I780" s="2">
        <v>2</v>
      </c>
      <c r="J780" s="6">
        <v>3.2407407407407406E-3</v>
      </c>
      <c r="K780" s="2"/>
      <c r="L780" s="3"/>
      <c r="M780" s="4" t="s">
        <v>30</v>
      </c>
      <c r="N780" s="2" t="s">
        <v>66</v>
      </c>
      <c r="O780" s="2" t="s">
        <v>67</v>
      </c>
      <c r="P780" s="14"/>
      <c r="Q780" s="1"/>
      <c r="R780" s="2"/>
      <c r="S780" s="6"/>
      <c r="T780" s="2"/>
      <c r="U780" s="2"/>
      <c r="V780" s="2"/>
      <c r="W780" s="2"/>
      <c r="X780" s="2"/>
    </row>
    <row r="781" spans="2:24" x14ac:dyDescent="0.35">
      <c r="B781" s="2" t="s">
        <v>70</v>
      </c>
      <c r="C781" s="3">
        <v>15</v>
      </c>
      <c r="D781" s="4" t="s">
        <v>58</v>
      </c>
      <c r="E781" s="2" t="s">
        <v>38</v>
      </c>
      <c r="F781" s="2" t="s">
        <v>17</v>
      </c>
      <c r="G781" s="5">
        <v>0</v>
      </c>
      <c r="H781" s="1">
        <v>0</v>
      </c>
      <c r="I781" s="2">
        <v>2</v>
      </c>
      <c r="J781" s="6">
        <v>3.2407407407407406E-3</v>
      </c>
      <c r="K781" s="2"/>
      <c r="L781" s="3"/>
      <c r="M781" s="4" t="s">
        <v>43</v>
      </c>
      <c r="N781" s="2" t="s">
        <v>76</v>
      </c>
      <c r="O781" s="2" t="s">
        <v>26</v>
      </c>
      <c r="P781" s="14"/>
      <c r="Q781" s="1"/>
      <c r="R781" s="2"/>
      <c r="S781" s="6"/>
      <c r="T781" s="2"/>
      <c r="U781" s="2"/>
      <c r="V781" s="2"/>
      <c r="W781" s="2"/>
      <c r="X781" s="2"/>
    </row>
    <row r="782" spans="2:24" x14ac:dyDescent="0.35">
      <c r="B782" s="2" t="s">
        <v>70</v>
      </c>
      <c r="C782" s="3">
        <v>11</v>
      </c>
      <c r="D782" s="4" t="s">
        <v>59</v>
      </c>
      <c r="E782" s="2" t="s">
        <v>16</v>
      </c>
      <c r="F782" s="2" t="s">
        <v>42</v>
      </c>
      <c r="G782" s="5">
        <v>0</v>
      </c>
      <c r="H782" s="1">
        <v>0</v>
      </c>
      <c r="I782" s="2">
        <v>5</v>
      </c>
      <c r="J782" s="6">
        <v>3.2407407407407406E-3</v>
      </c>
      <c r="K782" s="2"/>
      <c r="L782" s="3"/>
      <c r="M782" s="4" t="s">
        <v>33</v>
      </c>
      <c r="N782" s="2" t="s">
        <v>66</v>
      </c>
      <c r="O782" s="2" t="s">
        <v>67</v>
      </c>
      <c r="P782" s="14"/>
      <c r="Q782" s="1"/>
      <c r="R782" s="2"/>
      <c r="S782" s="6"/>
      <c r="T782" s="2"/>
      <c r="U782" s="2"/>
      <c r="V782" s="2"/>
      <c r="W782" s="2"/>
      <c r="X782" s="2"/>
    </row>
    <row r="783" spans="2:24" x14ac:dyDescent="0.35">
      <c r="B783" s="2" t="s">
        <v>14</v>
      </c>
      <c r="C783" s="3">
        <v>19</v>
      </c>
      <c r="D783" s="4" t="s">
        <v>22</v>
      </c>
      <c r="E783" s="2" t="s">
        <v>28</v>
      </c>
      <c r="F783" s="2" t="s">
        <v>45</v>
      </c>
      <c r="G783" s="5">
        <v>1</v>
      </c>
      <c r="H783" s="1">
        <v>7000000</v>
      </c>
      <c r="I783" s="2">
        <v>5</v>
      </c>
      <c r="J783" s="6">
        <v>3.2986111111111111E-3</v>
      </c>
      <c r="K783" s="2" t="s">
        <v>18</v>
      </c>
      <c r="L783" s="3" t="s">
        <v>24</v>
      </c>
      <c r="M783" s="4" t="s">
        <v>48</v>
      </c>
      <c r="N783" s="2" t="s">
        <v>78</v>
      </c>
      <c r="O783" s="2" t="s">
        <v>53</v>
      </c>
      <c r="P783" s="14"/>
      <c r="Q783" s="1"/>
      <c r="R783" s="2"/>
      <c r="S783" s="6"/>
      <c r="T783" s="2"/>
      <c r="U783" s="2"/>
      <c r="V783" s="2"/>
      <c r="W783" s="2"/>
      <c r="X783" s="2"/>
    </row>
    <row r="784" spans="2:24" x14ac:dyDescent="0.35">
      <c r="B784" s="2" t="s">
        <v>14</v>
      </c>
      <c r="C784" s="3">
        <v>5</v>
      </c>
      <c r="D784" s="4" t="s">
        <v>27</v>
      </c>
      <c r="E784" s="2" t="s">
        <v>32</v>
      </c>
      <c r="F784" s="2" t="s">
        <v>42</v>
      </c>
      <c r="G784" s="5">
        <v>4</v>
      </c>
      <c r="H784" s="1">
        <v>15000000</v>
      </c>
      <c r="I784" s="2">
        <v>3</v>
      </c>
      <c r="J784" s="6">
        <v>3.2986111111111111E-3</v>
      </c>
      <c r="K784" s="2" t="s">
        <v>18</v>
      </c>
      <c r="L784" s="3" t="s">
        <v>19</v>
      </c>
      <c r="M784" s="4" t="s">
        <v>33</v>
      </c>
      <c r="N784" s="2" t="s">
        <v>66</v>
      </c>
      <c r="O784" s="2" t="s">
        <v>67</v>
      </c>
      <c r="P784" s="14"/>
      <c r="Q784" s="1"/>
      <c r="R784" s="2"/>
      <c r="S784" s="6"/>
      <c r="T784" s="2"/>
      <c r="U784" s="2"/>
      <c r="V784" s="2"/>
      <c r="W784" s="2"/>
      <c r="X784" s="2"/>
    </row>
    <row r="785" spans="2:24" x14ac:dyDescent="0.35">
      <c r="B785" s="2" t="s">
        <v>14</v>
      </c>
      <c r="C785" s="3">
        <v>11</v>
      </c>
      <c r="D785" s="4" t="s">
        <v>37</v>
      </c>
      <c r="E785" s="2" t="s">
        <v>16</v>
      </c>
      <c r="F785" s="2" t="s">
        <v>45</v>
      </c>
      <c r="G785" s="5">
        <v>2</v>
      </c>
      <c r="H785" s="1">
        <v>38000000</v>
      </c>
      <c r="I785" s="2">
        <v>1</v>
      </c>
      <c r="J785" s="6">
        <v>3.2986111111111111E-3</v>
      </c>
      <c r="K785" s="2" t="s">
        <v>46</v>
      </c>
      <c r="L785" s="3" t="s">
        <v>19</v>
      </c>
      <c r="M785" s="4" t="s">
        <v>40</v>
      </c>
      <c r="N785" s="2" t="s">
        <v>78</v>
      </c>
      <c r="O785" s="2" t="s">
        <v>53</v>
      </c>
      <c r="P785" s="14"/>
      <c r="Q785" s="1"/>
      <c r="R785" s="2"/>
      <c r="S785" s="6"/>
      <c r="T785" s="2"/>
      <c r="U785" s="2"/>
      <c r="V785" s="2"/>
      <c r="W785" s="2"/>
      <c r="X785" s="2"/>
    </row>
    <row r="786" spans="2:24" x14ac:dyDescent="0.35">
      <c r="B786" s="2" t="s">
        <v>14</v>
      </c>
      <c r="C786" s="3">
        <v>1</v>
      </c>
      <c r="D786" s="4" t="s">
        <v>37</v>
      </c>
      <c r="E786" s="2" t="s">
        <v>49</v>
      </c>
      <c r="F786" s="2" t="s">
        <v>17</v>
      </c>
      <c r="G786" s="5">
        <v>3</v>
      </c>
      <c r="H786" s="1">
        <v>15000000</v>
      </c>
      <c r="I786" s="2">
        <v>1</v>
      </c>
      <c r="J786" s="6">
        <v>3.2986111111111111E-3</v>
      </c>
      <c r="K786" s="2" t="s">
        <v>18</v>
      </c>
      <c r="L786" s="3" t="s">
        <v>39</v>
      </c>
      <c r="M786" s="4" t="s">
        <v>30</v>
      </c>
      <c r="N786" s="2" t="s">
        <v>66</v>
      </c>
      <c r="O786" s="2" t="s">
        <v>36</v>
      </c>
      <c r="P786" s="14"/>
      <c r="Q786" s="1"/>
      <c r="R786" s="2"/>
      <c r="S786" s="6"/>
      <c r="T786" s="2"/>
      <c r="U786" s="2"/>
      <c r="V786" s="2"/>
      <c r="W786" s="2"/>
      <c r="X786" s="2"/>
    </row>
    <row r="787" spans="2:24" x14ac:dyDescent="0.35">
      <c r="B787" s="2" t="s">
        <v>14</v>
      </c>
      <c r="C787" s="3">
        <v>21</v>
      </c>
      <c r="D787" s="4" t="s">
        <v>37</v>
      </c>
      <c r="E787" s="2" t="s">
        <v>28</v>
      </c>
      <c r="F787" s="2" t="s">
        <v>17</v>
      </c>
      <c r="G787" s="5">
        <v>5</v>
      </c>
      <c r="H787" s="1">
        <v>20000000</v>
      </c>
      <c r="I787" s="2">
        <v>5</v>
      </c>
      <c r="J787" s="6">
        <v>3.2986111111111111E-3</v>
      </c>
      <c r="K787" s="2" t="s">
        <v>18</v>
      </c>
      <c r="L787" s="3" t="s">
        <v>56</v>
      </c>
      <c r="M787" s="4" t="s">
        <v>20</v>
      </c>
      <c r="N787" s="2" t="s">
        <v>76</v>
      </c>
      <c r="O787" s="2" t="s">
        <v>31</v>
      </c>
      <c r="P787" s="14"/>
      <c r="Q787" s="1"/>
      <c r="R787" s="2"/>
      <c r="S787" s="6"/>
      <c r="T787" s="2"/>
      <c r="U787" s="2"/>
      <c r="V787" s="2"/>
      <c r="W787" s="2"/>
      <c r="X787" s="2"/>
    </row>
    <row r="788" spans="2:24" x14ac:dyDescent="0.35">
      <c r="B788" s="2" t="s">
        <v>14</v>
      </c>
      <c r="C788" s="3">
        <v>27</v>
      </c>
      <c r="D788" s="4" t="s">
        <v>44</v>
      </c>
      <c r="E788" s="2" t="s">
        <v>38</v>
      </c>
      <c r="F788" s="2" t="s">
        <v>42</v>
      </c>
      <c r="G788" s="5">
        <v>3</v>
      </c>
      <c r="H788" s="1">
        <v>11000000</v>
      </c>
      <c r="I788" s="2">
        <v>3</v>
      </c>
      <c r="J788" s="6">
        <v>3.2986111111111111E-3</v>
      </c>
      <c r="K788" s="2" t="s">
        <v>18</v>
      </c>
      <c r="L788" s="3" t="s">
        <v>56</v>
      </c>
      <c r="M788" s="4" t="s">
        <v>48</v>
      </c>
      <c r="N788" s="2" t="s">
        <v>77</v>
      </c>
      <c r="O788" s="2" t="s">
        <v>34</v>
      </c>
      <c r="P788" s="14"/>
      <c r="Q788" s="1"/>
      <c r="R788" s="2"/>
      <c r="S788" s="6"/>
      <c r="T788" s="2"/>
      <c r="U788" s="2"/>
      <c r="V788" s="2"/>
      <c r="W788" s="2"/>
      <c r="X788" s="2"/>
    </row>
    <row r="789" spans="2:24" x14ac:dyDescent="0.35">
      <c r="B789" s="2" t="s">
        <v>14</v>
      </c>
      <c r="C789" s="3">
        <v>28</v>
      </c>
      <c r="D789" s="4" t="s">
        <v>44</v>
      </c>
      <c r="E789" s="2" t="s">
        <v>38</v>
      </c>
      <c r="F789" s="2" t="s">
        <v>23</v>
      </c>
      <c r="G789" s="5">
        <v>2</v>
      </c>
      <c r="H789" s="1">
        <v>12000000</v>
      </c>
      <c r="I789" s="2">
        <v>3</v>
      </c>
      <c r="J789" s="6">
        <v>3.2986111111111111E-3</v>
      </c>
      <c r="K789" s="2" t="s">
        <v>18</v>
      </c>
      <c r="L789" s="3" t="s">
        <v>39</v>
      </c>
      <c r="M789" s="4" t="s">
        <v>51</v>
      </c>
      <c r="N789" s="2" t="s">
        <v>78</v>
      </c>
      <c r="O789" s="2" t="s">
        <v>62</v>
      </c>
      <c r="P789" s="14"/>
      <c r="Q789" s="1"/>
      <c r="R789" s="2"/>
      <c r="S789" s="6"/>
      <c r="T789" s="2"/>
      <c r="U789" s="2"/>
      <c r="V789" s="2"/>
      <c r="W789" s="2"/>
      <c r="X789" s="2"/>
    </row>
    <row r="790" spans="2:24" x14ac:dyDescent="0.35">
      <c r="B790" s="2" t="s">
        <v>14</v>
      </c>
      <c r="C790" s="3">
        <v>11</v>
      </c>
      <c r="D790" s="4" t="s">
        <v>69</v>
      </c>
      <c r="E790" s="2" t="s">
        <v>38</v>
      </c>
      <c r="F790" s="2" t="s">
        <v>23</v>
      </c>
      <c r="G790" s="5">
        <v>1</v>
      </c>
      <c r="H790" s="1">
        <v>19000000</v>
      </c>
      <c r="I790" s="2">
        <v>1</v>
      </c>
      <c r="J790" s="6">
        <v>3.2986111111111111E-3</v>
      </c>
      <c r="K790" s="2" t="s">
        <v>46</v>
      </c>
      <c r="L790" s="3" t="s">
        <v>29</v>
      </c>
      <c r="M790" s="4" t="s">
        <v>30</v>
      </c>
      <c r="N790" s="2" t="s">
        <v>78</v>
      </c>
      <c r="O790" s="2" t="s">
        <v>66</v>
      </c>
      <c r="P790" s="14"/>
      <c r="Q790" s="1"/>
      <c r="R790" s="2"/>
      <c r="S790" s="6"/>
      <c r="T790" s="2"/>
      <c r="U790" s="2"/>
      <c r="V790" s="2"/>
      <c r="W790" s="2"/>
      <c r="X790" s="2"/>
    </row>
    <row r="791" spans="2:24" x14ac:dyDescent="0.35">
      <c r="B791" s="2" t="s">
        <v>14</v>
      </c>
      <c r="C791" s="3">
        <v>25</v>
      </c>
      <c r="D791" s="4" t="s">
        <v>69</v>
      </c>
      <c r="E791" s="2" t="s">
        <v>16</v>
      </c>
      <c r="F791" s="2" t="s">
        <v>23</v>
      </c>
      <c r="G791" s="5">
        <v>2</v>
      </c>
      <c r="H791" s="1">
        <v>12000000</v>
      </c>
      <c r="I791" s="2">
        <v>1</v>
      </c>
      <c r="J791" s="6">
        <v>3.2986111111111111E-3</v>
      </c>
      <c r="K791" s="2" t="s">
        <v>18</v>
      </c>
      <c r="L791" s="3" t="s">
        <v>56</v>
      </c>
      <c r="M791" s="4" t="s">
        <v>43</v>
      </c>
      <c r="N791" s="2" t="s">
        <v>77</v>
      </c>
      <c r="O791" s="2" t="s">
        <v>54</v>
      </c>
      <c r="P791" s="14"/>
      <c r="Q791" s="1"/>
      <c r="R791" s="2"/>
      <c r="S791" s="6"/>
      <c r="T791" s="2"/>
      <c r="U791" s="2"/>
      <c r="V791" s="2"/>
      <c r="W791" s="2"/>
      <c r="X791" s="2"/>
    </row>
    <row r="792" spans="2:24" x14ac:dyDescent="0.35">
      <c r="B792" s="2" t="s">
        <v>14</v>
      </c>
      <c r="C792" s="3">
        <v>23</v>
      </c>
      <c r="D792" s="4" t="s">
        <v>69</v>
      </c>
      <c r="E792" s="2" t="s">
        <v>16</v>
      </c>
      <c r="F792" s="2" t="s">
        <v>17</v>
      </c>
      <c r="G792" s="5">
        <v>2</v>
      </c>
      <c r="H792" s="1">
        <v>12000000</v>
      </c>
      <c r="I792" s="2">
        <v>1</v>
      </c>
      <c r="J792" s="6">
        <v>3.2986111111111111E-3</v>
      </c>
      <c r="K792" s="2" t="s">
        <v>18</v>
      </c>
      <c r="L792" s="3" t="s">
        <v>64</v>
      </c>
      <c r="M792" s="4" t="s">
        <v>48</v>
      </c>
      <c r="N792" s="2" t="s">
        <v>76</v>
      </c>
      <c r="O792" s="2" t="s">
        <v>26</v>
      </c>
      <c r="P792" s="14"/>
      <c r="Q792" s="1"/>
      <c r="R792" s="2"/>
      <c r="S792" s="6"/>
      <c r="T792" s="2"/>
      <c r="U792" s="2"/>
      <c r="V792" s="2"/>
      <c r="W792" s="2"/>
      <c r="X792" s="2"/>
    </row>
    <row r="793" spans="2:24" x14ac:dyDescent="0.35">
      <c r="B793" s="2" t="s">
        <v>14</v>
      </c>
      <c r="C793" s="3">
        <v>19</v>
      </c>
      <c r="D793" s="4" t="s">
        <v>22</v>
      </c>
      <c r="E793" s="2" t="s">
        <v>28</v>
      </c>
      <c r="F793" s="2" t="s">
        <v>45</v>
      </c>
      <c r="G793" s="5">
        <v>1</v>
      </c>
      <c r="H793" s="1">
        <v>7000000</v>
      </c>
      <c r="I793" s="2">
        <v>5</v>
      </c>
      <c r="J793" s="6">
        <v>3.2986111111111111E-3</v>
      </c>
      <c r="K793" s="2" t="s">
        <v>18</v>
      </c>
      <c r="L793" s="3" t="s">
        <v>24</v>
      </c>
      <c r="M793" s="4" t="s">
        <v>48</v>
      </c>
      <c r="N793" s="2" t="s">
        <v>78</v>
      </c>
      <c r="O793" s="2" t="s">
        <v>53</v>
      </c>
      <c r="P793" s="14"/>
      <c r="Q793" s="1"/>
      <c r="R793" s="2"/>
      <c r="S793" s="6"/>
      <c r="T793" s="2"/>
      <c r="U793" s="2"/>
      <c r="V793" s="2"/>
      <c r="W793" s="2"/>
      <c r="X793" s="2"/>
    </row>
    <row r="794" spans="2:24" x14ac:dyDescent="0.35">
      <c r="B794" s="2" t="s">
        <v>70</v>
      </c>
      <c r="C794" s="3">
        <v>11</v>
      </c>
      <c r="D794" s="4" t="s">
        <v>55</v>
      </c>
      <c r="E794" s="2" t="s">
        <v>38</v>
      </c>
      <c r="F794" s="2" t="s">
        <v>23</v>
      </c>
      <c r="G794" s="5">
        <v>0</v>
      </c>
      <c r="H794" s="1">
        <v>0</v>
      </c>
      <c r="I794" s="2">
        <v>4</v>
      </c>
      <c r="J794" s="6">
        <v>3.2986111111111111E-3</v>
      </c>
      <c r="K794" s="2"/>
      <c r="L794" s="3"/>
      <c r="M794" s="4" t="s">
        <v>30</v>
      </c>
      <c r="N794" s="2" t="s">
        <v>77</v>
      </c>
      <c r="O794" s="2" t="s">
        <v>65</v>
      </c>
      <c r="P794" s="14"/>
      <c r="Q794" s="1"/>
      <c r="R794" s="2"/>
      <c r="S794" s="6"/>
      <c r="T794" s="2"/>
      <c r="U794" s="2"/>
      <c r="V794" s="2"/>
      <c r="W794" s="2"/>
      <c r="X794" s="2"/>
    </row>
    <row r="795" spans="2:24" x14ac:dyDescent="0.35">
      <c r="B795" s="2" t="s">
        <v>70</v>
      </c>
      <c r="C795" s="3">
        <v>19</v>
      </c>
      <c r="D795" s="4" t="s">
        <v>27</v>
      </c>
      <c r="E795" s="2" t="s">
        <v>16</v>
      </c>
      <c r="F795" s="2" t="s">
        <v>42</v>
      </c>
      <c r="G795" s="5">
        <v>0</v>
      </c>
      <c r="H795" s="1">
        <v>0</v>
      </c>
      <c r="I795" s="2">
        <v>6</v>
      </c>
      <c r="J795" s="6">
        <v>3.2986111111111111E-3</v>
      </c>
      <c r="K795" s="2"/>
      <c r="L795" s="3"/>
      <c r="M795" s="4" t="s">
        <v>30</v>
      </c>
      <c r="N795" s="2" t="s">
        <v>76</v>
      </c>
      <c r="O795" s="2" t="s">
        <v>71</v>
      </c>
      <c r="P795" s="14"/>
      <c r="Q795" s="1"/>
      <c r="R795" s="2"/>
      <c r="S795" s="6"/>
      <c r="T795" s="2"/>
      <c r="U795" s="2"/>
      <c r="V795" s="2"/>
      <c r="W795" s="2"/>
      <c r="X795" s="2"/>
    </row>
    <row r="796" spans="2:24" x14ac:dyDescent="0.35">
      <c r="B796" s="2" t="s">
        <v>70</v>
      </c>
      <c r="C796" s="3">
        <v>18</v>
      </c>
      <c r="D796" s="4" t="s">
        <v>44</v>
      </c>
      <c r="E796" s="2" t="s">
        <v>73</v>
      </c>
      <c r="F796" s="2" t="s">
        <v>42</v>
      </c>
      <c r="G796" s="5">
        <v>0</v>
      </c>
      <c r="H796" s="1">
        <v>0</v>
      </c>
      <c r="I796" s="2">
        <v>4</v>
      </c>
      <c r="J796" s="6">
        <v>3.2986111111111111E-3</v>
      </c>
      <c r="K796" s="2"/>
      <c r="L796" s="3"/>
      <c r="M796" s="4" t="s">
        <v>51</v>
      </c>
      <c r="N796" s="2" t="s">
        <v>66</v>
      </c>
      <c r="O796" s="2" t="s">
        <v>67</v>
      </c>
      <c r="P796" s="14"/>
      <c r="Q796" s="1"/>
      <c r="R796" s="2"/>
      <c r="S796" s="6"/>
      <c r="T796" s="2"/>
      <c r="U796" s="2"/>
      <c r="V796" s="2"/>
      <c r="W796" s="2"/>
      <c r="X796" s="2"/>
    </row>
    <row r="797" spans="2:24" x14ac:dyDescent="0.35">
      <c r="B797" s="2" t="s">
        <v>70</v>
      </c>
      <c r="C797" s="3">
        <v>11</v>
      </c>
      <c r="D797" s="4" t="s">
        <v>55</v>
      </c>
      <c r="E797" s="2" t="s">
        <v>38</v>
      </c>
      <c r="F797" s="2" t="s">
        <v>23</v>
      </c>
      <c r="G797" s="5">
        <v>0</v>
      </c>
      <c r="H797" s="1">
        <v>0</v>
      </c>
      <c r="I797" s="2">
        <v>4</v>
      </c>
      <c r="J797" s="6">
        <v>3.2986111111111111E-3</v>
      </c>
      <c r="K797" s="2"/>
      <c r="L797" s="3"/>
      <c r="M797" s="4" t="s">
        <v>30</v>
      </c>
      <c r="N797" s="2" t="s">
        <v>77</v>
      </c>
      <c r="O797" s="2" t="s">
        <v>65</v>
      </c>
      <c r="P797" s="14"/>
      <c r="Q797" s="1"/>
      <c r="R797" s="2"/>
      <c r="S797" s="6"/>
      <c r="T797" s="2"/>
      <c r="U797" s="2"/>
      <c r="V797" s="2"/>
      <c r="W797" s="2"/>
      <c r="X797" s="2"/>
    </row>
    <row r="798" spans="2:24" x14ac:dyDescent="0.35">
      <c r="B798" s="2" t="s">
        <v>14</v>
      </c>
      <c r="C798" s="3">
        <v>13</v>
      </c>
      <c r="D798" s="4" t="s">
        <v>55</v>
      </c>
      <c r="E798" s="2" t="s">
        <v>49</v>
      </c>
      <c r="F798" s="2" t="s">
        <v>42</v>
      </c>
      <c r="G798" s="5">
        <v>2</v>
      </c>
      <c r="H798" s="1">
        <v>12000000</v>
      </c>
      <c r="I798" s="2">
        <v>1</v>
      </c>
      <c r="J798" s="6">
        <v>3.3333333333333335E-3</v>
      </c>
      <c r="K798" s="2" t="s">
        <v>18</v>
      </c>
      <c r="L798" s="3" t="s">
        <v>56</v>
      </c>
      <c r="M798" s="4" t="s">
        <v>30</v>
      </c>
      <c r="N798" s="2" t="s">
        <v>76</v>
      </c>
      <c r="O798" s="2" t="s">
        <v>26</v>
      </c>
      <c r="P798" s="14"/>
      <c r="Q798" s="1"/>
      <c r="R798" s="2"/>
      <c r="S798" s="6"/>
      <c r="T798" s="2"/>
      <c r="U798" s="2"/>
      <c r="V798" s="2"/>
      <c r="W798" s="2"/>
      <c r="X798" s="2"/>
    </row>
    <row r="799" spans="2:24" x14ac:dyDescent="0.35">
      <c r="B799" s="2" t="s">
        <v>14</v>
      </c>
      <c r="C799" s="3">
        <v>1</v>
      </c>
      <c r="D799" s="4" t="s">
        <v>59</v>
      </c>
      <c r="E799" s="2" t="s">
        <v>49</v>
      </c>
      <c r="F799" s="2" t="s">
        <v>23</v>
      </c>
      <c r="G799" s="5">
        <v>4</v>
      </c>
      <c r="H799" s="1">
        <v>20000000</v>
      </c>
      <c r="I799" s="2">
        <v>4</v>
      </c>
      <c r="J799" s="6">
        <v>3.3333333333333335E-3</v>
      </c>
      <c r="K799" s="2" t="s">
        <v>61</v>
      </c>
      <c r="L799" s="3" t="s">
        <v>64</v>
      </c>
      <c r="M799" s="4" t="s">
        <v>43</v>
      </c>
      <c r="N799" s="2" t="s">
        <v>78</v>
      </c>
      <c r="O799" s="2" t="s">
        <v>63</v>
      </c>
      <c r="P799" s="14"/>
      <c r="Q799" s="1"/>
      <c r="R799" s="2"/>
      <c r="S799" s="6"/>
      <c r="T799" s="2"/>
      <c r="U799" s="2"/>
      <c r="V799" s="2"/>
      <c r="W799" s="2"/>
      <c r="X799" s="2"/>
    </row>
    <row r="800" spans="2:24" x14ac:dyDescent="0.35">
      <c r="B800" s="2" t="s">
        <v>14</v>
      </c>
      <c r="C800" s="3">
        <v>12</v>
      </c>
      <c r="D800" s="4" t="s">
        <v>27</v>
      </c>
      <c r="E800" s="2" t="s">
        <v>49</v>
      </c>
      <c r="F800" s="2" t="s">
        <v>17</v>
      </c>
      <c r="G800" s="5">
        <v>2</v>
      </c>
      <c r="H800" s="1">
        <v>10000000</v>
      </c>
      <c r="I800" s="2">
        <v>5</v>
      </c>
      <c r="J800" s="6">
        <v>3.3333333333333335E-3</v>
      </c>
      <c r="K800" s="2" t="s">
        <v>18</v>
      </c>
      <c r="L800" s="3" t="s">
        <v>35</v>
      </c>
      <c r="M800" s="4" t="s">
        <v>51</v>
      </c>
      <c r="N800" s="2" t="s">
        <v>66</v>
      </c>
      <c r="O800" s="2" t="s">
        <v>67</v>
      </c>
      <c r="P800" s="14"/>
      <c r="Q800" s="1"/>
      <c r="R800" s="2"/>
      <c r="S800" s="6"/>
      <c r="T800" s="2"/>
      <c r="U800" s="2"/>
      <c r="V800" s="2"/>
      <c r="W800" s="2"/>
      <c r="X800" s="2"/>
    </row>
    <row r="801" spans="2:24" x14ac:dyDescent="0.35">
      <c r="B801" s="2" t="s">
        <v>14</v>
      </c>
      <c r="C801" s="3">
        <v>13</v>
      </c>
      <c r="D801" s="4" t="s">
        <v>37</v>
      </c>
      <c r="E801" s="2" t="s">
        <v>16</v>
      </c>
      <c r="F801" s="2" t="s">
        <v>23</v>
      </c>
      <c r="G801" s="5">
        <v>1</v>
      </c>
      <c r="H801" s="1">
        <v>19000000</v>
      </c>
      <c r="I801" s="2">
        <v>4</v>
      </c>
      <c r="J801" s="6">
        <v>3.3333333333333335E-3</v>
      </c>
      <c r="K801" s="2" t="s">
        <v>46</v>
      </c>
      <c r="L801" s="3" t="s">
        <v>56</v>
      </c>
      <c r="M801" s="4" t="s">
        <v>33</v>
      </c>
      <c r="N801" s="2" t="s">
        <v>76</v>
      </c>
      <c r="O801" s="2" t="s">
        <v>31</v>
      </c>
      <c r="P801" s="14"/>
      <c r="Q801" s="1"/>
      <c r="R801" s="2"/>
      <c r="S801" s="6"/>
      <c r="T801" s="2"/>
      <c r="U801" s="2"/>
      <c r="V801" s="2"/>
      <c r="W801" s="2"/>
      <c r="X801" s="2"/>
    </row>
    <row r="802" spans="2:24" x14ac:dyDescent="0.35">
      <c r="B802" s="2" t="s">
        <v>14</v>
      </c>
      <c r="C802" s="3">
        <v>8</v>
      </c>
      <c r="D802" s="4" t="s">
        <v>37</v>
      </c>
      <c r="E802" s="2" t="s">
        <v>49</v>
      </c>
      <c r="F802" s="2" t="s">
        <v>23</v>
      </c>
      <c r="G802" s="5">
        <v>3</v>
      </c>
      <c r="H802" s="1">
        <v>15000000</v>
      </c>
      <c r="I802" s="2">
        <v>3</v>
      </c>
      <c r="J802" s="6">
        <v>3.3333333333333335E-3</v>
      </c>
      <c r="K802" s="2" t="s">
        <v>18</v>
      </c>
      <c r="L802" s="3" t="s">
        <v>19</v>
      </c>
      <c r="M802" s="4" t="s">
        <v>40</v>
      </c>
      <c r="N802" s="2" t="s">
        <v>78</v>
      </c>
      <c r="O802" s="2" t="s">
        <v>41</v>
      </c>
      <c r="P802" s="14"/>
      <c r="Q802" s="1"/>
      <c r="R802" s="2"/>
      <c r="S802" s="6"/>
      <c r="T802" s="2"/>
      <c r="U802" s="2"/>
      <c r="V802" s="2"/>
      <c r="W802" s="2"/>
      <c r="X802" s="2"/>
    </row>
    <row r="803" spans="2:24" x14ac:dyDescent="0.35">
      <c r="B803" s="2" t="s">
        <v>14</v>
      </c>
      <c r="C803" s="3">
        <v>17</v>
      </c>
      <c r="D803" s="4" t="s">
        <v>44</v>
      </c>
      <c r="E803" s="2" t="s">
        <v>16</v>
      </c>
      <c r="F803" s="2" t="s">
        <v>42</v>
      </c>
      <c r="G803" s="5">
        <v>2</v>
      </c>
      <c r="H803" s="1">
        <v>12000000</v>
      </c>
      <c r="I803" s="2">
        <v>3</v>
      </c>
      <c r="J803" s="6">
        <v>3.3333333333333335E-3</v>
      </c>
      <c r="K803" s="2" t="s">
        <v>18</v>
      </c>
      <c r="L803" s="3" t="s">
        <v>29</v>
      </c>
      <c r="M803" s="4" t="s">
        <v>40</v>
      </c>
      <c r="N803" s="2" t="s">
        <v>66</v>
      </c>
      <c r="O803" s="2" t="s">
        <v>67</v>
      </c>
      <c r="P803" s="14"/>
      <c r="Q803" s="1"/>
      <c r="R803" s="2"/>
      <c r="S803" s="6"/>
      <c r="T803" s="2"/>
      <c r="U803" s="2"/>
      <c r="V803" s="2"/>
      <c r="W803" s="2"/>
      <c r="X803" s="2"/>
    </row>
    <row r="804" spans="2:24" x14ac:dyDescent="0.35">
      <c r="B804" s="2" t="s">
        <v>14</v>
      </c>
      <c r="C804" s="3">
        <v>12</v>
      </c>
      <c r="D804" s="4" t="s">
        <v>44</v>
      </c>
      <c r="E804" s="2" t="s">
        <v>28</v>
      </c>
      <c r="F804" s="2" t="s">
        <v>42</v>
      </c>
      <c r="G804" s="5">
        <v>3</v>
      </c>
      <c r="H804" s="1">
        <v>15000000</v>
      </c>
      <c r="I804" s="2">
        <v>1</v>
      </c>
      <c r="J804" s="6">
        <v>3.3333333333333335E-3</v>
      </c>
      <c r="K804" s="2" t="s">
        <v>18</v>
      </c>
      <c r="L804" s="3" t="s">
        <v>39</v>
      </c>
      <c r="M804" s="4" t="s">
        <v>48</v>
      </c>
      <c r="N804" s="2" t="s">
        <v>76</v>
      </c>
      <c r="O804" s="2" t="s">
        <v>52</v>
      </c>
      <c r="P804" s="14"/>
      <c r="Q804" s="1"/>
      <c r="R804" s="2"/>
      <c r="S804" s="6"/>
      <c r="T804" s="2"/>
      <c r="U804" s="2"/>
      <c r="V804" s="2"/>
      <c r="W804" s="2"/>
      <c r="X804" s="2"/>
    </row>
    <row r="805" spans="2:24" x14ac:dyDescent="0.35">
      <c r="B805" s="2" t="s">
        <v>14</v>
      </c>
      <c r="C805" s="3">
        <v>16</v>
      </c>
      <c r="D805" s="4" t="s">
        <v>69</v>
      </c>
      <c r="E805" s="2" t="s">
        <v>73</v>
      </c>
      <c r="F805" s="2" t="s">
        <v>23</v>
      </c>
      <c r="G805" s="5">
        <v>5</v>
      </c>
      <c r="H805" s="1">
        <v>25000000</v>
      </c>
      <c r="I805" s="2">
        <v>2</v>
      </c>
      <c r="J805" s="6">
        <v>3.3333333333333335E-3</v>
      </c>
      <c r="K805" s="2" t="s">
        <v>18</v>
      </c>
      <c r="L805" s="3" t="s">
        <v>19</v>
      </c>
      <c r="M805" s="4" t="s">
        <v>25</v>
      </c>
      <c r="N805" s="2" t="s">
        <v>77</v>
      </c>
      <c r="O805" s="2" t="s">
        <v>65</v>
      </c>
      <c r="P805" s="14"/>
      <c r="Q805" s="1"/>
      <c r="R805" s="2"/>
      <c r="S805" s="6"/>
      <c r="T805" s="2"/>
      <c r="U805" s="2"/>
      <c r="V805" s="2"/>
      <c r="W805" s="2"/>
      <c r="X805" s="2"/>
    </row>
    <row r="806" spans="2:24" x14ac:dyDescent="0.35">
      <c r="B806" s="2" t="s">
        <v>14</v>
      </c>
      <c r="C806" s="3">
        <v>13</v>
      </c>
      <c r="D806" s="4" t="s">
        <v>55</v>
      </c>
      <c r="E806" s="2" t="s">
        <v>49</v>
      </c>
      <c r="F806" s="2" t="s">
        <v>42</v>
      </c>
      <c r="G806" s="5">
        <v>2</v>
      </c>
      <c r="H806" s="1">
        <v>12000000</v>
      </c>
      <c r="I806" s="2">
        <v>1</v>
      </c>
      <c r="J806" s="6">
        <v>3.3333333333333335E-3</v>
      </c>
      <c r="K806" s="2" t="s">
        <v>18</v>
      </c>
      <c r="L806" s="3" t="s">
        <v>56</v>
      </c>
      <c r="M806" s="4" t="s">
        <v>30</v>
      </c>
      <c r="N806" s="2" t="s">
        <v>76</v>
      </c>
      <c r="O806" s="2" t="s">
        <v>26</v>
      </c>
      <c r="P806" s="14"/>
      <c r="Q806" s="1"/>
      <c r="R806" s="2"/>
      <c r="S806" s="6"/>
      <c r="T806" s="2"/>
      <c r="U806" s="2"/>
      <c r="V806" s="2"/>
      <c r="W806" s="2"/>
      <c r="X806" s="2"/>
    </row>
    <row r="807" spans="2:24" x14ac:dyDescent="0.35">
      <c r="B807" s="2" t="s">
        <v>14</v>
      </c>
      <c r="C807" s="3">
        <v>1</v>
      </c>
      <c r="D807" s="4" t="s">
        <v>59</v>
      </c>
      <c r="E807" s="2" t="s">
        <v>49</v>
      </c>
      <c r="F807" s="2" t="s">
        <v>23</v>
      </c>
      <c r="G807" s="5">
        <v>4</v>
      </c>
      <c r="H807" s="1">
        <v>20000000</v>
      </c>
      <c r="I807" s="2">
        <v>4</v>
      </c>
      <c r="J807" s="6">
        <v>3.3333333333333335E-3</v>
      </c>
      <c r="K807" s="2" t="s">
        <v>61</v>
      </c>
      <c r="L807" s="3" t="s">
        <v>64</v>
      </c>
      <c r="M807" s="4" t="s">
        <v>43</v>
      </c>
      <c r="N807" s="2" t="s">
        <v>78</v>
      </c>
      <c r="O807" s="2" t="s">
        <v>63</v>
      </c>
      <c r="P807" s="14"/>
      <c r="Q807" s="1"/>
      <c r="R807" s="2"/>
      <c r="S807" s="6"/>
      <c r="T807" s="2"/>
      <c r="U807" s="2"/>
      <c r="V807" s="2"/>
      <c r="W807" s="2"/>
      <c r="X807" s="2"/>
    </row>
    <row r="808" spans="2:24" x14ac:dyDescent="0.35">
      <c r="B808" s="2" t="s">
        <v>70</v>
      </c>
      <c r="C808" s="3">
        <v>12</v>
      </c>
      <c r="D808" s="4" t="s">
        <v>60</v>
      </c>
      <c r="E808" s="2" t="s">
        <v>16</v>
      </c>
      <c r="F808" s="2" t="s">
        <v>42</v>
      </c>
      <c r="G808" s="5">
        <v>0</v>
      </c>
      <c r="H808" s="1">
        <v>0</v>
      </c>
      <c r="I808" s="2">
        <v>2</v>
      </c>
      <c r="J808" s="6">
        <v>3.3333333333333335E-3</v>
      </c>
      <c r="K808" s="2"/>
      <c r="L808" s="3"/>
      <c r="M808" s="4" t="s">
        <v>20</v>
      </c>
      <c r="N808" s="2" t="s">
        <v>77</v>
      </c>
      <c r="O808" s="2" t="s">
        <v>34</v>
      </c>
      <c r="P808" s="14"/>
      <c r="Q808" s="1"/>
      <c r="R808" s="2"/>
      <c r="S808" s="6"/>
      <c r="T808" s="2"/>
      <c r="U808" s="2"/>
      <c r="V808" s="2"/>
      <c r="W808" s="2"/>
      <c r="X808" s="2"/>
    </row>
    <row r="809" spans="2:24" x14ac:dyDescent="0.35">
      <c r="B809" s="2" t="s">
        <v>70</v>
      </c>
      <c r="C809" s="3">
        <v>6</v>
      </c>
      <c r="D809" s="4" t="s">
        <v>27</v>
      </c>
      <c r="E809" s="2" t="s">
        <v>16</v>
      </c>
      <c r="F809" s="2" t="s">
        <v>23</v>
      </c>
      <c r="G809" s="5">
        <v>0</v>
      </c>
      <c r="H809" s="1">
        <v>0</v>
      </c>
      <c r="I809" s="2">
        <v>1</v>
      </c>
      <c r="J809" s="6">
        <v>3.3333333333333335E-3</v>
      </c>
      <c r="K809" s="2"/>
      <c r="L809" s="3"/>
      <c r="M809" s="4" t="s">
        <v>33</v>
      </c>
      <c r="N809" s="2" t="s">
        <v>76</v>
      </c>
      <c r="O809" s="2" t="s">
        <v>71</v>
      </c>
      <c r="P809" s="14"/>
      <c r="Q809" s="1"/>
      <c r="R809" s="2"/>
      <c r="S809" s="6"/>
      <c r="T809" s="2"/>
      <c r="U809" s="2"/>
      <c r="V809" s="2"/>
      <c r="W809" s="2"/>
      <c r="X809" s="2"/>
    </row>
    <row r="810" spans="2:24" x14ac:dyDescent="0.35">
      <c r="B810" s="2" t="s">
        <v>70</v>
      </c>
      <c r="C810" s="3">
        <v>17</v>
      </c>
      <c r="D810" s="4" t="s">
        <v>27</v>
      </c>
      <c r="E810" s="2" t="s">
        <v>16</v>
      </c>
      <c r="F810" s="2" t="s">
        <v>42</v>
      </c>
      <c r="G810" s="5">
        <v>0</v>
      </c>
      <c r="H810" s="1">
        <v>0</v>
      </c>
      <c r="I810" s="2">
        <v>4</v>
      </c>
      <c r="J810" s="6">
        <v>3.3333333333333335E-3</v>
      </c>
      <c r="K810" s="2"/>
      <c r="L810" s="3"/>
      <c r="M810" s="4" t="s">
        <v>20</v>
      </c>
      <c r="N810" s="2" t="s">
        <v>78</v>
      </c>
      <c r="O810" s="2" t="s">
        <v>66</v>
      </c>
      <c r="P810" s="14"/>
      <c r="Q810" s="1"/>
      <c r="R810" s="2"/>
      <c r="S810" s="6"/>
      <c r="T810" s="2"/>
      <c r="U810" s="2"/>
      <c r="V810" s="2"/>
      <c r="W810" s="2"/>
      <c r="X810" s="2"/>
    </row>
    <row r="811" spans="2:24" x14ac:dyDescent="0.35">
      <c r="B811" s="2" t="s">
        <v>70</v>
      </c>
      <c r="C811" s="3">
        <v>11</v>
      </c>
      <c r="D811" s="4" t="s">
        <v>44</v>
      </c>
      <c r="E811" s="2" t="s">
        <v>49</v>
      </c>
      <c r="F811" s="2" t="s">
        <v>17</v>
      </c>
      <c r="G811" s="5">
        <v>0</v>
      </c>
      <c r="H811" s="1">
        <v>0</v>
      </c>
      <c r="I811" s="2">
        <v>2</v>
      </c>
      <c r="J811" s="6">
        <v>3.3333333333333335E-3</v>
      </c>
      <c r="K811" s="2"/>
      <c r="L811" s="3"/>
      <c r="M811" s="4" t="s">
        <v>48</v>
      </c>
      <c r="N811" s="2" t="s">
        <v>78</v>
      </c>
      <c r="O811" s="2" t="s">
        <v>62</v>
      </c>
      <c r="P811" s="14"/>
      <c r="Q811" s="1"/>
      <c r="R811" s="2"/>
      <c r="S811" s="6"/>
      <c r="T811" s="2"/>
      <c r="U811" s="2"/>
      <c r="V811" s="2"/>
      <c r="W811" s="2"/>
      <c r="X811" s="2"/>
    </row>
    <row r="812" spans="2:24" x14ac:dyDescent="0.35">
      <c r="B812" s="2" t="s">
        <v>70</v>
      </c>
      <c r="C812" s="3">
        <v>12</v>
      </c>
      <c r="D812" s="4" t="s">
        <v>60</v>
      </c>
      <c r="E812" s="2" t="s">
        <v>16</v>
      </c>
      <c r="F812" s="2" t="s">
        <v>42</v>
      </c>
      <c r="G812" s="5">
        <v>0</v>
      </c>
      <c r="H812" s="1">
        <v>0</v>
      </c>
      <c r="I812" s="2">
        <v>2</v>
      </c>
      <c r="J812" s="6">
        <v>3.3333333333333335E-3</v>
      </c>
      <c r="K812" s="2"/>
      <c r="L812" s="3"/>
      <c r="M812" s="4" t="s">
        <v>20</v>
      </c>
      <c r="N812" s="2" t="s">
        <v>77</v>
      </c>
      <c r="O812" s="2" t="s">
        <v>34</v>
      </c>
      <c r="P812" s="14"/>
      <c r="Q812" s="1"/>
      <c r="R812" s="2"/>
      <c r="S812" s="6"/>
      <c r="T812" s="2"/>
      <c r="U812" s="2"/>
      <c r="V812" s="2"/>
      <c r="W812" s="2"/>
      <c r="X812" s="2"/>
    </row>
    <row r="813" spans="2:24" x14ac:dyDescent="0.35">
      <c r="B813" s="2" t="s">
        <v>14</v>
      </c>
      <c r="C813" s="3">
        <v>18</v>
      </c>
      <c r="D813" s="4" t="s">
        <v>57</v>
      </c>
      <c r="E813" s="2" t="s">
        <v>28</v>
      </c>
      <c r="F813" s="2" t="s">
        <v>42</v>
      </c>
      <c r="G813" s="5">
        <v>5</v>
      </c>
      <c r="H813" s="1">
        <v>20000000</v>
      </c>
      <c r="I813" s="2">
        <v>1</v>
      </c>
      <c r="J813" s="6">
        <v>3.6111111111111114E-3</v>
      </c>
      <c r="K813" s="2" t="s">
        <v>18</v>
      </c>
      <c r="L813" s="3" t="s">
        <v>64</v>
      </c>
      <c r="M813" s="4" t="s">
        <v>51</v>
      </c>
      <c r="N813" s="2" t="s">
        <v>77</v>
      </c>
      <c r="O813" s="2" t="s">
        <v>34</v>
      </c>
      <c r="P813" s="14"/>
      <c r="Q813" s="1"/>
      <c r="R813" s="2"/>
      <c r="S813" s="6"/>
      <c r="T813" s="2"/>
      <c r="U813" s="2"/>
      <c r="V813" s="2"/>
      <c r="W813" s="2"/>
      <c r="X813" s="2"/>
    </row>
    <row r="814" spans="2:24" x14ac:dyDescent="0.35">
      <c r="B814" s="2" t="s">
        <v>14</v>
      </c>
      <c r="C814" s="3">
        <v>11</v>
      </c>
      <c r="D814" s="4" t="s">
        <v>37</v>
      </c>
      <c r="E814" s="2" t="s">
        <v>16</v>
      </c>
      <c r="F814" s="2" t="s">
        <v>23</v>
      </c>
      <c r="G814" s="5">
        <v>2</v>
      </c>
      <c r="H814" s="1">
        <v>38000000</v>
      </c>
      <c r="I814" s="2">
        <v>2</v>
      </c>
      <c r="J814" s="6">
        <v>3.6111111111111114E-3</v>
      </c>
      <c r="K814" s="2" t="s">
        <v>46</v>
      </c>
      <c r="L814" s="3" t="s">
        <v>24</v>
      </c>
      <c r="M814" s="4" t="s">
        <v>43</v>
      </c>
      <c r="N814" s="2" t="s">
        <v>66</v>
      </c>
      <c r="O814" s="2" t="s">
        <v>67</v>
      </c>
      <c r="P814" s="14"/>
      <c r="Q814" s="1"/>
      <c r="R814" s="2"/>
      <c r="S814" s="6"/>
      <c r="T814" s="2"/>
      <c r="U814" s="2"/>
      <c r="V814" s="2"/>
      <c r="W814" s="2"/>
      <c r="X814" s="2"/>
    </row>
    <row r="815" spans="2:24" x14ac:dyDescent="0.35">
      <c r="B815" s="2" t="s">
        <v>14</v>
      </c>
      <c r="C815" s="3">
        <v>23</v>
      </c>
      <c r="D815" s="4" t="s">
        <v>37</v>
      </c>
      <c r="E815" s="2" t="s">
        <v>16</v>
      </c>
      <c r="F815" s="2" t="s">
        <v>17</v>
      </c>
      <c r="G815" s="5">
        <v>1</v>
      </c>
      <c r="H815" s="1">
        <v>19000000</v>
      </c>
      <c r="I815" s="2">
        <v>2</v>
      </c>
      <c r="J815" s="6">
        <v>3.6111111111111114E-3</v>
      </c>
      <c r="K815" s="2" t="s">
        <v>46</v>
      </c>
      <c r="L815" s="3" t="s">
        <v>56</v>
      </c>
      <c r="M815" s="4" t="s">
        <v>20</v>
      </c>
      <c r="N815" s="2" t="s">
        <v>78</v>
      </c>
      <c r="O815" s="2" t="s">
        <v>41</v>
      </c>
      <c r="P815" s="14"/>
      <c r="Q815" s="1"/>
      <c r="R815" s="2"/>
      <c r="S815" s="6"/>
      <c r="T815" s="2"/>
      <c r="U815" s="2"/>
      <c r="V815" s="2"/>
      <c r="W815" s="2"/>
      <c r="X815" s="2"/>
    </row>
    <row r="816" spans="2:24" x14ac:dyDescent="0.35">
      <c r="B816" s="2" t="s">
        <v>14</v>
      </c>
      <c r="C816" s="3">
        <v>28</v>
      </c>
      <c r="D816" s="4" t="s">
        <v>37</v>
      </c>
      <c r="E816" s="2" t="s">
        <v>49</v>
      </c>
      <c r="F816" s="2" t="s">
        <v>42</v>
      </c>
      <c r="G816" s="5">
        <v>1</v>
      </c>
      <c r="H816" s="1">
        <v>7000000</v>
      </c>
      <c r="I816" s="2">
        <v>4</v>
      </c>
      <c r="J816" s="6">
        <v>3.6111111111111114E-3</v>
      </c>
      <c r="K816" s="2" t="s">
        <v>18</v>
      </c>
      <c r="L816" s="3" t="s">
        <v>39</v>
      </c>
      <c r="M816" s="4" t="s">
        <v>43</v>
      </c>
      <c r="N816" s="2" t="s">
        <v>78</v>
      </c>
      <c r="O816" s="2" t="s">
        <v>62</v>
      </c>
      <c r="P816" s="14"/>
      <c r="Q816" s="1"/>
      <c r="R816" s="2"/>
      <c r="S816" s="6"/>
      <c r="T816" s="2"/>
      <c r="U816" s="2"/>
      <c r="V816" s="2"/>
      <c r="W816" s="2"/>
      <c r="X816" s="2"/>
    </row>
    <row r="817" spans="2:24" x14ac:dyDescent="0.35">
      <c r="B817" s="2" t="s">
        <v>14</v>
      </c>
      <c r="C817" s="3">
        <v>30</v>
      </c>
      <c r="D817" s="4" t="s">
        <v>37</v>
      </c>
      <c r="E817" s="2" t="s">
        <v>16</v>
      </c>
      <c r="F817" s="2" t="s">
        <v>23</v>
      </c>
      <c r="G817" s="5">
        <v>3</v>
      </c>
      <c r="H817" s="1">
        <v>12000000</v>
      </c>
      <c r="I817" s="2">
        <v>1</v>
      </c>
      <c r="J817" s="6">
        <v>3.6111111111111114E-3</v>
      </c>
      <c r="K817" s="2" t="s">
        <v>18</v>
      </c>
      <c r="L817" s="3" t="s">
        <v>19</v>
      </c>
      <c r="M817" s="4" t="s">
        <v>48</v>
      </c>
      <c r="N817" s="2" t="s">
        <v>78</v>
      </c>
      <c r="O817" s="2" t="s">
        <v>41</v>
      </c>
      <c r="P817" s="14"/>
      <c r="Q817" s="1"/>
      <c r="R817" s="2"/>
      <c r="S817" s="6"/>
      <c r="T817" s="2"/>
      <c r="U817" s="2"/>
      <c r="V817" s="2"/>
      <c r="W817" s="2"/>
      <c r="X817" s="2"/>
    </row>
    <row r="818" spans="2:24" x14ac:dyDescent="0.35">
      <c r="B818" s="2" t="s">
        <v>14</v>
      </c>
      <c r="C818" s="3">
        <v>22</v>
      </c>
      <c r="D818" s="4" t="s">
        <v>44</v>
      </c>
      <c r="E818" s="2" t="s">
        <v>32</v>
      </c>
      <c r="F818" s="2" t="s">
        <v>42</v>
      </c>
      <c r="G818" s="5">
        <v>4</v>
      </c>
      <c r="H818" s="1">
        <v>20000000</v>
      </c>
      <c r="I818" s="2">
        <v>2</v>
      </c>
      <c r="J818" s="6">
        <v>3.6111111111111114E-3</v>
      </c>
      <c r="K818" s="2" t="s">
        <v>61</v>
      </c>
      <c r="L818" s="3" t="s">
        <v>19</v>
      </c>
      <c r="M818" s="4" t="s">
        <v>30</v>
      </c>
      <c r="N818" s="2" t="s">
        <v>76</v>
      </c>
      <c r="O818" s="2" t="s">
        <v>31</v>
      </c>
      <c r="P818" s="14"/>
      <c r="Q818" s="1"/>
      <c r="R818" s="2"/>
      <c r="S818" s="6"/>
      <c r="T818" s="2"/>
      <c r="U818" s="2"/>
      <c r="V818" s="2"/>
      <c r="W818" s="2"/>
      <c r="X818" s="2"/>
    </row>
    <row r="819" spans="2:24" x14ac:dyDescent="0.35">
      <c r="B819" s="2" t="s">
        <v>14</v>
      </c>
      <c r="C819" s="3">
        <v>1</v>
      </c>
      <c r="D819" s="4" t="s">
        <v>44</v>
      </c>
      <c r="E819" s="2" t="s">
        <v>32</v>
      </c>
      <c r="F819" s="2" t="s">
        <v>17</v>
      </c>
      <c r="G819" s="5">
        <v>5</v>
      </c>
      <c r="H819" s="1">
        <v>25000000</v>
      </c>
      <c r="I819" s="2">
        <v>2</v>
      </c>
      <c r="J819" s="6">
        <v>3.6111111111111114E-3</v>
      </c>
      <c r="K819" s="2" t="s">
        <v>18</v>
      </c>
      <c r="L819" s="3" t="s">
        <v>29</v>
      </c>
      <c r="M819" s="4" t="s">
        <v>40</v>
      </c>
      <c r="N819" s="2" t="s">
        <v>77</v>
      </c>
      <c r="O819" s="2" t="s">
        <v>65</v>
      </c>
      <c r="P819" s="14"/>
      <c r="Q819" s="1"/>
      <c r="R819" s="2"/>
      <c r="S819" s="6"/>
      <c r="T819" s="2"/>
      <c r="U819" s="2"/>
      <c r="V819" s="2"/>
      <c r="W819" s="2"/>
      <c r="X819" s="2"/>
    </row>
    <row r="820" spans="2:24" x14ac:dyDescent="0.35">
      <c r="B820" s="2" t="s">
        <v>14</v>
      </c>
      <c r="C820" s="3">
        <v>24</v>
      </c>
      <c r="D820" s="4" t="s">
        <v>69</v>
      </c>
      <c r="E820" s="2" t="s">
        <v>73</v>
      </c>
      <c r="F820" s="2" t="s">
        <v>23</v>
      </c>
      <c r="G820" s="5">
        <v>3</v>
      </c>
      <c r="H820" s="1">
        <v>11000000</v>
      </c>
      <c r="I820" s="2">
        <v>4</v>
      </c>
      <c r="J820" s="6">
        <v>3.6111111111111114E-3</v>
      </c>
      <c r="K820" s="2" t="s">
        <v>18</v>
      </c>
      <c r="L820" s="3" t="s">
        <v>56</v>
      </c>
      <c r="M820" s="4" t="s">
        <v>33</v>
      </c>
      <c r="N820" s="2" t="s">
        <v>78</v>
      </c>
      <c r="O820" s="2" t="s">
        <v>53</v>
      </c>
      <c r="P820" s="14"/>
      <c r="Q820" s="1"/>
      <c r="R820" s="2"/>
      <c r="S820" s="6"/>
      <c r="T820" s="2"/>
      <c r="U820" s="2"/>
      <c r="V820" s="2"/>
      <c r="W820" s="2"/>
      <c r="X820" s="2"/>
    </row>
    <row r="821" spans="2:24" x14ac:dyDescent="0.35">
      <c r="B821" s="2" t="s">
        <v>14</v>
      </c>
      <c r="C821" s="3">
        <v>18</v>
      </c>
      <c r="D821" s="4" t="s">
        <v>57</v>
      </c>
      <c r="E821" s="2" t="s">
        <v>28</v>
      </c>
      <c r="F821" s="2" t="s">
        <v>42</v>
      </c>
      <c r="G821" s="5">
        <v>5</v>
      </c>
      <c r="H821" s="1">
        <v>20000000</v>
      </c>
      <c r="I821" s="2">
        <v>1</v>
      </c>
      <c r="J821" s="6">
        <v>3.6111111111111114E-3</v>
      </c>
      <c r="K821" s="2" t="s">
        <v>18</v>
      </c>
      <c r="L821" s="3" t="s">
        <v>64</v>
      </c>
      <c r="M821" s="4" t="s">
        <v>51</v>
      </c>
      <c r="N821" s="2" t="s">
        <v>77</v>
      </c>
      <c r="O821" s="2" t="s">
        <v>34</v>
      </c>
      <c r="P821" s="14"/>
      <c r="Q821" s="1"/>
      <c r="R821" s="2"/>
      <c r="S821" s="6"/>
      <c r="T821" s="2"/>
      <c r="U821" s="2"/>
      <c r="V821" s="2"/>
      <c r="W821" s="2"/>
      <c r="X821" s="2"/>
    </row>
    <row r="822" spans="2:24" x14ac:dyDescent="0.35">
      <c r="B822" s="2" t="s">
        <v>70</v>
      </c>
      <c r="C822" s="3">
        <v>3</v>
      </c>
      <c r="D822" s="4" t="s">
        <v>55</v>
      </c>
      <c r="E822" s="2" t="s">
        <v>32</v>
      </c>
      <c r="F822" s="2" t="s">
        <v>23</v>
      </c>
      <c r="G822" s="5">
        <v>0</v>
      </c>
      <c r="H822" s="1">
        <v>0</v>
      </c>
      <c r="I822" s="2">
        <v>1</v>
      </c>
      <c r="J822" s="6">
        <v>3.6111111111111114E-3</v>
      </c>
      <c r="K822" s="2"/>
      <c r="L822" s="3"/>
      <c r="M822" s="4" t="s">
        <v>25</v>
      </c>
      <c r="N822" s="2" t="s">
        <v>78</v>
      </c>
      <c r="O822" s="2" t="s">
        <v>53</v>
      </c>
      <c r="P822" s="14"/>
      <c r="Q822" s="1"/>
      <c r="R822" s="2"/>
      <c r="S822" s="6"/>
      <c r="T822" s="2"/>
      <c r="U822" s="2"/>
      <c r="V822" s="2"/>
      <c r="W822" s="2"/>
      <c r="X822" s="2"/>
    </row>
    <row r="823" spans="2:24" x14ac:dyDescent="0.35">
      <c r="B823" s="2" t="s">
        <v>70</v>
      </c>
      <c r="C823" s="3">
        <v>22</v>
      </c>
      <c r="D823" s="4" t="s">
        <v>27</v>
      </c>
      <c r="E823" s="2" t="s">
        <v>38</v>
      </c>
      <c r="F823" s="2" t="s">
        <v>68</v>
      </c>
      <c r="G823" s="5">
        <v>0</v>
      </c>
      <c r="H823" s="1">
        <v>0</v>
      </c>
      <c r="I823" s="2">
        <v>6</v>
      </c>
      <c r="J823" s="6">
        <v>3.6111111111111114E-3</v>
      </c>
      <c r="K823" s="2"/>
      <c r="L823" s="3"/>
      <c r="M823" s="4" t="s">
        <v>30</v>
      </c>
      <c r="N823" s="2" t="s">
        <v>78</v>
      </c>
      <c r="O823" s="2" t="s">
        <v>53</v>
      </c>
      <c r="P823" s="14"/>
      <c r="Q823" s="1"/>
      <c r="R823" s="2"/>
      <c r="S823" s="6"/>
      <c r="T823" s="2"/>
      <c r="U823" s="2"/>
      <c r="V823" s="2"/>
      <c r="W823" s="2"/>
      <c r="X823" s="2"/>
    </row>
    <row r="824" spans="2:24" x14ac:dyDescent="0.35">
      <c r="B824" s="2" t="s">
        <v>70</v>
      </c>
      <c r="C824" s="3">
        <v>5</v>
      </c>
      <c r="D824" s="4" t="s">
        <v>37</v>
      </c>
      <c r="E824" s="2" t="s">
        <v>38</v>
      </c>
      <c r="F824" s="2" t="s">
        <v>23</v>
      </c>
      <c r="G824" s="5">
        <v>0</v>
      </c>
      <c r="H824" s="1">
        <v>0</v>
      </c>
      <c r="I824" s="2">
        <v>3</v>
      </c>
      <c r="J824" s="6">
        <v>3.6111111111111114E-3</v>
      </c>
      <c r="K824" s="2"/>
      <c r="L824" s="3"/>
      <c r="M824" s="4" t="s">
        <v>30</v>
      </c>
      <c r="N824" s="2" t="s">
        <v>76</v>
      </c>
      <c r="O824" s="2" t="s">
        <v>75</v>
      </c>
      <c r="P824" s="14"/>
      <c r="Q824" s="1"/>
      <c r="R824" s="2"/>
      <c r="S824" s="6"/>
      <c r="T824" s="2"/>
      <c r="U824" s="2"/>
      <c r="V824" s="2"/>
      <c r="W824" s="2"/>
      <c r="X824" s="2"/>
    </row>
    <row r="825" spans="2:24" x14ac:dyDescent="0.35">
      <c r="B825" s="2" t="s">
        <v>70</v>
      </c>
      <c r="C825" s="3">
        <v>20</v>
      </c>
      <c r="D825" s="4" t="s">
        <v>44</v>
      </c>
      <c r="E825" s="2" t="s">
        <v>32</v>
      </c>
      <c r="F825" s="2" t="s">
        <v>45</v>
      </c>
      <c r="G825" s="5">
        <v>0</v>
      </c>
      <c r="H825" s="1">
        <v>0</v>
      </c>
      <c r="I825" s="2">
        <v>3</v>
      </c>
      <c r="J825" s="6">
        <v>3.6111111111111114E-3</v>
      </c>
      <c r="K825" s="2"/>
      <c r="L825" s="3"/>
      <c r="M825" s="4" t="s">
        <v>20</v>
      </c>
      <c r="N825" s="2" t="s">
        <v>76</v>
      </c>
      <c r="O825" s="2" t="s">
        <v>52</v>
      </c>
      <c r="P825" s="14"/>
      <c r="Q825" s="1"/>
      <c r="R825" s="2"/>
      <c r="S825" s="6"/>
      <c r="T825" s="2"/>
      <c r="U825" s="2"/>
      <c r="V825" s="2"/>
      <c r="W825" s="2"/>
      <c r="X825" s="2"/>
    </row>
    <row r="826" spans="2:24" x14ac:dyDescent="0.35">
      <c r="B826" s="2" t="s">
        <v>70</v>
      </c>
      <c r="C826" s="3">
        <v>29</v>
      </c>
      <c r="D826" s="4" t="s">
        <v>44</v>
      </c>
      <c r="E826" s="2" t="s">
        <v>32</v>
      </c>
      <c r="F826" s="2" t="s">
        <v>23</v>
      </c>
      <c r="G826" s="5">
        <v>0</v>
      </c>
      <c r="H826" s="1">
        <v>0</v>
      </c>
      <c r="I826" s="2">
        <v>2</v>
      </c>
      <c r="J826" s="6">
        <v>3.6111111111111114E-3</v>
      </c>
      <c r="K826" s="2"/>
      <c r="L826" s="3"/>
      <c r="M826" s="4" t="s">
        <v>48</v>
      </c>
      <c r="N826" s="2" t="s">
        <v>66</v>
      </c>
      <c r="O826" s="2" t="s">
        <v>67</v>
      </c>
      <c r="P826" s="14"/>
      <c r="Q826" s="1"/>
      <c r="R826" s="2"/>
      <c r="S826" s="6"/>
      <c r="T826" s="2"/>
      <c r="U826" s="2"/>
      <c r="V826" s="2"/>
      <c r="W826" s="2"/>
      <c r="X826" s="2"/>
    </row>
    <row r="827" spans="2:24" x14ac:dyDescent="0.35">
      <c r="B827" s="2" t="s">
        <v>70</v>
      </c>
      <c r="C827" s="3">
        <v>3</v>
      </c>
      <c r="D827" s="4" t="s">
        <v>55</v>
      </c>
      <c r="E827" s="2" t="s">
        <v>32</v>
      </c>
      <c r="F827" s="2" t="s">
        <v>23</v>
      </c>
      <c r="G827" s="5">
        <v>0</v>
      </c>
      <c r="H827" s="1">
        <v>0</v>
      </c>
      <c r="I827" s="2">
        <v>1</v>
      </c>
      <c r="J827" s="6">
        <v>3.6111111111111114E-3</v>
      </c>
      <c r="K827" s="2"/>
      <c r="L827" s="3"/>
      <c r="M827" s="4" t="s">
        <v>25</v>
      </c>
      <c r="N827" s="2" t="s">
        <v>78</v>
      </c>
      <c r="O827" s="2" t="s">
        <v>53</v>
      </c>
      <c r="P827" s="14"/>
      <c r="Q827" s="1"/>
      <c r="R827" s="2"/>
      <c r="S827" s="6"/>
      <c r="T827" s="2"/>
      <c r="U827" s="2"/>
      <c r="V827" s="2"/>
      <c r="W827" s="2"/>
      <c r="X827" s="2"/>
    </row>
    <row r="828" spans="2:24" x14ac:dyDescent="0.35">
      <c r="B828" s="2" t="s">
        <v>14</v>
      </c>
      <c r="C828" s="3">
        <v>1</v>
      </c>
      <c r="D828" s="4" t="s">
        <v>59</v>
      </c>
      <c r="E828" s="2" t="s">
        <v>73</v>
      </c>
      <c r="F828" s="2" t="s">
        <v>42</v>
      </c>
      <c r="G828" s="5">
        <v>2</v>
      </c>
      <c r="H828" s="1">
        <v>12000000</v>
      </c>
      <c r="I828" s="2">
        <v>3</v>
      </c>
      <c r="J828" s="6">
        <v>3.6342592592592594E-3</v>
      </c>
      <c r="K828" s="2" t="s">
        <v>18</v>
      </c>
      <c r="L828" s="3" t="s">
        <v>19</v>
      </c>
      <c r="M828" s="4" t="s">
        <v>33</v>
      </c>
      <c r="N828" s="2" t="s">
        <v>76</v>
      </c>
      <c r="O828" s="2" t="s">
        <v>26</v>
      </c>
      <c r="P828" s="14"/>
      <c r="Q828" s="1"/>
      <c r="R828" s="2"/>
      <c r="S828" s="6"/>
      <c r="T828" s="2"/>
      <c r="U828" s="2"/>
      <c r="V828" s="2"/>
      <c r="W828" s="2"/>
      <c r="X828" s="2"/>
    </row>
    <row r="829" spans="2:24" x14ac:dyDescent="0.35">
      <c r="B829" s="2" t="s">
        <v>14</v>
      </c>
      <c r="C829" s="3">
        <v>17</v>
      </c>
      <c r="D829" s="4" t="s">
        <v>22</v>
      </c>
      <c r="E829" s="2" t="s">
        <v>73</v>
      </c>
      <c r="F829" s="2" t="s">
        <v>42</v>
      </c>
      <c r="G829" s="5">
        <v>2</v>
      </c>
      <c r="H829" s="1">
        <v>12000000</v>
      </c>
      <c r="I829" s="2">
        <v>4</v>
      </c>
      <c r="J829" s="6">
        <v>3.6342592592592594E-3</v>
      </c>
      <c r="K829" s="2" t="s">
        <v>18</v>
      </c>
      <c r="L829" s="3" t="s">
        <v>29</v>
      </c>
      <c r="M829" s="4" t="s">
        <v>43</v>
      </c>
      <c r="N829" s="2" t="s">
        <v>77</v>
      </c>
      <c r="O829" s="2" t="s">
        <v>54</v>
      </c>
      <c r="P829" s="14"/>
      <c r="Q829" s="1"/>
      <c r="R829" s="2"/>
      <c r="S829" s="6"/>
      <c r="T829" s="2"/>
      <c r="U829" s="2"/>
      <c r="V829" s="2"/>
      <c r="W829" s="2"/>
      <c r="X829" s="2"/>
    </row>
    <row r="830" spans="2:24" x14ac:dyDescent="0.35">
      <c r="B830" s="2" t="s">
        <v>14</v>
      </c>
      <c r="C830" s="3">
        <v>9</v>
      </c>
      <c r="D830" s="4" t="s">
        <v>27</v>
      </c>
      <c r="E830" s="2" t="s">
        <v>38</v>
      </c>
      <c r="F830" s="2" t="s">
        <v>42</v>
      </c>
      <c r="G830" s="5">
        <v>5</v>
      </c>
      <c r="H830" s="1">
        <v>25000000</v>
      </c>
      <c r="I830" s="2">
        <v>2</v>
      </c>
      <c r="J830" s="6">
        <v>3.6342592592592594E-3</v>
      </c>
      <c r="K830" s="2" t="s">
        <v>18</v>
      </c>
      <c r="L830" s="3" t="s">
        <v>35</v>
      </c>
      <c r="M830" s="4" t="s">
        <v>33</v>
      </c>
      <c r="N830" s="2" t="s">
        <v>78</v>
      </c>
      <c r="O830" s="2" t="s">
        <v>63</v>
      </c>
      <c r="P830" s="14"/>
      <c r="Q830" s="1"/>
      <c r="R830" s="2"/>
      <c r="S830" s="6"/>
      <c r="T830" s="2"/>
      <c r="U830" s="2"/>
      <c r="V830" s="2"/>
      <c r="W830" s="2"/>
      <c r="X830" s="2"/>
    </row>
    <row r="831" spans="2:24" x14ac:dyDescent="0.35">
      <c r="B831" s="2" t="s">
        <v>14</v>
      </c>
      <c r="C831" s="3">
        <v>29</v>
      </c>
      <c r="D831" s="4" t="s">
        <v>27</v>
      </c>
      <c r="E831" s="2" t="s">
        <v>16</v>
      </c>
      <c r="F831" s="2" t="s">
        <v>45</v>
      </c>
      <c r="G831" s="5">
        <v>1</v>
      </c>
      <c r="H831" s="1">
        <v>7000000</v>
      </c>
      <c r="I831" s="2">
        <v>4</v>
      </c>
      <c r="J831" s="6">
        <v>3.6342592592592594E-3</v>
      </c>
      <c r="K831" s="2" t="s">
        <v>18</v>
      </c>
      <c r="L831" s="3" t="s">
        <v>29</v>
      </c>
      <c r="M831" s="4" t="s">
        <v>48</v>
      </c>
      <c r="N831" s="2" t="s">
        <v>77</v>
      </c>
      <c r="O831" s="2" t="s">
        <v>34</v>
      </c>
      <c r="P831" s="14"/>
      <c r="Q831" s="1"/>
      <c r="R831" s="2"/>
      <c r="S831" s="6"/>
      <c r="T831" s="2"/>
      <c r="U831" s="2"/>
      <c r="V831" s="2"/>
      <c r="W831" s="2"/>
      <c r="X831" s="2"/>
    </row>
    <row r="832" spans="2:24" x14ac:dyDescent="0.35">
      <c r="B832" s="2" t="s">
        <v>14</v>
      </c>
      <c r="C832" s="3">
        <v>11</v>
      </c>
      <c r="D832" s="4" t="s">
        <v>37</v>
      </c>
      <c r="E832" s="2" t="s">
        <v>32</v>
      </c>
      <c r="F832" s="2" t="s">
        <v>42</v>
      </c>
      <c r="G832" s="5">
        <v>2</v>
      </c>
      <c r="H832" s="1">
        <v>38000000</v>
      </c>
      <c r="I832" s="2">
        <v>3</v>
      </c>
      <c r="J832" s="6">
        <v>3.6342592592592594E-3</v>
      </c>
      <c r="K832" s="2" t="s">
        <v>46</v>
      </c>
      <c r="L832" s="3" t="s">
        <v>39</v>
      </c>
      <c r="M832" s="4" t="s">
        <v>43</v>
      </c>
      <c r="N832" s="2" t="s">
        <v>78</v>
      </c>
      <c r="O832" s="2" t="s">
        <v>41</v>
      </c>
      <c r="P832" s="14"/>
      <c r="Q832" s="1"/>
      <c r="R832" s="2"/>
      <c r="S832" s="6"/>
      <c r="T832" s="2"/>
      <c r="U832" s="2"/>
      <c r="V832" s="2"/>
      <c r="W832" s="2"/>
      <c r="X832" s="2"/>
    </row>
    <row r="833" spans="2:24" x14ac:dyDescent="0.35">
      <c r="B833" s="2" t="s">
        <v>14</v>
      </c>
      <c r="C833" s="3">
        <v>17</v>
      </c>
      <c r="D833" s="4" t="s">
        <v>37</v>
      </c>
      <c r="E833" s="2" t="s">
        <v>28</v>
      </c>
      <c r="F833" s="2" t="s">
        <v>17</v>
      </c>
      <c r="G833" s="5">
        <v>1</v>
      </c>
      <c r="H833" s="1">
        <v>19000000</v>
      </c>
      <c r="I833" s="2">
        <v>2</v>
      </c>
      <c r="J833" s="6">
        <v>3.6342592592592594E-3</v>
      </c>
      <c r="K833" s="2" t="s">
        <v>46</v>
      </c>
      <c r="L833" s="3" t="s">
        <v>24</v>
      </c>
      <c r="M833" s="4" t="s">
        <v>25</v>
      </c>
      <c r="N833" s="2" t="s">
        <v>76</v>
      </c>
      <c r="O833" s="2" t="s">
        <v>26</v>
      </c>
      <c r="P833" s="14"/>
      <c r="Q833" s="1"/>
      <c r="R833" s="2"/>
      <c r="S833" s="6"/>
      <c r="T833" s="2"/>
      <c r="U833" s="2"/>
      <c r="V833" s="2"/>
      <c r="W833" s="2"/>
      <c r="X833" s="2"/>
    </row>
    <row r="834" spans="2:24" x14ac:dyDescent="0.35">
      <c r="B834" s="2" t="s">
        <v>14</v>
      </c>
      <c r="C834" s="3">
        <v>4</v>
      </c>
      <c r="D834" s="4" t="s">
        <v>37</v>
      </c>
      <c r="E834" s="2" t="s">
        <v>16</v>
      </c>
      <c r="F834" s="2" t="s">
        <v>42</v>
      </c>
      <c r="G834" s="5">
        <v>4</v>
      </c>
      <c r="H834" s="1">
        <v>15000000</v>
      </c>
      <c r="I834" s="2">
        <v>5</v>
      </c>
      <c r="J834" s="6">
        <v>3.6342592592592594E-3</v>
      </c>
      <c r="K834" s="2" t="s">
        <v>18</v>
      </c>
      <c r="L834" s="3" t="s">
        <v>29</v>
      </c>
      <c r="M834" s="4" t="s">
        <v>40</v>
      </c>
      <c r="N834" s="2" t="s">
        <v>78</v>
      </c>
      <c r="O834" s="2" t="s">
        <v>66</v>
      </c>
      <c r="P834" s="14"/>
      <c r="Q834" s="1"/>
      <c r="R834" s="2"/>
      <c r="S834" s="6"/>
      <c r="T834" s="2"/>
      <c r="U834" s="2"/>
      <c r="V834" s="2"/>
      <c r="W834" s="2"/>
      <c r="X834" s="2"/>
    </row>
    <row r="835" spans="2:24" x14ac:dyDescent="0.35">
      <c r="B835" s="2" t="s">
        <v>14</v>
      </c>
      <c r="C835" s="3">
        <v>1</v>
      </c>
      <c r="D835" s="4" t="s">
        <v>37</v>
      </c>
      <c r="E835" s="2" t="s">
        <v>38</v>
      </c>
      <c r="F835" s="2" t="s">
        <v>17</v>
      </c>
      <c r="G835" s="5">
        <v>3</v>
      </c>
      <c r="H835" s="1">
        <v>15000000</v>
      </c>
      <c r="I835" s="2">
        <v>5</v>
      </c>
      <c r="J835" s="6">
        <v>3.6342592592592594E-3</v>
      </c>
      <c r="K835" s="2" t="s">
        <v>18</v>
      </c>
      <c r="L835" s="3" t="s">
        <v>29</v>
      </c>
      <c r="M835" s="4" t="s">
        <v>20</v>
      </c>
      <c r="N835" s="2" t="s">
        <v>78</v>
      </c>
      <c r="O835" s="2" t="s">
        <v>53</v>
      </c>
      <c r="P835" s="14"/>
      <c r="Q835" s="1"/>
      <c r="R835" s="2"/>
      <c r="S835" s="6"/>
      <c r="T835" s="2"/>
      <c r="U835" s="2"/>
      <c r="V835" s="2"/>
      <c r="W835" s="2"/>
      <c r="X835" s="2"/>
    </row>
    <row r="836" spans="2:24" x14ac:dyDescent="0.35">
      <c r="B836" s="2" t="s">
        <v>14</v>
      </c>
      <c r="C836" s="3">
        <v>11</v>
      </c>
      <c r="D836" s="4" t="s">
        <v>44</v>
      </c>
      <c r="E836" s="2" t="s">
        <v>16</v>
      </c>
      <c r="F836" s="2" t="s">
        <v>42</v>
      </c>
      <c r="G836" s="5">
        <v>3</v>
      </c>
      <c r="H836" s="1">
        <v>11000000</v>
      </c>
      <c r="I836" s="2">
        <v>1</v>
      </c>
      <c r="J836" s="6">
        <v>3.6342592592592594E-3</v>
      </c>
      <c r="K836" s="2" t="s">
        <v>18</v>
      </c>
      <c r="L836" s="3" t="s">
        <v>19</v>
      </c>
      <c r="M836" s="4" t="s">
        <v>33</v>
      </c>
      <c r="N836" s="2" t="s">
        <v>76</v>
      </c>
      <c r="O836" s="2" t="s">
        <v>26</v>
      </c>
      <c r="P836" s="14"/>
      <c r="Q836" s="1"/>
      <c r="R836" s="2"/>
      <c r="S836" s="6"/>
      <c r="T836" s="2"/>
      <c r="U836" s="2"/>
      <c r="V836" s="2"/>
      <c r="W836" s="2"/>
      <c r="X836" s="2"/>
    </row>
    <row r="837" spans="2:24" x14ac:dyDescent="0.35">
      <c r="B837" s="2" t="s">
        <v>14</v>
      </c>
      <c r="C837" s="3">
        <v>4</v>
      </c>
      <c r="D837" s="4" t="s">
        <v>44</v>
      </c>
      <c r="E837" s="2" t="s">
        <v>16</v>
      </c>
      <c r="F837" s="2" t="s">
        <v>23</v>
      </c>
      <c r="G837" s="5">
        <v>2</v>
      </c>
      <c r="H837" s="1">
        <v>12000000</v>
      </c>
      <c r="I837" s="2">
        <v>1</v>
      </c>
      <c r="J837" s="6">
        <v>3.6342592592592594E-3</v>
      </c>
      <c r="K837" s="2" t="s">
        <v>18</v>
      </c>
      <c r="L837" s="3" t="s">
        <v>24</v>
      </c>
      <c r="M837" s="4" t="s">
        <v>43</v>
      </c>
      <c r="N837" s="2" t="s">
        <v>66</v>
      </c>
      <c r="O837" s="2" t="s">
        <v>36</v>
      </c>
      <c r="P837" s="14"/>
      <c r="Q837" s="1"/>
      <c r="R837" s="2"/>
      <c r="S837" s="6"/>
      <c r="T837" s="2"/>
      <c r="U837" s="2"/>
      <c r="V837" s="2"/>
      <c r="W837" s="2"/>
      <c r="X837" s="2"/>
    </row>
    <row r="838" spans="2:24" x14ac:dyDescent="0.35">
      <c r="B838" s="2" t="s">
        <v>14</v>
      </c>
      <c r="C838" s="3">
        <v>1</v>
      </c>
      <c r="D838" s="4" t="s">
        <v>59</v>
      </c>
      <c r="E838" s="2" t="s">
        <v>73</v>
      </c>
      <c r="F838" s="2" t="s">
        <v>42</v>
      </c>
      <c r="G838" s="5">
        <v>2</v>
      </c>
      <c r="H838" s="1">
        <v>12000000</v>
      </c>
      <c r="I838" s="2">
        <v>3</v>
      </c>
      <c r="J838" s="6">
        <v>3.6342592592592594E-3</v>
      </c>
      <c r="K838" s="2" t="s">
        <v>18</v>
      </c>
      <c r="L838" s="3" t="s">
        <v>19</v>
      </c>
      <c r="M838" s="4" t="s">
        <v>33</v>
      </c>
      <c r="N838" s="2" t="s">
        <v>76</v>
      </c>
      <c r="O838" s="2" t="s">
        <v>26</v>
      </c>
      <c r="P838" s="14"/>
      <c r="Q838" s="1"/>
      <c r="R838" s="2"/>
      <c r="S838" s="6"/>
      <c r="T838" s="2"/>
      <c r="U838" s="2"/>
      <c r="V838" s="2"/>
      <c r="W838" s="2"/>
      <c r="X838" s="2"/>
    </row>
    <row r="839" spans="2:24" x14ac:dyDescent="0.35">
      <c r="B839" s="2" t="s">
        <v>14</v>
      </c>
      <c r="C839" s="3">
        <v>17</v>
      </c>
      <c r="D839" s="4" t="s">
        <v>22</v>
      </c>
      <c r="E839" s="2" t="s">
        <v>73</v>
      </c>
      <c r="F839" s="2" t="s">
        <v>42</v>
      </c>
      <c r="G839" s="5">
        <v>2</v>
      </c>
      <c r="H839" s="1">
        <v>12000000</v>
      </c>
      <c r="I839" s="2">
        <v>4</v>
      </c>
      <c r="J839" s="6">
        <v>3.6342592592592594E-3</v>
      </c>
      <c r="K839" s="2" t="s">
        <v>18</v>
      </c>
      <c r="L839" s="3" t="s">
        <v>29</v>
      </c>
      <c r="M839" s="4" t="s">
        <v>43</v>
      </c>
      <c r="N839" s="2" t="s">
        <v>77</v>
      </c>
      <c r="O839" s="2" t="s">
        <v>54</v>
      </c>
      <c r="P839" s="14"/>
      <c r="Q839" s="1"/>
      <c r="R839" s="2"/>
      <c r="S839" s="6"/>
      <c r="T839" s="2"/>
      <c r="U839" s="2"/>
      <c r="V839" s="2"/>
      <c r="W839" s="2"/>
      <c r="X839" s="2"/>
    </row>
    <row r="840" spans="2:24" x14ac:dyDescent="0.35">
      <c r="B840" s="2" t="s">
        <v>70</v>
      </c>
      <c r="C840" s="3">
        <v>11</v>
      </c>
      <c r="D840" s="4" t="s">
        <v>22</v>
      </c>
      <c r="E840" s="2" t="s">
        <v>16</v>
      </c>
      <c r="F840" s="2" t="s">
        <v>17</v>
      </c>
      <c r="G840" s="5">
        <v>0</v>
      </c>
      <c r="H840" s="1">
        <v>0</v>
      </c>
      <c r="I840" s="2">
        <v>1</v>
      </c>
      <c r="J840" s="6">
        <v>3.6342592592592594E-3</v>
      </c>
      <c r="K840" s="2"/>
      <c r="L840" s="3"/>
      <c r="M840" s="4" t="s">
        <v>20</v>
      </c>
      <c r="N840" s="2" t="s">
        <v>76</v>
      </c>
      <c r="O840" s="2" t="s">
        <v>71</v>
      </c>
      <c r="P840" s="14"/>
      <c r="Q840" s="1"/>
      <c r="R840" s="2"/>
      <c r="S840" s="6"/>
      <c r="T840" s="2"/>
      <c r="U840" s="2"/>
      <c r="V840" s="2"/>
      <c r="W840" s="2"/>
      <c r="X840" s="2"/>
    </row>
    <row r="841" spans="2:24" x14ac:dyDescent="0.35">
      <c r="B841" s="2" t="s">
        <v>70</v>
      </c>
      <c r="C841" s="3">
        <v>12</v>
      </c>
      <c r="D841" s="4" t="s">
        <v>22</v>
      </c>
      <c r="E841" s="2" t="s">
        <v>49</v>
      </c>
      <c r="F841" s="2" t="s">
        <v>42</v>
      </c>
      <c r="G841" s="5">
        <v>0</v>
      </c>
      <c r="H841" s="1">
        <v>0</v>
      </c>
      <c r="I841" s="2">
        <v>1</v>
      </c>
      <c r="J841" s="6">
        <v>3.6342592592592594E-3</v>
      </c>
      <c r="K841" s="2"/>
      <c r="L841" s="3"/>
      <c r="M841" s="4" t="s">
        <v>30</v>
      </c>
      <c r="N841" s="2" t="s">
        <v>76</v>
      </c>
      <c r="O841" s="2" t="s">
        <v>26</v>
      </c>
      <c r="P841" s="14"/>
      <c r="Q841" s="1"/>
      <c r="R841" s="2"/>
      <c r="S841" s="6"/>
      <c r="T841" s="2"/>
      <c r="U841" s="2"/>
      <c r="V841" s="2"/>
      <c r="W841" s="2"/>
      <c r="X841" s="2"/>
    </row>
    <row r="842" spans="2:24" x14ac:dyDescent="0.35">
      <c r="B842" s="2" t="s">
        <v>70</v>
      </c>
      <c r="C842" s="3">
        <v>25</v>
      </c>
      <c r="D842" s="4" t="s">
        <v>37</v>
      </c>
      <c r="E842" s="2" t="s">
        <v>49</v>
      </c>
      <c r="F842" s="2" t="s">
        <v>23</v>
      </c>
      <c r="G842" s="5">
        <v>0</v>
      </c>
      <c r="H842" s="1">
        <v>0</v>
      </c>
      <c r="I842" s="2">
        <v>1</v>
      </c>
      <c r="J842" s="6">
        <v>3.6342592592592594E-3</v>
      </c>
      <c r="K842" s="2"/>
      <c r="L842" s="3"/>
      <c r="M842" s="4" t="s">
        <v>51</v>
      </c>
      <c r="N842" s="2" t="s">
        <v>78</v>
      </c>
      <c r="O842" s="2" t="s">
        <v>41</v>
      </c>
      <c r="P842" s="14"/>
      <c r="Q842" s="1"/>
      <c r="R842" s="2"/>
      <c r="S842" s="6"/>
      <c r="T842" s="2"/>
      <c r="U842" s="2"/>
      <c r="V842" s="2"/>
      <c r="W842" s="2"/>
      <c r="X842" s="2"/>
    </row>
    <row r="843" spans="2:24" x14ac:dyDescent="0.35">
      <c r="B843" s="2" t="s">
        <v>14</v>
      </c>
      <c r="C843" s="3">
        <v>8</v>
      </c>
      <c r="D843" s="4" t="s">
        <v>55</v>
      </c>
      <c r="E843" s="2" t="s">
        <v>32</v>
      </c>
      <c r="F843" s="2" t="s">
        <v>17</v>
      </c>
      <c r="G843" s="5">
        <v>3</v>
      </c>
      <c r="H843" s="1">
        <v>15000000</v>
      </c>
      <c r="I843" s="2">
        <v>5</v>
      </c>
      <c r="J843" s="6">
        <v>3.645833333333333E-3</v>
      </c>
      <c r="K843" s="2" t="s">
        <v>18</v>
      </c>
      <c r="L843" s="3" t="s">
        <v>56</v>
      </c>
      <c r="M843" s="4" t="s">
        <v>25</v>
      </c>
      <c r="N843" s="2" t="s">
        <v>78</v>
      </c>
      <c r="O843" s="2" t="s">
        <v>53</v>
      </c>
      <c r="P843" s="14"/>
      <c r="Q843" s="1"/>
      <c r="R843" s="2"/>
      <c r="S843" s="6"/>
      <c r="T843" s="2"/>
      <c r="U843" s="2"/>
      <c r="V843" s="2"/>
      <c r="W843" s="2"/>
      <c r="X843" s="2"/>
    </row>
    <row r="844" spans="2:24" x14ac:dyDescent="0.35">
      <c r="B844" s="2" t="s">
        <v>14</v>
      </c>
      <c r="C844" s="3">
        <v>12</v>
      </c>
      <c r="D844" s="4" t="s">
        <v>60</v>
      </c>
      <c r="E844" s="2" t="s">
        <v>32</v>
      </c>
      <c r="F844" s="2" t="s">
        <v>17</v>
      </c>
      <c r="G844" s="5">
        <v>5</v>
      </c>
      <c r="H844" s="1">
        <v>25000000</v>
      </c>
      <c r="I844" s="2">
        <v>1</v>
      </c>
      <c r="J844" s="6">
        <v>3.645833333333333E-3</v>
      </c>
      <c r="K844" s="2" t="s">
        <v>18</v>
      </c>
      <c r="L844" s="3" t="s">
        <v>64</v>
      </c>
      <c r="M844" s="4" t="s">
        <v>43</v>
      </c>
      <c r="N844" s="2" t="s">
        <v>76</v>
      </c>
      <c r="O844" s="2" t="s">
        <v>52</v>
      </c>
      <c r="P844" s="14"/>
      <c r="Q844" s="1"/>
      <c r="R844" s="2"/>
      <c r="S844" s="6"/>
      <c r="T844" s="2"/>
      <c r="U844" s="2"/>
      <c r="V844" s="2"/>
      <c r="W844" s="2"/>
      <c r="X844" s="2"/>
    </row>
    <row r="845" spans="2:24" x14ac:dyDescent="0.35">
      <c r="B845" s="2" t="s">
        <v>14</v>
      </c>
      <c r="C845" s="3">
        <v>30</v>
      </c>
      <c r="D845" s="4" t="s">
        <v>27</v>
      </c>
      <c r="E845" s="2" t="s">
        <v>32</v>
      </c>
      <c r="F845" s="2" t="s">
        <v>42</v>
      </c>
      <c r="G845" s="5">
        <v>4</v>
      </c>
      <c r="H845" s="1">
        <v>20000000</v>
      </c>
      <c r="I845" s="2">
        <v>3</v>
      </c>
      <c r="J845" s="6">
        <v>3.645833333333333E-3</v>
      </c>
      <c r="K845" s="2" t="s">
        <v>18</v>
      </c>
      <c r="L845" s="3" t="s">
        <v>19</v>
      </c>
      <c r="M845" s="4" t="s">
        <v>40</v>
      </c>
      <c r="N845" s="2" t="s">
        <v>77</v>
      </c>
      <c r="O845" s="2" t="s">
        <v>34</v>
      </c>
      <c r="P845" s="14"/>
      <c r="Q845" s="1"/>
      <c r="R845" s="2"/>
      <c r="S845" s="6"/>
      <c r="T845" s="2"/>
      <c r="U845" s="2"/>
      <c r="V845" s="2"/>
      <c r="W845" s="2"/>
      <c r="X845" s="2"/>
    </row>
    <row r="846" spans="2:24" x14ac:dyDescent="0.35">
      <c r="B846" s="2" t="s">
        <v>14</v>
      </c>
      <c r="C846" s="3">
        <v>18</v>
      </c>
      <c r="D846" s="4" t="s">
        <v>44</v>
      </c>
      <c r="E846" s="2" t="s">
        <v>49</v>
      </c>
      <c r="F846" s="2" t="s">
        <v>17</v>
      </c>
      <c r="G846" s="5">
        <v>4</v>
      </c>
      <c r="H846" s="1">
        <v>11000000</v>
      </c>
      <c r="I846" s="2">
        <v>1</v>
      </c>
      <c r="J846" s="6">
        <v>3.645833333333333E-3</v>
      </c>
      <c r="K846" s="2" t="s">
        <v>61</v>
      </c>
      <c r="L846" s="3" t="s">
        <v>39</v>
      </c>
      <c r="M846" s="4" t="s">
        <v>48</v>
      </c>
      <c r="N846" s="2" t="s">
        <v>76</v>
      </c>
      <c r="O846" s="2" t="s">
        <v>52</v>
      </c>
      <c r="P846" s="14"/>
      <c r="Q846" s="1"/>
      <c r="R846" s="2"/>
      <c r="S846" s="6"/>
      <c r="T846" s="2"/>
      <c r="U846" s="2"/>
      <c r="V846" s="2"/>
      <c r="W846" s="2"/>
      <c r="X846" s="2"/>
    </row>
    <row r="847" spans="2:24" x14ac:dyDescent="0.35">
      <c r="B847" s="2" t="s">
        <v>14</v>
      </c>
      <c r="C847" s="3">
        <v>3</v>
      </c>
      <c r="D847" s="4" t="s">
        <v>44</v>
      </c>
      <c r="E847" s="2" t="s">
        <v>28</v>
      </c>
      <c r="F847" s="2" t="s">
        <v>42</v>
      </c>
      <c r="G847" s="5">
        <v>2</v>
      </c>
      <c r="H847" s="1">
        <v>12000000</v>
      </c>
      <c r="I847" s="2">
        <v>4</v>
      </c>
      <c r="J847" s="6">
        <v>3.645833333333333E-3</v>
      </c>
      <c r="K847" s="2" t="s">
        <v>18</v>
      </c>
      <c r="L847" s="3" t="s">
        <v>35</v>
      </c>
      <c r="M847" s="4" t="s">
        <v>40</v>
      </c>
      <c r="N847" s="2" t="s">
        <v>78</v>
      </c>
      <c r="O847" s="2" t="s">
        <v>62</v>
      </c>
      <c r="P847" s="14"/>
      <c r="Q847" s="1"/>
      <c r="R847" s="2"/>
      <c r="S847" s="6"/>
      <c r="T847" s="2"/>
      <c r="U847" s="2"/>
      <c r="V847" s="2"/>
      <c r="W847" s="2"/>
      <c r="X847" s="2"/>
    </row>
    <row r="848" spans="2:24" x14ac:dyDescent="0.35">
      <c r="B848" s="2" t="s">
        <v>14</v>
      </c>
      <c r="C848" s="3">
        <v>7</v>
      </c>
      <c r="D848" s="4" t="s">
        <v>44</v>
      </c>
      <c r="E848" s="2" t="s">
        <v>28</v>
      </c>
      <c r="F848" s="2" t="s">
        <v>42</v>
      </c>
      <c r="G848" s="5">
        <v>3</v>
      </c>
      <c r="H848" s="1">
        <v>15000000</v>
      </c>
      <c r="I848" s="2">
        <v>5</v>
      </c>
      <c r="J848" s="6">
        <v>3.645833333333333E-3</v>
      </c>
      <c r="K848" s="2" t="s">
        <v>18</v>
      </c>
      <c r="L848" s="3" t="s">
        <v>56</v>
      </c>
      <c r="M848" s="4" t="s">
        <v>33</v>
      </c>
      <c r="N848" s="2" t="s">
        <v>76</v>
      </c>
      <c r="O848" s="2" t="s">
        <v>31</v>
      </c>
      <c r="P848" s="14"/>
      <c r="Q848" s="1"/>
      <c r="R848" s="2"/>
      <c r="S848" s="6"/>
      <c r="T848" s="2"/>
      <c r="U848" s="2"/>
      <c r="V848" s="2"/>
      <c r="W848" s="2"/>
      <c r="X848" s="2"/>
    </row>
    <row r="849" spans="2:24" x14ac:dyDescent="0.35">
      <c r="B849" s="2" t="s">
        <v>14</v>
      </c>
      <c r="C849" s="3">
        <v>19</v>
      </c>
      <c r="D849" s="4" t="s">
        <v>44</v>
      </c>
      <c r="E849" s="2" t="s">
        <v>49</v>
      </c>
      <c r="F849" s="2" t="s">
        <v>23</v>
      </c>
      <c r="G849" s="5">
        <v>3</v>
      </c>
      <c r="H849" s="1">
        <v>15000000</v>
      </c>
      <c r="I849" s="2">
        <v>3</v>
      </c>
      <c r="J849" s="6">
        <v>3.645833333333333E-3</v>
      </c>
      <c r="K849" s="2" t="s">
        <v>18</v>
      </c>
      <c r="L849" s="3" t="s">
        <v>29</v>
      </c>
      <c r="M849" s="4" t="s">
        <v>30</v>
      </c>
      <c r="N849" s="2" t="s">
        <v>78</v>
      </c>
      <c r="O849" s="2" t="s">
        <v>41</v>
      </c>
      <c r="P849" s="14"/>
      <c r="Q849" s="1"/>
      <c r="R849" s="2"/>
      <c r="S849" s="6"/>
      <c r="T849" s="2"/>
      <c r="U849" s="2"/>
      <c r="V849" s="2"/>
      <c r="W849" s="2"/>
      <c r="X849" s="2"/>
    </row>
    <row r="850" spans="2:24" x14ac:dyDescent="0.35">
      <c r="B850" s="2" t="s">
        <v>14</v>
      </c>
      <c r="C850" s="3">
        <v>13</v>
      </c>
      <c r="D850" s="4" t="s">
        <v>69</v>
      </c>
      <c r="E850" s="2" t="s">
        <v>16</v>
      </c>
      <c r="F850" s="2" t="s">
        <v>45</v>
      </c>
      <c r="G850" s="5">
        <v>2</v>
      </c>
      <c r="H850" s="1">
        <v>38000000</v>
      </c>
      <c r="I850" s="2">
        <v>2</v>
      </c>
      <c r="J850" s="6">
        <v>3.645833333333333E-3</v>
      </c>
      <c r="K850" s="2" t="s">
        <v>46</v>
      </c>
      <c r="L850" s="3" t="s">
        <v>39</v>
      </c>
      <c r="M850" s="4" t="s">
        <v>20</v>
      </c>
      <c r="N850" s="2" t="s">
        <v>66</v>
      </c>
      <c r="O850" s="2" t="s">
        <v>67</v>
      </c>
      <c r="P850" s="14"/>
      <c r="Q850" s="1"/>
      <c r="R850" s="2"/>
      <c r="S850" s="6"/>
      <c r="T850" s="2"/>
      <c r="U850" s="2"/>
      <c r="V850" s="2"/>
      <c r="W850" s="2"/>
      <c r="X850" s="2"/>
    </row>
    <row r="851" spans="2:24" x14ac:dyDescent="0.35">
      <c r="B851" s="2" t="s">
        <v>14</v>
      </c>
      <c r="C851" s="3">
        <v>14</v>
      </c>
      <c r="D851" s="4" t="s">
        <v>69</v>
      </c>
      <c r="E851" s="2" t="s">
        <v>28</v>
      </c>
      <c r="F851" s="2" t="s">
        <v>17</v>
      </c>
      <c r="G851" s="5">
        <v>2</v>
      </c>
      <c r="H851" s="1">
        <v>12000000</v>
      </c>
      <c r="I851" s="2">
        <v>2</v>
      </c>
      <c r="J851" s="6">
        <v>3.645833333333333E-3</v>
      </c>
      <c r="K851" s="2" t="s">
        <v>18</v>
      </c>
      <c r="L851" s="3" t="s">
        <v>24</v>
      </c>
      <c r="M851" s="4" t="s">
        <v>43</v>
      </c>
      <c r="N851" s="2" t="s">
        <v>76</v>
      </c>
      <c r="O851" s="2" t="s">
        <v>31</v>
      </c>
      <c r="P851" s="14"/>
      <c r="Q851" s="1"/>
      <c r="R851" s="2"/>
      <c r="S851" s="6"/>
      <c r="T851" s="2"/>
      <c r="U851" s="2"/>
      <c r="V851" s="2"/>
      <c r="W851" s="2"/>
      <c r="X851" s="2"/>
    </row>
    <row r="852" spans="2:24" x14ac:dyDescent="0.35">
      <c r="B852" s="2" t="s">
        <v>14</v>
      </c>
      <c r="C852" s="3">
        <v>8</v>
      </c>
      <c r="D852" s="4" t="s">
        <v>55</v>
      </c>
      <c r="E852" s="2" t="s">
        <v>32</v>
      </c>
      <c r="F852" s="2" t="s">
        <v>17</v>
      </c>
      <c r="G852" s="5">
        <v>3</v>
      </c>
      <c r="H852" s="1">
        <v>15000000</v>
      </c>
      <c r="I852" s="2">
        <v>5</v>
      </c>
      <c r="J852" s="6">
        <v>3.645833333333333E-3</v>
      </c>
      <c r="K852" s="2" t="s">
        <v>18</v>
      </c>
      <c r="L852" s="3" t="s">
        <v>56</v>
      </c>
      <c r="M852" s="4" t="s">
        <v>25</v>
      </c>
      <c r="N852" s="2" t="s">
        <v>78</v>
      </c>
      <c r="O852" s="2" t="s">
        <v>53</v>
      </c>
      <c r="P852" s="14"/>
      <c r="Q852" s="1"/>
      <c r="R852" s="2"/>
      <c r="S852" s="6"/>
      <c r="T852" s="2"/>
      <c r="U852" s="2"/>
      <c r="V852" s="2"/>
      <c r="W852" s="2"/>
      <c r="X852" s="2"/>
    </row>
    <row r="853" spans="2:24" x14ac:dyDescent="0.35">
      <c r="B853" s="2" t="s">
        <v>14</v>
      </c>
      <c r="C853" s="3">
        <v>12</v>
      </c>
      <c r="D853" s="4" t="s">
        <v>60</v>
      </c>
      <c r="E853" s="2" t="s">
        <v>32</v>
      </c>
      <c r="F853" s="2" t="s">
        <v>17</v>
      </c>
      <c r="G853" s="5">
        <v>5</v>
      </c>
      <c r="H853" s="1">
        <v>25000000</v>
      </c>
      <c r="I853" s="2">
        <v>1</v>
      </c>
      <c r="J853" s="6">
        <v>3.645833333333333E-3</v>
      </c>
      <c r="K853" s="2" t="s">
        <v>18</v>
      </c>
      <c r="L853" s="3" t="s">
        <v>64</v>
      </c>
      <c r="M853" s="4" t="s">
        <v>43</v>
      </c>
      <c r="N853" s="2" t="s">
        <v>76</v>
      </c>
      <c r="O853" s="2" t="s">
        <v>52</v>
      </c>
      <c r="P853" s="14"/>
      <c r="Q853" s="1"/>
      <c r="R853" s="2"/>
      <c r="S853" s="6"/>
      <c r="T853" s="2"/>
      <c r="U853" s="2"/>
      <c r="V853" s="2"/>
      <c r="W853" s="2"/>
      <c r="X853" s="2"/>
    </row>
    <row r="854" spans="2:24" x14ac:dyDescent="0.35">
      <c r="B854" s="2" t="s">
        <v>70</v>
      </c>
      <c r="C854" s="3">
        <v>29</v>
      </c>
      <c r="D854" s="4" t="s">
        <v>59</v>
      </c>
      <c r="E854" s="2" t="s">
        <v>28</v>
      </c>
      <c r="F854" s="2" t="s">
        <v>17</v>
      </c>
      <c r="G854" s="5">
        <v>0</v>
      </c>
      <c r="H854" s="1">
        <v>0</v>
      </c>
      <c r="I854" s="2">
        <v>2</v>
      </c>
      <c r="J854" s="6">
        <v>3.645833333333333E-3</v>
      </c>
      <c r="K854" s="2"/>
      <c r="L854" s="3"/>
      <c r="M854" s="4" t="s">
        <v>33</v>
      </c>
      <c r="N854" s="2" t="s">
        <v>77</v>
      </c>
      <c r="O854" s="2" t="s">
        <v>54</v>
      </c>
      <c r="P854" s="14"/>
      <c r="Q854" s="1"/>
      <c r="R854" s="2"/>
      <c r="S854" s="6"/>
      <c r="T854" s="2"/>
      <c r="U854" s="2"/>
      <c r="V854" s="2"/>
      <c r="W854" s="2"/>
      <c r="X854" s="2"/>
    </row>
    <row r="855" spans="2:24" x14ac:dyDescent="0.35">
      <c r="B855" s="2" t="s">
        <v>70</v>
      </c>
      <c r="C855" s="3">
        <v>5</v>
      </c>
      <c r="D855" s="4" t="s">
        <v>37</v>
      </c>
      <c r="E855" s="2" t="s">
        <v>32</v>
      </c>
      <c r="F855" s="2" t="s">
        <v>17</v>
      </c>
      <c r="G855" s="5">
        <v>0</v>
      </c>
      <c r="H855" s="1">
        <v>0</v>
      </c>
      <c r="I855" s="2">
        <v>5</v>
      </c>
      <c r="J855" s="6">
        <v>3.645833333333333E-3</v>
      </c>
      <c r="K855" s="2"/>
      <c r="L855" s="3"/>
      <c r="M855" s="4" t="s">
        <v>48</v>
      </c>
      <c r="N855" s="2" t="s">
        <v>78</v>
      </c>
      <c r="O855" s="2" t="s">
        <v>41</v>
      </c>
      <c r="P855" s="14"/>
      <c r="Q855" s="1"/>
      <c r="R855" s="2"/>
      <c r="S855" s="6"/>
      <c r="T855" s="2"/>
      <c r="U855" s="2"/>
      <c r="V855" s="2"/>
      <c r="W855" s="2"/>
      <c r="X855" s="2"/>
    </row>
    <row r="856" spans="2:24" x14ac:dyDescent="0.35">
      <c r="B856" s="2" t="s">
        <v>70</v>
      </c>
      <c r="C856" s="3">
        <v>10</v>
      </c>
      <c r="D856" s="4" t="s">
        <v>69</v>
      </c>
      <c r="E856" s="2" t="s">
        <v>16</v>
      </c>
      <c r="F856" s="2" t="s">
        <v>45</v>
      </c>
      <c r="G856" s="5">
        <v>0</v>
      </c>
      <c r="H856" s="1">
        <v>0</v>
      </c>
      <c r="I856" s="2">
        <v>3</v>
      </c>
      <c r="J856" s="6">
        <v>3.645833333333333E-3</v>
      </c>
      <c r="K856" s="2"/>
      <c r="L856" s="3"/>
      <c r="M856" s="4" t="s">
        <v>25</v>
      </c>
      <c r="N856" s="2" t="s">
        <v>78</v>
      </c>
      <c r="O856" s="2" t="s">
        <v>21</v>
      </c>
      <c r="P856" s="14"/>
      <c r="Q856" s="1"/>
      <c r="R856" s="2"/>
      <c r="S856" s="6"/>
      <c r="T856" s="2"/>
      <c r="U856" s="2"/>
      <c r="V856" s="2"/>
      <c r="W856" s="2"/>
      <c r="X856" s="2"/>
    </row>
    <row r="857" spans="2:24" x14ac:dyDescent="0.35">
      <c r="B857" s="2" t="s">
        <v>70</v>
      </c>
      <c r="C857" s="3">
        <v>5</v>
      </c>
      <c r="D857" s="4" t="s">
        <v>69</v>
      </c>
      <c r="E857" s="2" t="s">
        <v>28</v>
      </c>
      <c r="F857" s="2" t="s">
        <v>42</v>
      </c>
      <c r="G857" s="5">
        <v>0</v>
      </c>
      <c r="H857" s="1">
        <v>0</v>
      </c>
      <c r="I857" s="2">
        <v>5</v>
      </c>
      <c r="J857" s="6">
        <v>3.645833333333333E-3</v>
      </c>
      <c r="K857" s="2"/>
      <c r="L857" s="3"/>
      <c r="M857" s="4" t="s">
        <v>51</v>
      </c>
      <c r="N857" s="2" t="s">
        <v>76</v>
      </c>
      <c r="O857" s="2" t="s">
        <v>75</v>
      </c>
      <c r="P857" s="14"/>
      <c r="Q857" s="1"/>
      <c r="R857" s="2"/>
      <c r="S857" s="6"/>
      <c r="T857" s="2"/>
      <c r="U857" s="2"/>
      <c r="V857" s="2"/>
      <c r="W857" s="2"/>
      <c r="X857" s="2"/>
    </row>
    <row r="858" spans="2:24" x14ac:dyDescent="0.35">
      <c r="B858" s="2" t="s">
        <v>70</v>
      </c>
      <c r="C858" s="3">
        <v>29</v>
      </c>
      <c r="D858" s="4" t="s">
        <v>59</v>
      </c>
      <c r="E858" s="2" t="s">
        <v>28</v>
      </c>
      <c r="F858" s="2" t="s">
        <v>17</v>
      </c>
      <c r="G858" s="5">
        <v>0</v>
      </c>
      <c r="H858" s="1">
        <v>0</v>
      </c>
      <c r="I858" s="2">
        <v>2</v>
      </c>
      <c r="J858" s="6">
        <v>3.645833333333333E-3</v>
      </c>
      <c r="K858" s="2"/>
      <c r="L858" s="3"/>
      <c r="M858" s="4" t="s">
        <v>33</v>
      </c>
      <c r="N858" s="2" t="s">
        <v>77</v>
      </c>
      <c r="O858" s="2" t="s">
        <v>54</v>
      </c>
      <c r="P858" s="14"/>
      <c r="Q858" s="1"/>
      <c r="R858" s="2"/>
      <c r="S858" s="6"/>
      <c r="T858" s="2"/>
      <c r="U858" s="2"/>
      <c r="V858" s="2"/>
      <c r="W858" s="2"/>
      <c r="X858" s="2"/>
    </row>
    <row r="859" spans="2:24" x14ac:dyDescent="0.35">
      <c r="B859" s="2" t="s">
        <v>14</v>
      </c>
      <c r="C859" s="3">
        <v>18</v>
      </c>
      <c r="D859" s="4" t="s">
        <v>60</v>
      </c>
      <c r="E859" s="2" t="s">
        <v>16</v>
      </c>
      <c r="F859" s="2" t="s">
        <v>17</v>
      </c>
      <c r="G859" s="5">
        <v>5</v>
      </c>
      <c r="H859" s="1">
        <v>25000000</v>
      </c>
      <c r="I859" s="2">
        <v>5</v>
      </c>
      <c r="J859" s="6">
        <v>4.340277777777778E-3</v>
      </c>
      <c r="K859" s="2" t="s">
        <v>18</v>
      </c>
      <c r="L859" s="3" t="s">
        <v>50</v>
      </c>
      <c r="M859" s="4" t="s">
        <v>33</v>
      </c>
      <c r="N859" s="2" t="s">
        <v>78</v>
      </c>
      <c r="O859" s="2" t="s">
        <v>63</v>
      </c>
      <c r="P859" s="14"/>
      <c r="Q859" s="1"/>
      <c r="R859" s="2"/>
      <c r="S859" s="6"/>
      <c r="T859" s="2"/>
      <c r="U859" s="2"/>
      <c r="V859" s="2"/>
      <c r="W859" s="2"/>
      <c r="X859" s="2"/>
    </row>
    <row r="860" spans="2:24" x14ac:dyDescent="0.35">
      <c r="B860" s="2" t="s">
        <v>14</v>
      </c>
      <c r="C860" s="3">
        <v>12</v>
      </c>
      <c r="D860" s="4" t="s">
        <v>22</v>
      </c>
      <c r="E860" s="2" t="s">
        <v>38</v>
      </c>
      <c r="F860" s="2" t="s">
        <v>17</v>
      </c>
      <c r="G860" s="5">
        <v>3</v>
      </c>
      <c r="H860" s="1">
        <v>15000000</v>
      </c>
      <c r="I860" s="2">
        <v>4</v>
      </c>
      <c r="J860" s="6">
        <v>4.340277777777778E-3</v>
      </c>
      <c r="K860" s="2" t="s">
        <v>18</v>
      </c>
      <c r="L860" s="3" t="s">
        <v>47</v>
      </c>
      <c r="M860" s="4" t="s">
        <v>25</v>
      </c>
      <c r="N860" s="2" t="s">
        <v>77</v>
      </c>
      <c r="O860" s="2" t="s">
        <v>34</v>
      </c>
      <c r="P860" s="14"/>
      <c r="Q860" s="1"/>
      <c r="R860" s="2"/>
      <c r="S860" s="6"/>
      <c r="T860" s="2"/>
      <c r="U860" s="2"/>
      <c r="V860" s="2"/>
      <c r="W860" s="2"/>
      <c r="X860" s="2"/>
    </row>
    <row r="861" spans="2:24" x14ac:dyDescent="0.35">
      <c r="B861" s="2" t="s">
        <v>14</v>
      </c>
      <c r="C861" s="3">
        <v>30</v>
      </c>
      <c r="D861" s="4" t="s">
        <v>27</v>
      </c>
      <c r="E861" s="2" t="s">
        <v>73</v>
      </c>
      <c r="F861" s="2" t="s">
        <v>42</v>
      </c>
      <c r="G861" s="5">
        <v>4</v>
      </c>
      <c r="H861" s="1">
        <v>20000000</v>
      </c>
      <c r="I861" s="2">
        <v>5</v>
      </c>
      <c r="J861" s="6">
        <v>4.340277777777778E-3</v>
      </c>
      <c r="K861" s="2" t="s">
        <v>61</v>
      </c>
      <c r="L861" s="3" t="s">
        <v>19</v>
      </c>
      <c r="M861" s="4" t="s">
        <v>48</v>
      </c>
      <c r="N861" s="2" t="s">
        <v>66</v>
      </c>
      <c r="O861" s="2" t="s">
        <v>36</v>
      </c>
      <c r="P861" s="14"/>
      <c r="Q861" s="1"/>
      <c r="R861" s="2"/>
      <c r="S861" s="6"/>
      <c r="T861" s="2"/>
      <c r="U861" s="2"/>
      <c r="V861" s="2"/>
      <c r="W861" s="2"/>
      <c r="X861" s="2"/>
    </row>
    <row r="862" spans="2:24" x14ac:dyDescent="0.35">
      <c r="B862" s="2" t="s">
        <v>14</v>
      </c>
      <c r="C862" s="3">
        <v>16</v>
      </c>
      <c r="D862" s="4" t="s">
        <v>27</v>
      </c>
      <c r="E862" s="2" t="s">
        <v>73</v>
      </c>
      <c r="F862" s="2" t="s">
        <v>42</v>
      </c>
      <c r="G862" s="5">
        <v>3</v>
      </c>
      <c r="H862" s="1">
        <v>12000000</v>
      </c>
      <c r="I862" s="2">
        <v>2</v>
      </c>
      <c r="J862" s="6">
        <v>4.340277777777778E-3</v>
      </c>
      <c r="K862" s="2" t="s">
        <v>18</v>
      </c>
      <c r="L862" s="3" t="s">
        <v>29</v>
      </c>
      <c r="M862" s="4" t="s">
        <v>40</v>
      </c>
      <c r="N862" s="2" t="s">
        <v>66</v>
      </c>
      <c r="O862" s="2" t="s">
        <v>36</v>
      </c>
      <c r="P862" s="14"/>
      <c r="Q862" s="1"/>
      <c r="R862" s="2"/>
      <c r="S862" s="6"/>
      <c r="T862" s="2"/>
      <c r="U862" s="2"/>
      <c r="V862" s="2"/>
      <c r="W862" s="2"/>
      <c r="X862" s="2"/>
    </row>
    <row r="863" spans="2:24" x14ac:dyDescent="0.35">
      <c r="B863" s="2" t="s">
        <v>14</v>
      </c>
      <c r="C863" s="3">
        <v>28</v>
      </c>
      <c r="D863" s="4" t="s">
        <v>27</v>
      </c>
      <c r="E863" s="2" t="s">
        <v>38</v>
      </c>
      <c r="F863" s="2" t="s">
        <v>17</v>
      </c>
      <c r="G863" s="5">
        <v>2</v>
      </c>
      <c r="H863" s="1">
        <v>12000000</v>
      </c>
      <c r="I863" s="2">
        <v>2</v>
      </c>
      <c r="J863" s="6">
        <v>4.340277777777778E-3</v>
      </c>
      <c r="K863" s="2" t="s">
        <v>18</v>
      </c>
      <c r="L863" s="3" t="s">
        <v>35</v>
      </c>
      <c r="M863" s="4" t="s">
        <v>33</v>
      </c>
      <c r="N863" s="2" t="s">
        <v>78</v>
      </c>
      <c r="O863" s="2" t="s">
        <v>53</v>
      </c>
      <c r="P863" s="14"/>
      <c r="Q863" s="1"/>
      <c r="R863" s="2"/>
      <c r="S863" s="6"/>
      <c r="T863" s="2"/>
      <c r="U863" s="2"/>
      <c r="V863" s="2"/>
      <c r="W863" s="2"/>
      <c r="X863" s="2"/>
    </row>
    <row r="864" spans="2:24" x14ac:dyDescent="0.35">
      <c r="B864" s="2" t="s">
        <v>14</v>
      </c>
      <c r="C864" s="3">
        <v>7</v>
      </c>
      <c r="D864" s="4" t="s">
        <v>37</v>
      </c>
      <c r="E864" s="2" t="s">
        <v>16</v>
      </c>
      <c r="F864" s="2" t="s">
        <v>17</v>
      </c>
      <c r="G864" s="5">
        <v>2</v>
      </c>
      <c r="H864" s="1">
        <v>10000000</v>
      </c>
      <c r="I864" s="2">
        <v>1</v>
      </c>
      <c r="J864" s="6">
        <v>4.340277777777778E-3</v>
      </c>
      <c r="K864" s="2" t="s">
        <v>18</v>
      </c>
      <c r="L864" s="3" t="s">
        <v>19</v>
      </c>
      <c r="M864" s="4" t="s">
        <v>30</v>
      </c>
      <c r="N864" s="2" t="s">
        <v>77</v>
      </c>
      <c r="O864" s="2" t="s">
        <v>54</v>
      </c>
      <c r="P864" s="14"/>
      <c r="Q864" s="1"/>
      <c r="R864" s="2"/>
      <c r="S864" s="6"/>
      <c r="T864" s="2"/>
      <c r="U864" s="2"/>
      <c r="V864" s="2"/>
      <c r="W864" s="2"/>
      <c r="X864" s="2"/>
    </row>
    <row r="865" spans="2:24" x14ac:dyDescent="0.35">
      <c r="B865" s="2" t="s">
        <v>14</v>
      </c>
      <c r="C865" s="3">
        <v>9</v>
      </c>
      <c r="D865" s="4" t="s">
        <v>37</v>
      </c>
      <c r="E865" s="2" t="s">
        <v>16</v>
      </c>
      <c r="F865" s="2" t="s">
        <v>17</v>
      </c>
      <c r="G865" s="5">
        <v>1</v>
      </c>
      <c r="H865" s="1">
        <v>7000000</v>
      </c>
      <c r="I865" s="2">
        <v>4</v>
      </c>
      <c r="J865" s="6">
        <v>4.340277777777778E-3</v>
      </c>
      <c r="K865" s="2" t="s">
        <v>18</v>
      </c>
      <c r="L865" s="3" t="s">
        <v>29</v>
      </c>
      <c r="M865" s="4" t="s">
        <v>40</v>
      </c>
      <c r="N865" s="2" t="s">
        <v>76</v>
      </c>
      <c r="O865" s="2" t="s">
        <v>31</v>
      </c>
      <c r="P865" s="14"/>
      <c r="Q865" s="1"/>
      <c r="R865" s="2"/>
      <c r="S865" s="6"/>
      <c r="T865" s="2"/>
      <c r="U865" s="2"/>
      <c r="V865" s="2"/>
      <c r="W865" s="2"/>
      <c r="X865" s="2"/>
    </row>
    <row r="866" spans="2:24" x14ac:dyDescent="0.35">
      <c r="B866" s="2" t="s">
        <v>14</v>
      </c>
      <c r="C866" s="3">
        <v>18</v>
      </c>
      <c r="D866" s="4" t="s">
        <v>37</v>
      </c>
      <c r="E866" s="2" t="s">
        <v>38</v>
      </c>
      <c r="F866" s="2" t="s">
        <v>42</v>
      </c>
      <c r="G866" s="5">
        <v>3</v>
      </c>
      <c r="H866" s="1">
        <v>15000000</v>
      </c>
      <c r="I866" s="2">
        <v>1</v>
      </c>
      <c r="J866" s="6">
        <v>4.340277777777778E-3</v>
      </c>
      <c r="K866" s="2" t="s">
        <v>18</v>
      </c>
      <c r="L866" s="3" t="s">
        <v>56</v>
      </c>
      <c r="M866" s="4" t="s">
        <v>43</v>
      </c>
      <c r="N866" s="2" t="s">
        <v>76</v>
      </c>
      <c r="O866" s="2" t="s">
        <v>31</v>
      </c>
      <c r="P866" s="14"/>
      <c r="Q866" s="1"/>
      <c r="R866" s="2"/>
      <c r="S866" s="6"/>
      <c r="T866" s="2"/>
      <c r="U866" s="2"/>
      <c r="V866" s="2"/>
      <c r="W866" s="2"/>
      <c r="X866" s="2"/>
    </row>
    <row r="867" spans="2:24" x14ac:dyDescent="0.35">
      <c r="B867" s="2" t="s">
        <v>14</v>
      </c>
      <c r="C867" s="3">
        <v>4</v>
      </c>
      <c r="D867" s="4" t="s">
        <v>44</v>
      </c>
      <c r="E867" s="2" t="s">
        <v>16</v>
      </c>
      <c r="F867" s="2" t="s">
        <v>42</v>
      </c>
      <c r="G867" s="5">
        <v>2</v>
      </c>
      <c r="H867" s="1">
        <v>38000000</v>
      </c>
      <c r="I867" s="2">
        <v>5</v>
      </c>
      <c r="J867" s="6">
        <v>4.340277777777778E-3</v>
      </c>
      <c r="K867" s="2" t="s">
        <v>46</v>
      </c>
      <c r="L867" s="3" t="s">
        <v>29</v>
      </c>
      <c r="M867" s="4" t="s">
        <v>20</v>
      </c>
      <c r="N867" s="2" t="s">
        <v>76</v>
      </c>
      <c r="O867" s="2" t="s">
        <v>31</v>
      </c>
      <c r="P867" s="14"/>
      <c r="Q867" s="1"/>
      <c r="R867" s="2"/>
      <c r="S867" s="6"/>
      <c r="T867" s="2"/>
      <c r="U867" s="2"/>
      <c r="V867" s="2"/>
      <c r="W867" s="2"/>
      <c r="X867" s="2"/>
    </row>
    <row r="868" spans="2:24" x14ac:dyDescent="0.35">
      <c r="B868" s="2" t="s">
        <v>14</v>
      </c>
      <c r="C868" s="3">
        <v>23</v>
      </c>
      <c r="D868" s="4" t="s">
        <v>44</v>
      </c>
      <c r="E868" s="2" t="s">
        <v>16</v>
      </c>
      <c r="F868" s="2" t="s">
        <v>42</v>
      </c>
      <c r="G868" s="5">
        <v>2</v>
      </c>
      <c r="H868" s="1">
        <v>12000000</v>
      </c>
      <c r="I868" s="2">
        <v>2</v>
      </c>
      <c r="J868" s="6">
        <v>4.340277777777778E-3</v>
      </c>
      <c r="K868" s="2" t="s">
        <v>18</v>
      </c>
      <c r="L868" s="3" t="s">
        <v>39</v>
      </c>
      <c r="M868" s="4" t="s">
        <v>43</v>
      </c>
      <c r="N868" s="2" t="s">
        <v>76</v>
      </c>
      <c r="O868" s="2" t="s">
        <v>75</v>
      </c>
      <c r="P868" s="14"/>
      <c r="Q868" s="1"/>
      <c r="R868" s="2"/>
      <c r="S868" s="6"/>
      <c r="T868" s="2"/>
      <c r="U868" s="2"/>
      <c r="V868" s="2"/>
      <c r="W868" s="2"/>
      <c r="X868" s="2"/>
    </row>
    <row r="869" spans="2:24" x14ac:dyDescent="0.35">
      <c r="B869" s="2" t="s">
        <v>14</v>
      </c>
      <c r="C869" s="3">
        <v>31</v>
      </c>
      <c r="D869" s="4" t="s">
        <v>69</v>
      </c>
      <c r="E869" s="2" t="s">
        <v>32</v>
      </c>
      <c r="F869" s="2" t="s">
        <v>23</v>
      </c>
      <c r="G869" s="5">
        <v>1</v>
      </c>
      <c r="H869" s="1">
        <v>19000000</v>
      </c>
      <c r="I869" s="2">
        <v>3</v>
      </c>
      <c r="J869" s="6">
        <v>4.340277777777778E-3</v>
      </c>
      <c r="K869" s="2" t="s">
        <v>46</v>
      </c>
      <c r="L869" s="3" t="s">
        <v>24</v>
      </c>
      <c r="M869" s="4" t="s">
        <v>30</v>
      </c>
      <c r="N869" s="2" t="s">
        <v>78</v>
      </c>
      <c r="O869" s="2" t="s">
        <v>53</v>
      </c>
      <c r="P869" s="14"/>
      <c r="Q869" s="1"/>
      <c r="R869" s="2"/>
      <c r="S869" s="6"/>
      <c r="T869" s="2"/>
      <c r="U869" s="2"/>
      <c r="V869" s="2"/>
      <c r="W869" s="2"/>
      <c r="X869" s="2"/>
    </row>
    <row r="870" spans="2:24" x14ac:dyDescent="0.35">
      <c r="B870" s="2" t="s">
        <v>14</v>
      </c>
      <c r="C870" s="3">
        <v>18</v>
      </c>
      <c r="D870" s="4" t="s">
        <v>60</v>
      </c>
      <c r="E870" s="2" t="s">
        <v>16</v>
      </c>
      <c r="F870" s="2" t="s">
        <v>17</v>
      </c>
      <c r="G870" s="5">
        <v>5</v>
      </c>
      <c r="H870" s="1">
        <v>25000000</v>
      </c>
      <c r="I870" s="2">
        <v>5</v>
      </c>
      <c r="J870" s="6">
        <v>4.340277777777778E-3</v>
      </c>
      <c r="K870" s="2" t="s">
        <v>18</v>
      </c>
      <c r="L870" s="3" t="s">
        <v>50</v>
      </c>
      <c r="M870" s="4" t="s">
        <v>33</v>
      </c>
      <c r="N870" s="2" t="s">
        <v>78</v>
      </c>
      <c r="O870" s="2" t="s">
        <v>63</v>
      </c>
      <c r="P870" s="14"/>
      <c r="Q870" s="1"/>
      <c r="R870" s="2"/>
      <c r="S870" s="6"/>
      <c r="T870" s="2"/>
      <c r="U870" s="2"/>
      <c r="V870" s="2"/>
      <c r="W870" s="2"/>
      <c r="X870" s="2"/>
    </row>
    <row r="871" spans="2:24" x14ac:dyDescent="0.35">
      <c r="B871" s="2" t="s">
        <v>70</v>
      </c>
      <c r="C871" s="3">
        <v>15</v>
      </c>
      <c r="D871" s="4" t="s">
        <v>27</v>
      </c>
      <c r="E871" s="2" t="s">
        <v>32</v>
      </c>
      <c r="F871" s="2" t="s">
        <v>42</v>
      </c>
      <c r="G871" s="5">
        <v>0</v>
      </c>
      <c r="H871" s="1">
        <v>0</v>
      </c>
      <c r="I871" s="2">
        <v>1</v>
      </c>
      <c r="J871" s="6">
        <v>4.340277777777778E-3</v>
      </c>
      <c r="K871" s="2"/>
      <c r="L871" s="3"/>
      <c r="M871" s="4" t="s">
        <v>43</v>
      </c>
      <c r="N871" s="2" t="s">
        <v>78</v>
      </c>
      <c r="O871" s="2" t="s">
        <v>53</v>
      </c>
      <c r="P871" s="14"/>
      <c r="Q871" s="1"/>
      <c r="R871" s="2"/>
      <c r="S871" s="6"/>
      <c r="T871" s="2"/>
      <c r="U871" s="2"/>
      <c r="V871" s="2"/>
      <c r="W871" s="2"/>
      <c r="X871" s="2"/>
    </row>
    <row r="872" spans="2:24" x14ac:dyDescent="0.35">
      <c r="B872" s="2" t="s">
        <v>70</v>
      </c>
      <c r="C872" s="3">
        <v>15</v>
      </c>
      <c r="D872" s="4" t="s">
        <v>69</v>
      </c>
      <c r="E872" s="2" t="s">
        <v>28</v>
      </c>
      <c r="F872" s="2" t="s">
        <v>42</v>
      </c>
      <c r="G872" s="5">
        <v>0</v>
      </c>
      <c r="H872" s="1">
        <v>0</v>
      </c>
      <c r="I872" s="2">
        <v>1</v>
      </c>
      <c r="J872" s="6">
        <v>4.340277777777778E-3</v>
      </c>
      <c r="K872" s="2"/>
      <c r="L872" s="3"/>
      <c r="M872" s="4" t="s">
        <v>51</v>
      </c>
      <c r="N872" s="2" t="s">
        <v>78</v>
      </c>
      <c r="O872" s="2" t="s">
        <v>41</v>
      </c>
      <c r="P872" s="14"/>
      <c r="Q872" s="1"/>
      <c r="R872" s="2"/>
      <c r="S872" s="6"/>
      <c r="T872" s="2"/>
      <c r="U872" s="2"/>
      <c r="V872" s="2"/>
      <c r="W872" s="2"/>
      <c r="X872" s="2"/>
    </row>
    <row r="873" spans="2:24" x14ac:dyDescent="0.35">
      <c r="B873" s="2" t="s">
        <v>14</v>
      </c>
      <c r="C873" s="3">
        <v>1</v>
      </c>
      <c r="D873" s="4" t="s">
        <v>59</v>
      </c>
      <c r="E873" s="2" t="s">
        <v>16</v>
      </c>
      <c r="F873" s="2" t="s">
        <v>42</v>
      </c>
      <c r="G873" s="5">
        <v>5</v>
      </c>
      <c r="H873" s="1">
        <v>25000000</v>
      </c>
      <c r="I873" s="2">
        <v>1</v>
      </c>
      <c r="J873" s="6">
        <v>4.3749999999999995E-3</v>
      </c>
      <c r="K873" s="2" t="s">
        <v>18</v>
      </c>
      <c r="L873" s="3" t="s">
        <v>19</v>
      </c>
      <c r="M873" s="4" t="s">
        <v>51</v>
      </c>
      <c r="N873" s="2" t="s">
        <v>78</v>
      </c>
      <c r="O873" s="2" t="s">
        <v>62</v>
      </c>
      <c r="P873" s="14"/>
      <c r="Q873" s="1"/>
      <c r="R873" s="2"/>
      <c r="S873" s="6"/>
      <c r="T873" s="2"/>
      <c r="U873" s="2"/>
      <c r="V873" s="2"/>
      <c r="W873" s="2"/>
      <c r="X873" s="2"/>
    </row>
    <row r="874" spans="2:24" x14ac:dyDescent="0.35">
      <c r="B874" s="2" t="s">
        <v>14</v>
      </c>
      <c r="C874" s="3">
        <v>7</v>
      </c>
      <c r="D874" s="4" t="s">
        <v>72</v>
      </c>
      <c r="E874" s="2" t="s">
        <v>38</v>
      </c>
      <c r="F874" s="2" t="s">
        <v>42</v>
      </c>
      <c r="G874" s="5">
        <v>1</v>
      </c>
      <c r="H874" s="1">
        <v>19000000</v>
      </c>
      <c r="I874" s="2">
        <v>6</v>
      </c>
      <c r="J874" s="6">
        <v>4.3749999999999995E-3</v>
      </c>
      <c r="K874" s="2" t="s">
        <v>46</v>
      </c>
      <c r="L874" s="3" t="s">
        <v>29</v>
      </c>
      <c r="M874" s="4" t="s">
        <v>20</v>
      </c>
      <c r="N874" s="2" t="s">
        <v>78</v>
      </c>
      <c r="O874" s="2" t="s">
        <v>21</v>
      </c>
      <c r="P874" s="14"/>
      <c r="Q874" s="1"/>
      <c r="R874" s="2"/>
      <c r="S874" s="6"/>
      <c r="T874" s="2"/>
      <c r="U874" s="2"/>
      <c r="V874" s="2"/>
      <c r="W874" s="2"/>
      <c r="X874" s="2"/>
    </row>
    <row r="875" spans="2:24" x14ac:dyDescent="0.35">
      <c r="B875" s="2" t="s">
        <v>14</v>
      </c>
      <c r="C875" s="3">
        <v>27</v>
      </c>
      <c r="D875" s="4" t="s">
        <v>27</v>
      </c>
      <c r="E875" s="2" t="s">
        <v>32</v>
      </c>
      <c r="F875" s="2" t="s">
        <v>23</v>
      </c>
      <c r="G875" s="5">
        <v>2</v>
      </c>
      <c r="H875" s="1">
        <v>38000000</v>
      </c>
      <c r="I875" s="2">
        <v>3</v>
      </c>
      <c r="J875" s="6">
        <v>4.3749999999999995E-3</v>
      </c>
      <c r="K875" s="2" t="s">
        <v>46</v>
      </c>
      <c r="L875" s="3" t="s">
        <v>56</v>
      </c>
      <c r="M875" s="4" t="s">
        <v>33</v>
      </c>
      <c r="N875" s="2" t="s">
        <v>76</v>
      </c>
      <c r="O875" s="2" t="s">
        <v>31</v>
      </c>
      <c r="P875" s="14"/>
      <c r="Q875" s="1"/>
      <c r="R875" s="2"/>
      <c r="S875" s="6"/>
      <c r="T875" s="2"/>
      <c r="U875" s="2"/>
      <c r="V875" s="2"/>
      <c r="W875" s="2"/>
      <c r="X875" s="2"/>
    </row>
    <row r="876" spans="2:24" x14ac:dyDescent="0.35">
      <c r="B876" s="2" t="s">
        <v>14</v>
      </c>
      <c r="C876" s="3">
        <v>12</v>
      </c>
      <c r="D876" s="4" t="s">
        <v>27</v>
      </c>
      <c r="E876" s="2" t="s">
        <v>16</v>
      </c>
      <c r="F876" s="2" t="s">
        <v>23</v>
      </c>
      <c r="G876" s="5">
        <v>1</v>
      </c>
      <c r="H876" s="1">
        <v>7000000</v>
      </c>
      <c r="I876" s="2">
        <v>1</v>
      </c>
      <c r="J876" s="6">
        <v>4.3749999999999995E-3</v>
      </c>
      <c r="K876" s="2" t="s">
        <v>18</v>
      </c>
      <c r="L876" s="3" t="s">
        <v>56</v>
      </c>
      <c r="M876" s="4" t="s">
        <v>51</v>
      </c>
      <c r="N876" s="2" t="s">
        <v>76</v>
      </c>
      <c r="O876" s="2" t="s">
        <v>75</v>
      </c>
      <c r="P876" s="14"/>
      <c r="Q876" s="1"/>
      <c r="R876" s="2"/>
      <c r="S876" s="6"/>
      <c r="T876" s="2"/>
      <c r="U876" s="2"/>
      <c r="V876" s="2"/>
      <c r="W876" s="2"/>
      <c r="X876" s="2"/>
    </row>
    <row r="877" spans="2:24" x14ac:dyDescent="0.35">
      <c r="B877" s="2" t="s">
        <v>14</v>
      </c>
      <c r="C877" s="3">
        <v>11</v>
      </c>
      <c r="D877" s="4" t="s">
        <v>37</v>
      </c>
      <c r="E877" s="2" t="s">
        <v>16</v>
      </c>
      <c r="F877" s="2" t="s">
        <v>23</v>
      </c>
      <c r="G877" s="5">
        <v>2</v>
      </c>
      <c r="H877" s="1">
        <v>12000000</v>
      </c>
      <c r="I877" s="2">
        <v>3</v>
      </c>
      <c r="J877" s="6">
        <v>4.3749999999999995E-3</v>
      </c>
      <c r="K877" s="2" t="s">
        <v>18</v>
      </c>
      <c r="L877" s="3" t="s">
        <v>50</v>
      </c>
      <c r="M877" s="4" t="s">
        <v>33</v>
      </c>
      <c r="N877" s="2" t="s">
        <v>66</v>
      </c>
      <c r="O877" s="2" t="s">
        <v>36</v>
      </c>
      <c r="P877" s="14"/>
      <c r="Q877" s="1"/>
      <c r="R877" s="2"/>
      <c r="S877" s="6"/>
      <c r="T877" s="2"/>
      <c r="U877" s="2"/>
      <c r="V877" s="2"/>
      <c r="W877" s="2"/>
      <c r="X877" s="2"/>
    </row>
    <row r="878" spans="2:24" x14ac:dyDescent="0.35">
      <c r="B878" s="2" t="s">
        <v>14</v>
      </c>
      <c r="C878" s="3">
        <v>29</v>
      </c>
      <c r="D878" s="4" t="s">
        <v>37</v>
      </c>
      <c r="E878" s="2" t="s">
        <v>16</v>
      </c>
      <c r="F878" s="2" t="s">
        <v>42</v>
      </c>
      <c r="G878" s="5">
        <v>3</v>
      </c>
      <c r="H878" s="1">
        <v>12000000</v>
      </c>
      <c r="I878" s="2">
        <v>5</v>
      </c>
      <c r="J878" s="6">
        <v>4.3749999999999995E-3</v>
      </c>
      <c r="K878" s="2" t="s">
        <v>18</v>
      </c>
      <c r="L878" s="3" t="s">
        <v>64</v>
      </c>
      <c r="M878" s="4" t="s">
        <v>33</v>
      </c>
      <c r="N878" s="2" t="s">
        <v>66</v>
      </c>
      <c r="O878" s="2" t="s">
        <v>36</v>
      </c>
      <c r="P878" s="14"/>
      <c r="Q878" s="1"/>
      <c r="R878" s="2"/>
      <c r="S878" s="6"/>
      <c r="T878" s="2"/>
      <c r="U878" s="2"/>
      <c r="V878" s="2"/>
      <c r="W878" s="2"/>
      <c r="X878" s="2"/>
    </row>
    <row r="879" spans="2:24" x14ac:dyDescent="0.35">
      <c r="B879" s="2" t="s">
        <v>14</v>
      </c>
      <c r="C879" s="3">
        <v>31</v>
      </c>
      <c r="D879" s="4" t="s">
        <v>37</v>
      </c>
      <c r="E879" s="2" t="s">
        <v>38</v>
      </c>
      <c r="F879" s="2" t="s">
        <v>42</v>
      </c>
      <c r="G879" s="5">
        <v>3</v>
      </c>
      <c r="H879" s="1">
        <v>15000000</v>
      </c>
      <c r="I879" s="2">
        <v>1</v>
      </c>
      <c r="J879" s="6">
        <v>4.3749999999999995E-3</v>
      </c>
      <c r="K879" s="2" t="s">
        <v>18</v>
      </c>
      <c r="L879" s="3" t="s">
        <v>35</v>
      </c>
      <c r="M879" s="4" t="s">
        <v>51</v>
      </c>
      <c r="N879" s="2" t="s">
        <v>76</v>
      </c>
      <c r="O879" s="2" t="s">
        <v>31</v>
      </c>
      <c r="P879" s="14"/>
      <c r="Q879" s="1"/>
      <c r="R879" s="2"/>
      <c r="S879" s="6"/>
      <c r="T879" s="2"/>
      <c r="U879" s="2"/>
      <c r="V879" s="2"/>
      <c r="W879" s="2"/>
      <c r="X879" s="2"/>
    </row>
    <row r="880" spans="2:24" x14ac:dyDescent="0.35">
      <c r="B880" s="2" t="s">
        <v>14</v>
      </c>
      <c r="C880" s="3">
        <v>22</v>
      </c>
      <c r="D880" s="4" t="s">
        <v>44</v>
      </c>
      <c r="E880" s="2" t="s">
        <v>32</v>
      </c>
      <c r="F880" s="2" t="s">
        <v>23</v>
      </c>
      <c r="G880" s="5">
        <v>2</v>
      </c>
      <c r="H880" s="1">
        <v>12000000</v>
      </c>
      <c r="I880" s="2">
        <v>6</v>
      </c>
      <c r="J880" s="6">
        <v>4.3749999999999995E-3</v>
      </c>
      <c r="K880" s="2" t="s">
        <v>18</v>
      </c>
      <c r="L880" s="3" t="s">
        <v>19</v>
      </c>
      <c r="M880" s="4" t="s">
        <v>33</v>
      </c>
      <c r="N880" s="2" t="s">
        <v>77</v>
      </c>
      <c r="O880" s="2" t="s">
        <v>65</v>
      </c>
      <c r="P880" s="14"/>
      <c r="Q880" s="1"/>
      <c r="R880" s="2"/>
      <c r="S880" s="6"/>
      <c r="T880" s="2"/>
      <c r="U880" s="2"/>
      <c r="V880" s="2"/>
      <c r="W880" s="2"/>
      <c r="X880" s="2"/>
    </row>
    <row r="881" spans="2:24" x14ac:dyDescent="0.35">
      <c r="B881" s="2" t="s">
        <v>14</v>
      </c>
      <c r="C881" s="3">
        <v>1</v>
      </c>
      <c r="D881" s="4" t="s">
        <v>44</v>
      </c>
      <c r="E881" s="2" t="s">
        <v>49</v>
      </c>
      <c r="F881" s="2" t="s">
        <v>42</v>
      </c>
      <c r="G881" s="5">
        <v>3</v>
      </c>
      <c r="H881" s="1">
        <v>15000000</v>
      </c>
      <c r="I881" s="2">
        <v>3</v>
      </c>
      <c r="J881" s="6">
        <v>4.3749999999999995E-3</v>
      </c>
      <c r="K881" s="2" t="s">
        <v>18</v>
      </c>
      <c r="L881" s="3" t="s">
        <v>29</v>
      </c>
      <c r="M881" s="4" t="s">
        <v>43</v>
      </c>
      <c r="N881" s="2" t="s">
        <v>76</v>
      </c>
      <c r="O881" s="2" t="s">
        <v>52</v>
      </c>
      <c r="P881" s="14"/>
      <c r="Q881" s="1"/>
      <c r="R881" s="2"/>
      <c r="S881" s="6"/>
      <c r="T881" s="2"/>
      <c r="U881" s="2"/>
      <c r="V881" s="2"/>
      <c r="W881" s="2"/>
      <c r="X881" s="2"/>
    </row>
    <row r="882" spans="2:24" x14ac:dyDescent="0.35">
      <c r="B882" s="2" t="s">
        <v>14</v>
      </c>
      <c r="C882" s="3">
        <v>25</v>
      </c>
      <c r="D882" s="4" t="s">
        <v>69</v>
      </c>
      <c r="E882" s="2" t="s">
        <v>32</v>
      </c>
      <c r="F882" s="2" t="s">
        <v>23</v>
      </c>
      <c r="G882" s="5">
        <v>4</v>
      </c>
      <c r="H882" s="1">
        <v>20000000</v>
      </c>
      <c r="I882" s="2">
        <v>4</v>
      </c>
      <c r="J882" s="6">
        <v>4.3749999999999995E-3</v>
      </c>
      <c r="K882" s="2" t="s">
        <v>61</v>
      </c>
      <c r="L882" s="3" t="s">
        <v>56</v>
      </c>
      <c r="M882" s="4" t="s">
        <v>30</v>
      </c>
      <c r="N882" s="2" t="s">
        <v>78</v>
      </c>
      <c r="O882" s="2" t="s">
        <v>53</v>
      </c>
      <c r="P882" s="14"/>
      <c r="Q882" s="1"/>
      <c r="R882" s="2"/>
      <c r="S882" s="6"/>
      <c r="T882" s="2"/>
      <c r="U882" s="2"/>
      <c r="V882" s="2"/>
      <c r="W882" s="2"/>
      <c r="X882" s="2"/>
    </row>
    <row r="883" spans="2:24" x14ac:dyDescent="0.35">
      <c r="B883" s="2" t="s">
        <v>14</v>
      </c>
      <c r="C883" s="3">
        <v>1</v>
      </c>
      <c r="D883" s="4" t="s">
        <v>59</v>
      </c>
      <c r="E883" s="2" t="s">
        <v>16</v>
      </c>
      <c r="F883" s="2" t="s">
        <v>42</v>
      </c>
      <c r="G883" s="5">
        <v>5</v>
      </c>
      <c r="H883" s="1">
        <v>25000000</v>
      </c>
      <c r="I883" s="2">
        <v>1</v>
      </c>
      <c r="J883" s="6">
        <v>4.3749999999999995E-3</v>
      </c>
      <c r="K883" s="2" t="s">
        <v>18</v>
      </c>
      <c r="L883" s="3" t="s">
        <v>19</v>
      </c>
      <c r="M883" s="4" t="s">
        <v>51</v>
      </c>
      <c r="N883" s="2" t="s">
        <v>78</v>
      </c>
      <c r="O883" s="2" t="s">
        <v>62</v>
      </c>
      <c r="P883" s="14"/>
      <c r="Q883" s="1"/>
      <c r="R883" s="2"/>
      <c r="S883" s="6"/>
      <c r="T883" s="2"/>
      <c r="U883" s="2"/>
      <c r="V883" s="2"/>
      <c r="W883" s="2"/>
      <c r="X883" s="2"/>
    </row>
    <row r="884" spans="2:24" x14ac:dyDescent="0.35">
      <c r="B884" s="2" t="s">
        <v>14</v>
      </c>
      <c r="C884" s="3">
        <v>7</v>
      </c>
      <c r="D884" s="4" t="s">
        <v>72</v>
      </c>
      <c r="E884" s="2" t="s">
        <v>38</v>
      </c>
      <c r="F884" s="2" t="s">
        <v>42</v>
      </c>
      <c r="G884" s="5">
        <v>1</v>
      </c>
      <c r="H884" s="1">
        <v>19000000</v>
      </c>
      <c r="I884" s="2">
        <v>6</v>
      </c>
      <c r="J884" s="6">
        <v>4.3749999999999995E-3</v>
      </c>
      <c r="K884" s="2" t="s">
        <v>46</v>
      </c>
      <c r="L884" s="3" t="s">
        <v>29</v>
      </c>
      <c r="M884" s="4" t="s">
        <v>20</v>
      </c>
      <c r="N884" s="2" t="s">
        <v>78</v>
      </c>
      <c r="O884" s="2" t="s">
        <v>21</v>
      </c>
      <c r="P884" s="14"/>
      <c r="Q884" s="1"/>
      <c r="R884" s="2"/>
      <c r="S884" s="6"/>
      <c r="T884" s="2"/>
      <c r="U884" s="2"/>
      <c r="V884" s="2"/>
      <c r="W884" s="2"/>
      <c r="X884" s="2"/>
    </row>
    <row r="885" spans="2:24" x14ac:dyDescent="0.35">
      <c r="B885" s="2" t="s">
        <v>70</v>
      </c>
      <c r="C885" s="3">
        <v>7</v>
      </c>
      <c r="D885" s="4" t="s">
        <v>37</v>
      </c>
      <c r="E885" s="2" t="s">
        <v>32</v>
      </c>
      <c r="F885" s="2" t="s">
        <v>23</v>
      </c>
      <c r="G885" s="5">
        <v>0</v>
      </c>
      <c r="H885" s="1">
        <v>0</v>
      </c>
      <c r="I885" s="2">
        <v>1</v>
      </c>
      <c r="J885" s="6">
        <v>4.3749999999999995E-3</v>
      </c>
      <c r="K885" s="2"/>
      <c r="L885" s="3"/>
      <c r="M885" s="4" t="s">
        <v>30</v>
      </c>
      <c r="N885" s="2" t="s">
        <v>78</v>
      </c>
      <c r="O885" s="2" t="s">
        <v>63</v>
      </c>
      <c r="P885" s="14"/>
      <c r="Q885" s="1"/>
      <c r="R885" s="2"/>
      <c r="S885" s="6"/>
      <c r="T885" s="2"/>
      <c r="U885" s="2"/>
      <c r="V885" s="2"/>
      <c r="W885" s="2"/>
      <c r="X885" s="2"/>
    </row>
    <row r="886" spans="2:24" x14ac:dyDescent="0.35">
      <c r="B886" s="2" t="s">
        <v>70</v>
      </c>
      <c r="C886" s="3">
        <v>16</v>
      </c>
      <c r="D886" s="4" t="s">
        <v>44</v>
      </c>
      <c r="E886" s="2" t="s">
        <v>16</v>
      </c>
      <c r="F886" s="2" t="s">
        <v>17</v>
      </c>
      <c r="G886" s="5">
        <v>0</v>
      </c>
      <c r="H886" s="1">
        <v>0</v>
      </c>
      <c r="I886" s="2">
        <v>1</v>
      </c>
      <c r="J886" s="6">
        <v>4.3749999999999995E-3</v>
      </c>
      <c r="K886" s="2"/>
      <c r="L886" s="3"/>
      <c r="M886" s="4" t="s">
        <v>48</v>
      </c>
      <c r="N886" s="2" t="s">
        <v>77</v>
      </c>
      <c r="O886" s="2" t="s">
        <v>54</v>
      </c>
      <c r="P886" s="14"/>
      <c r="Q886" s="1"/>
      <c r="R886" s="2"/>
      <c r="S886" s="6"/>
      <c r="T886" s="2"/>
      <c r="U886" s="2"/>
      <c r="V886" s="2"/>
      <c r="W886" s="2"/>
      <c r="X886" s="2"/>
    </row>
    <row r="887" spans="2:24" x14ac:dyDescent="0.35">
      <c r="B887" s="2" t="s">
        <v>70</v>
      </c>
      <c r="C887" s="3">
        <v>11</v>
      </c>
      <c r="D887" s="4" t="s">
        <v>69</v>
      </c>
      <c r="E887" s="2" t="s">
        <v>32</v>
      </c>
      <c r="F887" s="2" t="s">
        <v>23</v>
      </c>
      <c r="G887" s="5">
        <v>0</v>
      </c>
      <c r="H887" s="1">
        <v>0</v>
      </c>
      <c r="I887" s="2">
        <v>2</v>
      </c>
      <c r="J887" s="6">
        <v>4.3749999999999995E-3</v>
      </c>
      <c r="K887" s="2"/>
      <c r="L887" s="3"/>
      <c r="M887" s="4" t="s">
        <v>40</v>
      </c>
      <c r="N887" s="2" t="s">
        <v>76</v>
      </c>
      <c r="O887" s="2" t="s">
        <v>26</v>
      </c>
      <c r="P887" s="14"/>
      <c r="Q887" s="1"/>
      <c r="R887" s="2"/>
      <c r="S887" s="6"/>
      <c r="T887" s="2"/>
      <c r="U887" s="2"/>
      <c r="V887" s="2"/>
      <c r="W887" s="2"/>
      <c r="X887" s="2"/>
    </row>
    <row r="888" spans="2:24" x14ac:dyDescent="0.35">
      <c r="B888" s="2" t="s">
        <v>14</v>
      </c>
      <c r="C888" s="3">
        <v>17</v>
      </c>
      <c r="D888" s="4" t="s">
        <v>57</v>
      </c>
      <c r="E888" s="2" t="s">
        <v>38</v>
      </c>
      <c r="F888" s="2" t="s">
        <v>42</v>
      </c>
      <c r="G888" s="5">
        <v>4</v>
      </c>
      <c r="H888" s="1">
        <v>15000000</v>
      </c>
      <c r="I888" s="2">
        <v>2</v>
      </c>
      <c r="J888" s="6">
        <v>4.3981481481481484E-3</v>
      </c>
      <c r="K888" s="2" t="s">
        <v>18</v>
      </c>
      <c r="L888" s="3" t="s">
        <v>64</v>
      </c>
      <c r="M888" s="4" t="s">
        <v>30</v>
      </c>
      <c r="N888" s="2" t="s">
        <v>77</v>
      </c>
      <c r="O888" s="2" t="s">
        <v>65</v>
      </c>
      <c r="P888" s="14"/>
      <c r="Q888" s="1"/>
      <c r="R888" s="2"/>
      <c r="S888" s="6"/>
      <c r="T888" s="2"/>
      <c r="U888" s="2"/>
      <c r="V888" s="2"/>
      <c r="W888" s="2"/>
      <c r="X888" s="2"/>
    </row>
    <row r="889" spans="2:24" x14ac:dyDescent="0.35">
      <c r="B889" s="2" t="s">
        <v>14</v>
      </c>
      <c r="C889" s="3">
        <v>27</v>
      </c>
      <c r="D889" s="4" t="s">
        <v>37</v>
      </c>
      <c r="E889" s="2" t="s">
        <v>32</v>
      </c>
      <c r="F889" s="2" t="s">
        <v>42</v>
      </c>
      <c r="G889" s="5">
        <v>1</v>
      </c>
      <c r="H889" s="1">
        <v>19000000</v>
      </c>
      <c r="I889" s="2">
        <v>2</v>
      </c>
      <c r="J889" s="6">
        <v>4.3981481481481484E-3</v>
      </c>
      <c r="K889" s="2" t="s">
        <v>46</v>
      </c>
      <c r="L889" s="3" t="s">
        <v>19</v>
      </c>
      <c r="M889" s="4" t="s">
        <v>33</v>
      </c>
      <c r="N889" s="2" t="s">
        <v>76</v>
      </c>
      <c r="O889" s="2" t="s">
        <v>26</v>
      </c>
      <c r="P889" s="14"/>
      <c r="Q889" s="1"/>
      <c r="R889" s="2"/>
      <c r="S889" s="6"/>
      <c r="T889" s="2"/>
      <c r="U889" s="2"/>
      <c r="V889" s="2"/>
      <c r="W889" s="2"/>
      <c r="X889" s="2"/>
    </row>
    <row r="890" spans="2:24" x14ac:dyDescent="0.35">
      <c r="B890" s="2" t="s">
        <v>14</v>
      </c>
      <c r="C890" s="3">
        <v>22</v>
      </c>
      <c r="D890" s="4" t="s">
        <v>37</v>
      </c>
      <c r="E890" s="2" t="s">
        <v>16</v>
      </c>
      <c r="F890" s="2" t="s">
        <v>23</v>
      </c>
      <c r="G890" s="5">
        <v>2</v>
      </c>
      <c r="H890" s="1">
        <v>38000000</v>
      </c>
      <c r="I890" s="2">
        <v>1</v>
      </c>
      <c r="J890" s="6">
        <v>4.3981481481481484E-3</v>
      </c>
      <c r="K890" s="2" t="s">
        <v>46</v>
      </c>
      <c r="L890" s="3" t="s">
        <v>56</v>
      </c>
      <c r="M890" s="4" t="s">
        <v>51</v>
      </c>
      <c r="N890" s="2" t="s">
        <v>66</v>
      </c>
      <c r="O890" s="2" t="s">
        <v>67</v>
      </c>
      <c r="P890" s="14"/>
      <c r="Q890" s="1"/>
      <c r="R890" s="2"/>
      <c r="S890" s="6"/>
      <c r="T890" s="2"/>
      <c r="U890" s="2"/>
      <c r="V890" s="2"/>
      <c r="W890" s="2"/>
      <c r="X890" s="2"/>
    </row>
    <row r="891" spans="2:24" x14ac:dyDescent="0.35">
      <c r="B891" s="2" t="s">
        <v>14</v>
      </c>
      <c r="C891" s="3">
        <v>31</v>
      </c>
      <c r="D891" s="4" t="s">
        <v>37</v>
      </c>
      <c r="E891" s="2" t="s">
        <v>32</v>
      </c>
      <c r="F891" s="2" t="s">
        <v>23</v>
      </c>
      <c r="G891" s="5">
        <v>4</v>
      </c>
      <c r="H891" s="1">
        <v>20000000</v>
      </c>
      <c r="I891" s="2">
        <v>1</v>
      </c>
      <c r="J891" s="6">
        <v>4.3981481481481484E-3</v>
      </c>
      <c r="K891" s="2" t="s">
        <v>61</v>
      </c>
      <c r="L891" s="3" t="s">
        <v>50</v>
      </c>
      <c r="M891" s="4" t="s">
        <v>43</v>
      </c>
      <c r="N891" s="2" t="s">
        <v>78</v>
      </c>
      <c r="O891" s="2" t="s">
        <v>62</v>
      </c>
      <c r="P891" s="14"/>
      <c r="Q891" s="1"/>
      <c r="R891" s="2"/>
      <c r="S891" s="6"/>
      <c r="T891" s="2"/>
      <c r="U891" s="2"/>
      <c r="V891" s="2"/>
      <c r="W891" s="2"/>
      <c r="X891" s="2"/>
    </row>
    <row r="892" spans="2:24" x14ac:dyDescent="0.35">
      <c r="B892" s="2" t="s">
        <v>14</v>
      </c>
      <c r="C892" s="3">
        <v>10</v>
      </c>
      <c r="D892" s="4" t="s">
        <v>37</v>
      </c>
      <c r="E892" s="2" t="s">
        <v>16</v>
      </c>
      <c r="F892" s="2" t="s">
        <v>23</v>
      </c>
      <c r="G892" s="5">
        <v>5</v>
      </c>
      <c r="H892" s="1">
        <v>25000000</v>
      </c>
      <c r="I892" s="2">
        <v>3</v>
      </c>
      <c r="J892" s="6">
        <v>4.3981481481481484E-3</v>
      </c>
      <c r="K892" s="2" t="s">
        <v>18</v>
      </c>
      <c r="L892" s="3" t="s">
        <v>29</v>
      </c>
      <c r="M892" s="4" t="s">
        <v>30</v>
      </c>
      <c r="N892" s="2" t="s">
        <v>76</v>
      </c>
      <c r="O892" s="2" t="s">
        <v>26</v>
      </c>
      <c r="P892" s="14"/>
      <c r="Q892" s="1"/>
      <c r="R892" s="2"/>
      <c r="S892" s="6"/>
      <c r="T892" s="2"/>
      <c r="U892" s="2"/>
      <c r="V892" s="2"/>
      <c r="W892" s="2"/>
      <c r="X892" s="2"/>
    </row>
    <row r="893" spans="2:24" x14ac:dyDescent="0.35">
      <c r="B893" s="2" t="s">
        <v>14</v>
      </c>
      <c r="C893" s="3">
        <v>29</v>
      </c>
      <c r="D893" s="4" t="s">
        <v>37</v>
      </c>
      <c r="E893" s="2" t="s">
        <v>16</v>
      </c>
      <c r="F893" s="2" t="s">
        <v>23</v>
      </c>
      <c r="G893" s="5">
        <v>2</v>
      </c>
      <c r="H893" s="1">
        <v>10000000</v>
      </c>
      <c r="I893" s="2">
        <v>1</v>
      </c>
      <c r="J893" s="6">
        <v>4.3981481481481484E-3</v>
      </c>
      <c r="K893" s="2" t="s">
        <v>18</v>
      </c>
      <c r="L893" s="3" t="s">
        <v>29</v>
      </c>
      <c r="M893" s="4" t="s">
        <v>51</v>
      </c>
      <c r="N893" s="2" t="s">
        <v>76</v>
      </c>
      <c r="O893" s="2" t="s">
        <v>26</v>
      </c>
      <c r="P893" s="14"/>
      <c r="Q893" s="1"/>
      <c r="R893" s="2"/>
      <c r="S893" s="6"/>
      <c r="T893" s="2"/>
      <c r="U893" s="2"/>
      <c r="V893" s="2"/>
      <c r="W893" s="2"/>
      <c r="X893" s="2"/>
    </row>
    <row r="894" spans="2:24" x14ac:dyDescent="0.35">
      <c r="B894" s="2" t="s">
        <v>14</v>
      </c>
      <c r="C894" s="3">
        <v>22</v>
      </c>
      <c r="D894" s="4" t="s">
        <v>44</v>
      </c>
      <c r="E894" s="2" t="s">
        <v>32</v>
      </c>
      <c r="F894" s="2" t="s">
        <v>23</v>
      </c>
      <c r="G894" s="5">
        <v>3</v>
      </c>
      <c r="H894" s="1">
        <v>15000000</v>
      </c>
      <c r="I894" s="2">
        <v>5</v>
      </c>
      <c r="J894" s="6">
        <v>4.3981481481481484E-3</v>
      </c>
      <c r="K894" s="2" t="s">
        <v>18</v>
      </c>
      <c r="L894" s="3" t="s">
        <v>19</v>
      </c>
      <c r="M894" s="4" t="s">
        <v>48</v>
      </c>
      <c r="N894" s="2" t="s">
        <v>78</v>
      </c>
      <c r="O894" s="2" t="s">
        <v>21</v>
      </c>
      <c r="P894" s="14"/>
      <c r="Q894" s="1"/>
      <c r="R894" s="2"/>
      <c r="S894" s="6"/>
      <c r="T894" s="2"/>
      <c r="U894" s="2"/>
      <c r="V894" s="2"/>
      <c r="W894" s="2"/>
      <c r="X894" s="2"/>
    </row>
    <row r="895" spans="2:24" x14ac:dyDescent="0.35">
      <c r="B895" s="2" t="s">
        <v>14</v>
      </c>
      <c r="C895" s="3">
        <v>17</v>
      </c>
      <c r="D895" s="4" t="s">
        <v>69</v>
      </c>
      <c r="E895" s="2" t="s">
        <v>73</v>
      </c>
      <c r="F895" s="2" t="s">
        <v>45</v>
      </c>
      <c r="G895" s="5">
        <v>3</v>
      </c>
      <c r="H895" s="1">
        <v>12000000</v>
      </c>
      <c r="I895" s="2">
        <v>1</v>
      </c>
      <c r="J895" s="6">
        <v>4.3981481481481484E-3</v>
      </c>
      <c r="K895" s="2" t="s">
        <v>18</v>
      </c>
      <c r="L895" s="3" t="s">
        <v>56</v>
      </c>
      <c r="M895" s="4" t="s">
        <v>48</v>
      </c>
      <c r="N895" s="2" t="s">
        <v>78</v>
      </c>
      <c r="O895" s="2" t="s">
        <v>63</v>
      </c>
      <c r="P895" s="14"/>
      <c r="Q895" s="1"/>
      <c r="R895" s="2"/>
      <c r="S895" s="6"/>
      <c r="T895" s="2"/>
      <c r="U895" s="2"/>
      <c r="V895" s="2"/>
      <c r="W895" s="2"/>
      <c r="X895" s="2"/>
    </row>
    <row r="896" spans="2:24" x14ac:dyDescent="0.35">
      <c r="B896" s="2" t="s">
        <v>14</v>
      </c>
      <c r="C896" s="3">
        <v>17</v>
      </c>
      <c r="D896" s="4" t="s">
        <v>57</v>
      </c>
      <c r="E896" s="2" t="s">
        <v>38</v>
      </c>
      <c r="F896" s="2" t="s">
        <v>42</v>
      </c>
      <c r="G896" s="5">
        <v>4</v>
      </c>
      <c r="H896" s="1">
        <v>15000000</v>
      </c>
      <c r="I896" s="2">
        <v>2</v>
      </c>
      <c r="J896" s="6">
        <v>4.3981481481481484E-3</v>
      </c>
      <c r="K896" s="2" t="s">
        <v>18</v>
      </c>
      <c r="L896" s="3" t="s">
        <v>64</v>
      </c>
      <c r="M896" s="4" t="s">
        <v>30</v>
      </c>
      <c r="N896" s="2" t="s">
        <v>77</v>
      </c>
      <c r="O896" s="2" t="s">
        <v>65</v>
      </c>
      <c r="P896" s="14"/>
      <c r="Q896" s="1"/>
      <c r="R896" s="2"/>
      <c r="S896" s="6"/>
      <c r="T896" s="2"/>
      <c r="U896" s="2"/>
      <c r="V896" s="2"/>
      <c r="W896" s="2"/>
      <c r="X896" s="2"/>
    </row>
    <row r="897" spans="2:24" x14ac:dyDescent="0.35">
      <c r="B897" s="2" t="s">
        <v>70</v>
      </c>
      <c r="C897" s="3">
        <v>13</v>
      </c>
      <c r="D897" s="4" t="s">
        <v>27</v>
      </c>
      <c r="E897" s="2" t="s">
        <v>32</v>
      </c>
      <c r="F897" s="2" t="s">
        <v>23</v>
      </c>
      <c r="G897" s="5">
        <v>0</v>
      </c>
      <c r="H897" s="1">
        <v>0</v>
      </c>
      <c r="I897" s="2">
        <v>1</v>
      </c>
      <c r="J897" s="6">
        <v>4.3981481481481484E-3</v>
      </c>
      <c r="K897" s="2"/>
      <c r="L897" s="3"/>
      <c r="M897" s="4" t="s">
        <v>20</v>
      </c>
      <c r="N897" s="2" t="s">
        <v>66</v>
      </c>
      <c r="O897" s="2" t="s">
        <v>36</v>
      </c>
      <c r="P897" s="14"/>
      <c r="Q897" s="1"/>
      <c r="R897" s="2"/>
      <c r="S897" s="6"/>
      <c r="T897" s="2"/>
      <c r="U897" s="2"/>
      <c r="V897" s="2"/>
      <c r="W897" s="2"/>
      <c r="X897" s="2"/>
    </row>
    <row r="898" spans="2:24" x14ac:dyDescent="0.35">
      <c r="B898" s="2" t="s">
        <v>70</v>
      </c>
      <c r="C898" s="3">
        <v>5</v>
      </c>
      <c r="D898" s="4" t="s">
        <v>37</v>
      </c>
      <c r="E898" s="2" t="s">
        <v>49</v>
      </c>
      <c r="F898" s="2" t="s">
        <v>42</v>
      </c>
      <c r="G898" s="5">
        <v>0</v>
      </c>
      <c r="H898" s="1">
        <v>0</v>
      </c>
      <c r="I898" s="2">
        <v>5</v>
      </c>
      <c r="J898" s="6">
        <v>4.3981481481481484E-3</v>
      </c>
      <c r="K898" s="2"/>
      <c r="L898" s="3"/>
      <c r="M898" s="4" t="s">
        <v>40</v>
      </c>
      <c r="N898" s="2" t="s">
        <v>76</v>
      </c>
      <c r="O898" s="2" t="s">
        <v>26</v>
      </c>
      <c r="P898" s="14"/>
      <c r="Q898" s="1"/>
      <c r="R898" s="2"/>
      <c r="S898" s="6"/>
      <c r="T898" s="2"/>
      <c r="U898" s="2"/>
      <c r="V898" s="2"/>
      <c r="W898" s="2"/>
      <c r="X898" s="2"/>
    </row>
    <row r="899" spans="2:24" x14ac:dyDescent="0.35">
      <c r="B899" s="2" t="s">
        <v>70</v>
      </c>
      <c r="C899" s="3">
        <v>19</v>
      </c>
      <c r="D899" s="4" t="s">
        <v>44</v>
      </c>
      <c r="E899" s="2" t="s">
        <v>32</v>
      </c>
      <c r="F899" s="2" t="s">
        <v>17</v>
      </c>
      <c r="G899" s="5">
        <v>0</v>
      </c>
      <c r="H899" s="1">
        <v>0</v>
      </c>
      <c r="I899" s="2">
        <v>2</v>
      </c>
      <c r="J899" s="6">
        <v>4.3981481481481484E-3</v>
      </c>
      <c r="K899" s="2"/>
      <c r="L899" s="3"/>
      <c r="M899" s="4" t="s">
        <v>30</v>
      </c>
      <c r="N899" s="2" t="s">
        <v>76</v>
      </c>
      <c r="O899" s="2" t="s">
        <v>26</v>
      </c>
      <c r="P899" s="14"/>
      <c r="Q899" s="1"/>
      <c r="R899" s="2"/>
      <c r="S899" s="6"/>
      <c r="T899" s="2"/>
      <c r="U899" s="2"/>
      <c r="V899" s="2"/>
      <c r="W899" s="2"/>
      <c r="X899" s="2"/>
    </row>
    <row r="900" spans="2:24" x14ac:dyDescent="0.35">
      <c r="B900" s="2" t="s">
        <v>70</v>
      </c>
      <c r="C900" s="3">
        <v>28</v>
      </c>
      <c r="D900" s="4" t="s">
        <v>44</v>
      </c>
      <c r="E900" s="2" t="s">
        <v>32</v>
      </c>
      <c r="F900" s="2" t="s">
        <v>23</v>
      </c>
      <c r="G900" s="5">
        <v>0</v>
      </c>
      <c r="H900" s="1">
        <v>0</v>
      </c>
      <c r="I900" s="2">
        <v>4</v>
      </c>
      <c r="J900" s="6">
        <v>4.3981481481481484E-3</v>
      </c>
      <c r="K900" s="2"/>
      <c r="L900" s="3"/>
      <c r="M900" s="4" t="s">
        <v>43</v>
      </c>
      <c r="N900" s="2" t="s">
        <v>66</v>
      </c>
      <c r="O900" s="2" t="s">
        <v>36</v>
      </c>
      <c r="P900" s="14"/>
      <c r="Q900" s="1"/>
      <c r="R900" s="2"/>
      <c r="S900" s="6"/>
      <c r="T900" s="2"/>
      <c r="U900" s="2"/>
      <c r="V900" s="2"/>
      <c r="W900" s="2"/>
      <c r="X900" s="2"/>
    </row>
    <row r="901" spans="2:24" x14ac:dyDescent="0.35">
      <c r="B901" s="2" t="s">
        <v>70</v>
      </c>
      <c r="C901" s="3">
        <v>10</v>
      </c>
      <c r="D901" s="4" t="s">
        <v>69</v>
      </c>
      <c r="E901" s="2" t="s">
        <v>49</v>
      </c>
      <c r="F901" s="2" t="s">
        <v>42</v>
      </c>
      <c r="G901" s="5">
        <v>0</v>
      </c>
      <c r="H901" s="1">
        <v>0</v>
      </c>
      <c r="I901" s="2">
        <v>5</v>
      </c>
      <c r="J901" s="6">
        <v>4.3981481481481484E-3</v>
      </c>
      <c r="K901" s="2"/>
      <c r="L901" s="3"/>
      <c r="M901" s="4" t="s">
        <v>48</v>
      </c>
      <c r="N901" s="2" t="s">
        <v>78</v>
      </c>
      <c r="O901" s="2" t="s">
        <v>62</v>
      </c>
      <c r="P901" s="14"/>
      <c r="Q901" s="1"/>
      <c r="R901" s="2"/>
      <c r="S901" s="6"/>
      <c r="T901" s="2"/>
      <c r="U901" s="2"/>
      <c r="V901" s="2"/>
      <c r="W901" s="2"/>
      <c r="X901" s="2"/>
    </row>
    <row r="902" spans="2:24" x14ac:dyDescent="0.35">
      <c r="B902" s="2" t="s">
        <v>14</v>
      </c>
      <c r="C902" s="3">
        <v>1</v>
      </c>
      <c r="D902" s="4" t="s">
        <v>15</v>
      </c>
      <c r="E902" s="2" t="s">
        <v>38</v>
      </c>
      <c r="F902" s="2" t="s">
        <v>68</v>
      </c>
      <c r="G902" s="5">
        <v>2</v>
      </c>
      <c r="H902" s="1">
        <v>12000000</v>
      </c>
      <c r="I902" s="2">
        <v>1</v>
      </c>
      <c r="J902" s="6">
        <v>4.5138888888888893E-3</v>
      </c>
      <c r="K902" s="2" t="s">
        <v>18</v>
      </c>
      <c r="L902" s="3" t="s">
        <v>47</v>
      </c>
      <c r="M902" s="4" t="s">
        <v>25</v>
      </c>
      <c r="N902" s="2" t="s">
        <v>66</v>
      </c>
      <c r="O902" s="2" t="s">
        <v>36</v>
      </c>
      <c r="P902" s="14"/>
      <c r="Q902" s="1"/>
      <c r="R902" s="2"/>
      <c r="S902" s="6"/>
      <c r="T902" s="2"/>
      <c r="U902" s="2"/>
      <c r="V902" s="2"/>
      <c r="W902" s="2"/>
      <c r="X902" s="2"/>
    </row>
    <row r="903" spans="2:24" x14ac:dyDescent="0.35">
      <c r="B903" s="2" t="s">
        <v>14</v>
      </c>
      <c r="C903" s="3">
        <v>1</v>
      </c>
      <c r="D903" s="4" t="s">
        <v>15</v>
      </c>
      <c r="E903" s="2" t="s">
        <v>28</v>
      </c>
      <c r="F903" s="2" t="s">
        <v>23</v>
      </c>
      <c r="G903" s="5">
        <v>2</v>
      </c>
      <c r="H903" s="1">
        <v>12000000</v>
      </c>
      <c r="I903" s="2">
        <v>1</v>
      </c>
      <c r="J903" s="6">
        <v>4.5138888888888893E-3</v>
      </c>
      <c r="K903" s="2" t="s">
        <v>18</v>
      </c>
      <c r="L903" s="3" t="s">
        <v>39</v>
      </c>
      <c r="M903" s="4" t="s">
        <v>48</v>
      </c>
      <c r="N903" s="2" t="s">
        <v>76</v>
      </c>
      <c r="O903" s="2" t="s">
        <v>26</v>
      </c>
      <c r="P903" s="14"/>
      <c r="Q903" s="1"/>
      <c r="R903" s="2"/>
      <c r="S903" s="6"/>
      <c r="T903" s="2"/>
      <c r="U903" s="2"/>
      <c r="V903" s="2"/>
      <c r="W903" s="2"/>
      <c r="X903" s="2"/>
    </row>
    <row r="904" spans="2:24" x14ac:dyDescent="0.35">
      <c r="B904" s="2" t="s">
        <v>14</v>
      </c>
      <c r="C904" s="3">
        <v>1</v>
      </c>
      <c r="D904" s="4" t="s">
        <v>15</v>
      </c>
      <c r="E904" s="2" t="s">
        <v>32</v>
      </c>
      <c r="F904" s="2" t="s">
        <v>42</v>
      </c>
      <c r="G904" s="5">
        <v>5</v>
      </c>
      <c r="H904" s="1">
        <v>25000000</v>
      </c>
      <c r="I904" s="2">
        <v>2</v>
      </c>
      <c r="J904" s="6">
        <v>4.5138888888888893E-3</v>
      </c>
      <c r="K904" s="2" t="s">
        <v>18</v>
      </c>
      <c r="L904" s="3" t="s">
        <v>47</v>
      </c>
      <c r="M904" s="4" t="s">
        <v>48</v>
      </c>
      <c r="N904" s="2" t="s">
        <v>78</v>
      </c>
      <c r="O904" s="2" t="s">
        <v>53</v>
      </c>
      <c r="P904" s="14"/>
      <c r="Q904" s="1"/>
      <c r="R904" s="2"/>
      <c r="S904" s="6"/>
      <c r="T904" s="2"/>
      <c r="U904" s="2"/>
      <c r="V904" s="2"/>
      <c r="W904" s="2"/>
      <c r="X904" s="2"/>
    </row>
    <row r="905" spans="2:24" x14ac:dyDescent="0.35">
      <c r="B905" s="2" t="s">
        <v>14</v>
      </c>
      <c r="C905" s="3">
        <v>12</v>
      </c>
      <c r="D905" s="4" t="s">
        <v>60</v>
      </c>
      <c r="E905" s="2" t="s">
        <v>73</v>
      </c>
      <c r="F905" s="2" t="s">
        <v>42</v>
      </c>
      <c r="G905" s="5">
        <v>4</v>
      </c>
      <c r="H905" s="1">
        <v>11000000</v>
      </c>
      <c r="I905" s="2">
        <v>1</v>
      </c>
      <c r="J905" s="6">
        <v>4.5138888888888893E-3</v>
      </c>
      <c r="K905" s="2" t="s">
        <v>61</v>
      </c>
      <c r="L905" s="3" t="s">
        <v>24</v>
      </c>
      <c r="M905" s="4" t="s">
        <v>30</v>
      </c>
      <c r="N905" s="2" t="s">
        <v>76</v>
      </c>
      <c r="O905" s="2" t="s">
        <v>26</v>
      </c>
      <c r="P905" s="14"/>
      <c r="Q905" s="1"/>
      <c r="R905" s="2"/>
      <c r="S905" s="6"/>
      <c r="T905" s="2"/>
      <c r="U905" s="2"/>
      <c r="V905" s="2"/>
      <c r="W905" s="2"/>
      <c r="X905" s="2"/>
    </row>
    <row r="906" spans="2:24" x14ac:dyDescent="0.35">
      <c r="B906" s="2" t="s">
        <v>14</v>
      </c>
      <c r="C906" s="3">
        <v>27</v>
      </c>
      <c r="D906" s="4" t="s">
        <v>22</v>
      </c>
      <c r="E906" s="2" t="s">
        <v>38</v>
      </c>
      <c r="F906" s="2" t="s">
        <v>23</v>
      </c>
      <c r="G906" s="5">
        <v>3</v>
      </c>
      <c r="H906" s="1">
        <v>15000000</v>
      </c>
      <c r="I906" s="2">
        <v>4</v>
      </c>
      <c r="J906" s="6">
        <v>4.5138888888888893E-3</v>
      </c>
      <c r="K906" s="2" t="s">
        <v>18</v>
      </c>
      <c r="L906" s="3" t="s">
        <v>39</v>
      </c>
      <c r="M906" s="4" t="s">
        <v>43</v>
      </c>
      <c r="N906" s="2" t="s">
        <v>78</v>
      </c>
      <c r="O906" s="2" t="s">
        <v>63</v>
      </c>
      <c r="P906" s="14"/>
      <c r="Q906" s="1"/>
      <c r="R906" s="2"/>
      <c r="S906" s="6"/>
      <c r="T906" s="2"/>
      <c r="U906" s="2"/>
      <c r="V906" s="2"/>
      <c r="W906" s="2"/>
      <c r="X906" s="2"/>
    </row>
    <row r="907" spans="2:24" x14ac:dyDescent="0.35">
      <c r="B907" s="2" t="s">
        <v>14</v>
      </c>
      <c r="C907" s="3">
        <v>16</v>
      </c>
      <c r="D907" s="4" t="s">
        <v>22</v>
      </c>
      <c r="E907" s="2" t="s">
        <v>73</v>
      </c>
      <c r="F907" s="2" t="s">
        <v>23</v>
      </c>
      <c r="G907" s="5">
        <v>5</v>
      </c>
      <c r="H907" s="1">
        <v>20000000</v>
      </c>
      <c r="I907" s="2">
        <v>3</v>
      </c>
      <c r="J907" s="6">
        <v>4.5138888888888893E-3</v>
      </c>
      <c r="K907" s="2" t="s">
        <v>18</v>
      </c>
      <c r="L907" s="3" t="s">
        <v>50</v>
      </c>
      <c r="M907" s="4" t="s">
        <v>51</v>
      </c>
      <c r="N907" s="2" t="s">
        <v>78</v>
      </c>
      <c r="O907" s="2" t="s">
        <v>41</v>
      </c>
      <c r="P907" s="14"/>
      <c r="Q907" s="1"/>
      <c r="R907" s="2"/>
      <c r="S907" s="6"/>
      <c r="T907" s="2"/>
      <c r="U907" s="2"/>
      <c r="V907" s="2"/>
      <c r="W907" s="2"/>
      <c r="X907" s="2"/>
    </row>
    <row r="908" spans="2:24" x14ac:dyDescent="0.35">
      <c r="B908" s="2" t="s">
        <v>14</v>
      </c>
      <c r="C908" s="3">
        <v>24</v>
      </c>
      <c r="D908" s="4" t="s">
        <v>27</v>
      </c>
      <c r="E908" s="2" t="s">
        <v>16</v>
      </c>
      <c r="F908" s="2" t="s">
        <v>17</v>
      </c>
      <c r="G908" s="5">
        <v>3</v>
      </c>
      <c r="H908" s="1">
        <v>15000000</v>
      </c>
      <c r="I908" s="2">
        <v>5</v>
      </c>
      <c r="J908" s="6">
        <v>4.5138888888888893E-3</v>
      </c>
      <c r="K908" s="2" t="s">
        <v>18</v>
      </c>
      <c r="L908" s="3" t="s">
        <v>19</v>
      </c>
      <c r="M908" s="4" t="s">
        <v>30</v>
      </c>
      <c r="N908" s="2" t="s">
        <v>76</v>
      </c>
      <c r="O908" s="2" t="s">
        <v>52</v>
      </c>
      <c r="P908" s="14"/>
      <c r="Q908" s="1"/>
      <c r="R908" s="2"/>
      <c r="S908" s="6"/>
      <c r="T908" s="2"/>
      <c r="U908" s="2"/>
      <c r="V908" s="2"/>
      <c r="W908" s="2"/>
      <c r="X908" s="2"/>
    </row>
    <row r="909" spans="2:24" x14ac:dyDescent="0.35">
      <c r="B909" s="2" t="s">
        <v>14</v>
      </c>
      <c r="C909" s="3">
        <v>30</v>
      </c>
      <c r="D909" s="4" t="s">
        <v>27</v>
      </c>
      <c r="E909" s="2" t="s">
        <v>49</v>
      </c>
      <c r="F909" s="2" t="s">
        <v>42</v>
      </c>
      <c r="G909" s="5">
        <v>2</v>
      </c>
      <c r="H909" s="1">
        <v>12000000</v>
      </c>
      <c r="I909" s="2">
        <v>4</v>
      </c>
      <c r="J909" s="6">
        <v>4.5138888888888893E-3</v>
      </c>
      <c r="K909" s="2" t="s">
        <v>18</v>
      </c>
      <c r="L909" s="3" t="s">
        <v>29</v>
      </c>
      <c r="M909" s="4" t="s">
        <v>30</v>
      </c>
      <c r="N909" s="2" t="s">
        <v>78</v>
      </c>
      <c r="O909" s="2" t="s">
        <v>41</v>
      </c>
      <c r="P909" s="14"/>
      <c r="Q909" s="1"/>
      <c r="R909" s="2"/>
      <c r="S909" s="6"/>
      <c r="T909" s="2"/>
      <c r="U909" s="2"/>
      <c r="V909" s="2"/>
      <c r="W909" s="2"/>
      <c r="X909" s="2"/>
    </row>
    <row r="910" spans="2:24" x14ac:dyDescent="0.35">
      <c r="B910" s="2" t="s">
        <v>14</v>
      </c>
      <c r="C910" s="3">
        <v>11</v>
      </c>
      <c r="D910" s="4" t="s">
        <v>27</v>
      </c>
      <c r="E910" s="2" t="s">
        <v>16</v>
      </c>
      <c r="F910" s="2" t="s">
        <v>23</v>
      </c>
      <c r="G910" s="5">
        <v>5</v>
      </c>
      <c r="H910" s="1">
        <v>21000000</v>
      </c>
      <c r="I910" s="2">
        <v>1</v>
      </c>
      <c r="J910" s="6">
        <v>4.5138888888888893E-3</v>
      </c>
      <c r="K910" s="2" t="s">
        <v>18</v>
      </c>
      <c r="L910" s="3" t="s">
        <v>29</v>
      </c>
      <c r="M910" s="4" t="s">
        <v>51</v>
      </c>
      <c r="N910" s="2" t="s">
        <v>77</v>
      </c>
      <c r="O910" s="2" t="s">
        <v>65</v>
      </c>
      <c r="P910" s="14"/>
      <c r="Q910" s="1"/>
      <c r="R910" s="2"/>
      <c r="S910" s="6"/>
      <c r="T910" s="2"/>
      <c r="U910" s="2"/>
      <c r="V910" s="2"/>
      <c r="W910" s="2"/>
      <c r="X910" s="2"/>
    </row>
    <row r="911" spans="2:24" x14ac:dyDescent="0.35">
      <c r="B911" s="2" t="s">
        <v>14</v>
      </c>
      <c r="C911" s="3">
        <v>8</v>
      </c>
      <c r="D911" s="4" t="s">
        <v>37</v>
      </c>
      <c r="E911" s="2" t="s">
        <v>28</v>
      </c>
      <c r="F911" s="2" t="s">
        <v>23</v>
      </c>
      <c r="G911" s="5">
        <v>1</v>
      </c>
      <c r="H911" s="1">
        <v>19000000</v>
      </c>
      <c r="I911" s="2">
        <v>3</v>
      </c>
      <c r="J911" s="6">
        <v>4.5138888888888893E-3</v>
      </c>
      <c r="K911" s="2" t="s">
        <v>46</v>
      </c>
      <c r="L911" s="3" t="s">
        <v>29</v>
      </c>
      <c r="M911" s="4" t="s">
        <v>33</v>
      </c>
      <c r="N911" s="2" t="s">
        <v>76</v>
      </c>
      <c r="O911" s="2" t="s">
        <v>31</v>
      </c>
      <c r="P911" s="14"/>
      <c r="Q911" s="1"/>
      <c r="R911" s="2"/>
      <c r="S911" s="6"/>
      <c r="T911" s="2"/>
      <c r="U911" s="2"/>
      <c r="V911" s="2"/>
      <c r="W911" s="2"/>
      <c r="X911" s="2"/>
    </row>
    <row r="912" spans="2:24" x14ac:dyDescent="0.35">
      <c r="B912" s="2" t="s">
        <v>14</v>
      </c>
      <c r="C912" s="3">
        <v>26</v>
      </c>
      <c r="D912" s="4" t="s">
        <v>37</v>
      </c>
      <c r="E912" s="2" t="s">
        <v>16</v>
      </c>
      <c r="F912" s="2" t="s">
        <v>17</v>
      </c>
      <c r="G912" s="5">
        <v>2</v>
      </c>
      <c r="H912" s="1">
        <v>38000000</v>
      </c>
      <c r="I912" s="2">
        <v>4</v>
      </c>
      <c r="J912" s="6">
        <v>4.5138888888888893E-3</v>
      </c>
      <c r="K912" s="2" t="s">
        <v>46</v>
      </c>
      <c r="L912" s="3" t="s">
        <v>19</v>
      </c>
      <c r="M912" s="4" t="s">
        <v>33</v>
      </c>
      <c r="N912" s="2" t="s">
        <v>66</v>
      </c>
      <c r="O912" s="2" t="s">
        <v>67</v>
      </c>
      <c r="P912" s="14"/>
      <c r="Q912" s="1"/>
      <c r="R912" s="2"/>
      <c r="S912" s="6"/>
      <c r="T912" s="2"/>
      <c r="U912" s="2"/>
      <c r="V912" s="2"/>
      <c r="W912" s="2"/>
      <c r="X912" s="2"/>
    </row>
    <row r="913" spans="2:24" x14ac:dyDescent="0.35">
      <c r="B913" s="2" t="s">
        <v>14</v>
      </c>
      <c r="C913" s="3">
        <v>10</v>
      </c>
      <c r="D913" s="4" t="s">
        <v>37</v>
      </c>
      <c r="E913" s="2" t="s">
        <v>16</v>
      </c>
      <c r="F913" s="2" t="s">
        <v>23</v>
      </c>
      <c r="G913" s="5">
        <v>4</v>
      </c>
      <c r="H913" s="1">
        <v>11000000</v>
      </c>
      <c r="I913" s="2">
        <v>5</v>
      </c>
      <c r="J913" s="6">
        <v>4.5138888888888893E-3</v>
      </c>
      <c r="K913" s="2" t="s">
        <v>61</v>
      </c>
      <c r="L913" s="3" t="s">
        <v>35</v>
      </c>
      <c r="M913" s="4" t="s">
        <v>43</v>
      </c>
      <c r="N913" s="2" t="s">
        <v>66</v>
      </c>
      <c r="O913" s="2" t="s">
        <v>36</v>
      </c>
      <c r="P913" s="14"/>
      <c r="Q913" s="1"/>
      <c r="R913" s="2"/>
      <c r="S913" s="6"/>
      <c r="T913" s="2"/>
      <c r="U913" s="2"/>
      <c r="V913" s="2"/>
      <c r="W913" s="2"/>
      <c r="X913" s="2"/>
    </row>
    <row r="914" spans="2:24" x14ac:dyDescent="0.35">
      <c r="B914" s="2" t="s">
        <v>14</v>
      </c>
      <c r="C914" s="3">
        <v>31</v>
      </c>
      <c r="D914" s="4" t="s">
        <v>37</v>
      </c>
      <c r="E914" s="2" t="s">
        <v>38</v>
      </c>
      <c r="F914" s="2" t="s">
        <v>42</v>
      </c>
      <c r="G914" s="5">
        <v>5</v>
      </c>
      <c r="H914" s="1">
        <v>21000000</v>
      </c>
      <c r="I914" s="2">
        <v>5</v>
      </c>
      <c r="J914" s="6">
        <v>4.5138888888888893E-3</v>
      </c>
      <c r="K914" s="2" t="s">
        <v>18</v>
      </c>
      <c r="L914" s="3" t="s">
        <v>39</v>
      </c>
      <c r="M914" s="4" t="s">
        <v>20</v>
      </c>
      <c r="N914" s="2" t="s">
        <v>76</v>
      </c>
      <c r="O914" s="2" t="s">
        <v>26</v>
      </c>
      <c r="P914" s="14"/>
      <c r="Q914" s="1"/>
      <c r="R914" s="2"/>
      <c r="S914" s="6"/>
      <c r="T914" s="2"/>
      <c r="U914" s="2"/>
      <c r="V914" s="2"/>
      <c r="W914" s="2"/>
      <c r="X914" s="2"/>
    </row>
    <row r="915" spans="2:24" x14ac:dyDescent="0.35">
      <c r="B915" s="2" t="s">
        <v>14</v>
      </c>
      <c r="C915" s="3">
        <v>11</v>
      </c>
      <c r="D915" s="4" t="s">
        <v>37</v>
      </c>
      <c r="E915" s="2" t="s">
        <v>32</v>
      </c>
      <c r="F915" s="2" t="s">
        <v>17</v>
      </c>
      <c r="G915" s="5">
        <v>5</v>
      </c>
      <c r="H915" s="1">
        <v>25000000</v>
      </c>
      <c r="I915" s="2">
        <v>2</v>
      </c>
      <c r="J915" s="6">
        <v>4.5138888888888893E-3</v>
      </c>
      <c r="K915" s="2" t="s">
        <v>18</v>
      </c>
      <c r="L915" s="3" t="s">
        <v>39</v>
      </c>
      <c r="M915" s="4" t="s">
        <v>33</v>
      </c>
      <c r="N915" s="2" t="s">
        <v>78</v>
      </c>
      <c r="O915" s="2" t="s">
        <v>53</v>
      </c>
      <c r="P915" s="14"/>
      <c r="Q915" s="1"/>
      <c r="R915" s="2"/>
      <c r="S915" s="6"/>
      <c r="T915" s="2"/>
      <c r="U915" s="2"/>
      <c r="V915" s="2"/>
      <c r="W915" s="2"/>
      <c r="X915" s="2"/>
    </row>
    <row r="916" spans="2:24" x14ac:dyDescent="0.35">
      <c r="B916" s="2" t="s">
        <v>14</v>
      </c>
      <c r="C916" s="3">
        <v>5</v>
      </c>
      <c r="D916" s="4" t="s">
        <v>37</v>
      </c>
      <c r="E916" s="2" t="s">
        <v>28</v>
      </c>
      <c r="F916" s="2" t="s">
        <v>23</v>
      </c>
      <c r="G916" s="5">
        <v>4</v>
      </c>
      <c r="H916" s="1">
        <v>20000000</v>
      </c>
      <c r="I916" s="2">
        <v>4</v>
      </c>
      <c r="J916" s="6">
        <v>4.5138888888888893E-3</v>
      </c>
      <c r="K916" s="2" t="s">
        <v>18</v>
      </c>
      <c r="L916" s="3" t="s">
        <v>64</v>
      </c>
      <c r="M916" s="4" t="s">
        <v>20</v>
      </c>
      <c r="N916" s="2" t="s">
        <v>78</v>
      </c>
      <c r="O916" s="2" t="s">
        <v>63</v>
      </c>
      <c r="P916" s="14"/>
      <c r="Q916" s="1"/>
      <c r="R916" s="2"/>
      <c r="S916" s="6"/>
      <c r="T916" s="2"/>
      <c r="U916" s="2"/>
      <c r="V916" s="2"/>
      <c r="W916" s="2"/>
      <c r="X916" s="2"/>
    </row>
    <row r="917" spans="2:24" x14ac:dyDescent="0.35">
      <c r="B917" s="2" t="s">
        <v>14</v>
      </c>
      <c r="C917" s="3">
        <v>28</v>
      </c>
      <c r="D917" s="4" t="s">
        <v>37</v>
      </c>
      <c r="E917" s="2" t="s">
        <v>49</v>
      </c>
      <c r="F917" s="2" t="s">
        <v>17</v>
      </c>
      <c r="G917" s="5">
        <v>1</v>
      </c>
      <c r="H917" s="1">
        <v>7000000</v>
      </c>
      <c r="I917" s="2">
        <v>5</v>
      </c>
      <c r="J917" s="6">
        <v>4.5138888888888893E-3</v>
      </c>
      <c r="K917" s="2" t="s">
        <v>18</v>
      </c>
      <c r="L917" s="3" t="s">
        <v>19</v>
      </c>
      <c r="M917" s="4" t="s">
        <v>43</v>
      </c>
      <c r="N917" s="2" t="s">
        <v>77</v>
      </c>
      <c r="O917" s="2" t="s">
        <v>54</v>
      </c>
      <c r="P917" s="14"/>
      <c r="Q917" s="1"/>
      <c r="R917" s="2"/>
      <c r="S917" s="6"/>
      <c r="T917" s="2"/>
      <c r="U917" s="2"/>
      <c r="V917" s="2"/>
      <c r="W917" s="2"/>
      <c r="X917" s="2"/>
    </row>
    <row r="918" spans="2:24" x14ac:dyDescent="0.35">
      <c r="B918" s="2" t="s">
        <v>14</v>
      </c>
      <c r="C918" s="3">
        <v>4</v>
      </c>
      <c r="D918" s="4" t="s">
        <v>44</v>
      </c>
      <c r="E918" s="2" t="s">
        <v>28</v>
      </c>
      <c r="F918" s="2" t="s">
        <v>23</v>
      </c>
      <c r="G918" s="5">
        <v>2</v>
      </c>
      <c r="H918" s="1">
        <v>38000000</v>
      </c>
      <c r="I918" s="2">
        <v>4</v>
      </c>
      <c r="J918" s="6">
        <v>4.5138888888888893E-3</v>
      </c>
      <c r="K918" s="2" t="s">
        <v>46</v>
      </c>
      <c r="L918" s="3" t="s">
        <v>64</v>
      </c>
      <c r="M918" s="4" t="s">
        <v>20</v>
      </c>
      <c r="N918" s="2" t="s">
        <v>76</v>
      </c>
      <c r="O918" s="2" t="s">
        <v>31</v>
      </c>
      <c r="P918" s="14"/>
      <c r="Q918" s="1"/>
      <c r="R918" s="2"/>
      <c r="S918" s="6"/>
      <c r="T918" s="2"/>
      <c r="U918" s="2"/>
      <c r="V918" s="2"/>
      <c r="W918" s="2"/>
      <c r="X918" s="2"/>
    </row>
    <row r="919" spans="2:24" x14ac:dyDescent="0.35">
      <c r="B919" s="2" t="s">
        <v>14</v>
      </c>
      <c r="C919" s="3">
        <v>15</v>
      </c>
      <c r="D919" s="4" t="s">
        <v>44</v>
      </c>
      <c r="E919" s="2" t="s">
        <v>28</v>
      </c>
      <c r="F919" s="2" t="s">
        <v>45</v>
      </c>
      <c r="G919" s="5">
        <v>1</v>
      </c>
      <c r="H919" s="1">
        <v>19000000</v>
      </c>
      <c r="I919" s="2">
        <v>7</v>
      </c>
      <c r="J919" s="6">
        <v>4.5138888888888893E-3</v>
      </c>
      <c r="K919" s="2" t="s">
        <v>46</v>
      </c>
      <c r="L919" s="3" t="s">
        <v>47</v>
      </c>
      <c r="M919" s="4" t="s">
        <v>51</v>
      </c>
      <c r="N919" s="2" t="s">
        <v>77</v>
      </c>
      <c r="O919" s="2" t="s">
        <v>54</v>
      </c>
      <c r="P919" s="14"/>
      <c r="Q919" s="1"/>
      <c r="R919" s="2"/>
      <c r="S919" s="6"/>
      <c r="T919" s="2"/>
      <c r="U919" s="2"/>
      <c r="V919" s="2"/>
      <c r="W919" s="2"/>
      <c r="X919" s="2"/>
    </row>
    <row r="920" spans="2:24" x14ac:dyDescent="0.35">
      <c r="B920" s="2" t="s">
        <v>14</v>
      </c>
      <c r="C920" s="3">
        <v>22</v>
      </c>
      <c r="D920" s="4" t="s">
        <v>44</v>
      </c>
      <c r="E920" s="2" t="s">
        <v>49</v>
      </c>
      <c r="F920" s="2" t="s">
        <v>42</v>
      </c>
      <c r="G920" s="5">
        <v>4</v>
      </c>
      <c r="H920" s="1">
        <v>20000000</v>
      </c>
      <c r="I920" s="2">
        <v>3</v>
      </c>
      <c r="J920" s="6">
        <v>4.5138888888888893E-3</v>
      </c>
      <c r="K920" s="2" t="s">
        <v>61</v>
      </c>
      <c r="L920" s="3" t="s">
        <v>56</v>
      </c>
      <c r="M920" s="4" t="s">
        <v>48</v>
      </c>
      <c r="N920" s="2" t="s">
        <v>76</v>
      </c>
      <c r="O920" s="2" t="s">
        <v>52</v>
      </c>
      <c r="P920" s="14"/>
      <c r="Q920" s="1"/>
      <c r="R920" s="2"/>
      <c r="S920" s="6"/>
      <c r="T920" s="2"/>
      <c r="U920" s="2"/>
      <c r="V920" s="2"/>
      <c r="W920" s="2"/>
      <c r="X920" s="2"/>
    </row>
    <row r="921" spans="2:24" x14ac:dyDescent="0.35">
      <c r="B921" s="2" t="s">
        <v>14</v>
      </c>
      <c r="C921" s="3">
        <v>3</v>
      </c>
      <c r="D921" s="4" t="s">
        <v>44</v>
      </c>
      <c r="E921" s="2" t="s">
        <v>28</v>
      </c>
      <c r="F921" s="2" t="s">
        <v>42</v>
      </c>
      <c r="G921" s="5">
        <v>2</v>
      </c>
      <c r="H921" s="1">
        <v>12000000</v>
      </c>
      <c r="I921" s="2">
        <v>2</v>
      </c>
      <c r="J921" s="6">
        <v>4.5138888888888893E-3</v>
      </c>
      <c r="K921" s="2" t="s">
        <v>18</v>
      </c>
      <c r="L921" s="3" t="s">
        <v>19</v>
      </c>
      <c r="M921" s="4" t="s">
        <v>25</v>
      </c>
      <c r="N921" s="2" t="s">
        <v>78</v>
      </c>
      <c r="O921" s="2" t="s">
        <v>63</v>
      </c>
      <c r="P921" s="14"/>
      <c r="Q921" s="1"/>
      <c r="R921" s="2"/>
      <c r="S921" s="6"/>
      <c r="T921" s="2"/>
      <c r="U921" s="2"/>
      <c r="V921" s="2"/>
      <c r="W921" s="2"/>
      <c r="X921" s="2"/>
    </row>
    <row r="922" spans="2:24" x14ac:dyDescent="0.35">
      <c r="B922" s="2" t="s">
        <v>14</v>
      </c>
      <c r="C922" s="3">
        <v>15</v>
      </c>
      <c r="D922" s="4" t="s">
        <v>44</v>
      </c>
      <c r="E922" s="2" t="s">
        <v>16</v>
      </c>
      <c r="F922" s="2" t="s">
        <v>23</v>
      </c>
      <c r="G922" s="5">
        <v>2</v>
      </c>
      <c r="H922" s="1">
        <v>12000000</v>
      </c>
      <c r="I922" s="2">
        <v>3</v>
      </c>
      <c r="J922" s="6">
        <v>4.5138888888888893E-3</v>
      </c>
      <c r="K922" s="2" t="s">
        <v>18</v>
      </c>
      <c r="L922" s="3" t="s">
        <v>35</v>
      </c>
      <c r="M922" s="4" t="s">
        <v>30</v>
      </c>
      <c r="N922" s="2" t="s">
        <v>78</v>
      </c>
      <c r="O922" s="2" t="s">
        <v>53</v>
      </c>
      <c r="P922" s="14"/>
      <c r="Q922" s="1"/>
      <c r="R922" s="2"/>
      <c r="S922" s="6"/>
      <c r="T922" s="2"/>
      <c r="U922" s="2"/>
      <c r="V922" s="2"/>
      <c r="W922" s="2"/>
      <c r="X922" s="2"/>
    </row>
    <row r="923" spans="2:24" x14ac:dyDescent="0.35">
      <c r="B923" s="2" t="s">
        <v>14</v>
      </c>
      <c r="C923" s="3">
        <v>3</v>
      </c>
      <c r="D923" s="4" t="s">
        <v>44</v>
      </c>
      <c r="E923" s="2" t="s">
        <v>16</v>
      </c>
      <c r="F923" s="2" t="s">
        <v>17</v>
      </c>
      <c r="G923" s="5">
        <v>2</v>
      </c>
      <c r="H923" s="1">
        <v>12000000</v>
      </c>
      <c r="I923" s="2">
        <v>3</v>
      </c>
      <c r="J923" s="6">
        <v>4.5138888888888893E-3</v>
      </c>
      <c r="K923" s="2" t="s">
        <v>18</v>
      </c>
      <c r="L923" s="3" t="s">
        <v>29</v>
      </c>
      <c r="M923" s="4" t="s">
        <v>33</v>
      </c>
      <c r="N923" s="2" t="s">
        <v>76</v>
      </c>
      <c r="O923" s="2" t="s">
        <v>31</v>
      </c>
      <c r="P923" s="14"/>
      <c r="Q923" s="1"/>
      <c r="R923" s="2"/>
      <c r="S923" s="6"/>
      <c r="T923" s="2"/>
      <c r="U923" s="2"/>
      <c r="V923" s="2"/>
      <c r="W923" s="2"/>
      <c r="X923" s="2"/>
    </row>
    <row r="924" spans="2:24" x14ac:dyDescent="0.35">
      <c r="B924" s="2" t="s">
        <v>14</v>
      </c>
      <c r="C924" s="3">
        <v>11</v>
      </c>
      <c r="D924" s="4" t="s">
        <v>44</v>
      </c>
      <c r="E924" s="2" t="s">
        <v>49</v>
      </c>
      <c r="F924" s="2" t="s">
        <v>45</v>
      </c>
      <c r="G924" s="5">
        <v>3</v>
      </c>
      <c r="H924" s="1">
        <v>15000000</v>
      </c>
      <c r="I924" s="2">
        <v>3</v>
      </c>
      <c r="J924" s="6">
        <v>4.5138888888888893E-3</v>
      </c>
      <c r="K924" s="2" t="s">
        <v>18</v>
      </c>
      <c r="L924" s="3" t="s">
        <v>64</v>
      </c>
      <c r="M924" s="4" t="s">
        <v>33</v>
      </c>
      <c r="N924" s="2" t="s">
        <v>77</v>
      </c>
      <c r="O924" s="2" t="s">
        <v>54</v>
      </c>
      <c r="P924" s="14"/>
      <c r="Q924" s="1"/>
      <c r="R924" s="2"/>
      <c r="S924" s="6"/>
      <c r="T924" s="2"/>
      <c r="U924" s="2"/>
      <c r="V924" s="2"/>
      <c r="W924" s="2"/>
      <c r="X924" s="2"/>
    </row>
    <row r="925" spans="2:24" x14ac:dyDescent="0.35">
      <c r="B925" s="2" t="s">
        <v>14</v>
      </c>
      <c r="C925" s="3">
        <v>22</v>
      </c>
      <c r="D925" s="4" t="s">
        <v>44</v>
      </c>
      <c r="E925" s="2" t="s">
        <v>73</v>
      </c>
      <c r="F925" s="2" t="s">
        <v>42</v>
      </c>
      <c r="G925" s="5">
        <v>3</v>
      </c>
      <c r="H925" s="1">
        <v>15000000</v>
      </c>
      <c r="I925" s="2">
        <v>4</v>
      </c>
      <c r="J925" s="6">
        <v>4.5138888888888893E-3</v>
      </c>
      <c r="K925" s="2" t="s">
        <v>18</v>
      </c>
      <c r="L925" s="3" t="s">
        <v>19</v>
      </c>
      <c r="M925" s="4" t="s">
        <v>33</v>
      </c>
      <c r="N925" s="2" t="s">
        <v>78</v>
      </c>
      <c r="O925" s="2" t="s">
        <v>62</v>
      </c>
      <c r="P925" s="14"/>
      <c r="Q925" s="1"/>
      <c r="R925" s="2"/>
      <c r="S925" s="6"/>
      <c r="T925" s="2"/>
      <c r="U925" s="2"/>
      <c r="V925" s="2"/>
      <c r="W925" s="2"/>
      <c r="X925" s="2"/>
    </row>
    <row r="926" spans="2:24" x14ac:dyDescent="0.35">
      <c r="B926" s="2" t="s">
        <v>14</v>
      </c>
      <c r="C926" s="3">
        <v>20</v>
      </c>
      <c r="D926" s="4" t="s">
        <v>44</v>
      </c>
      <c r="E926" s="2" t="s">
        <v>16</v>
      </c>
      <c r="F926" s="2" t="s">
        <v>42</v>
      </c>
      <c r="G926" s="5">
        <v>3</v>
      </c>
      <c r="H926" s="1">
        <v>15000000</v>
      </c>
      <c r="I926" s="2">
        <v>6</v>
      </c>
      <c r="J926" s="6">
        <v>4.5138888888888893E-3</v>
      </c>
      <c r="K926" s="2" t="s">
        <v>18</v>
      </c>
      <c r="L926" s="3" t="s">
        <v>35</v>
      </c>
      <c r="M926" s="4" t="s">
        <v>20</v>
      </c>
      <c r="N926" s="2" t="s">
        <v>66</v>
      </c>
      <c r="O926" s="2" t="s">
        <v>67</v>
      </c>
      <c r="P926" s="14"/>
      <c r="Q926" s="1"/>
      <c r="R926" s="2"/>
      <c r="S926" s="6"/>
      <c r="T926" s="2"/>
      <c r="U926" s="2"/>
      <c r="V926" s="2"/>
      <c r="W926" s="2"/>
      <c r="X926" s="2"/>
    </row>
    <row r="927" spans="2:24" x14ac:dyDescent="0.35">
      <c r="B927" s="2" t="s">
        <v>14</v>
      </c>
      <c r="C927" s="3">
        <v>30</v>
      </c>
      <c r="D927" s="4" t="s">
        <v>44</v>
      </c>
      <c r="E927" s="2" t="s">
        <v>73</v>
      </c>
      <c r="F927" s="2" t="s">
        <v>42</v>
      </c>
      <c r="G927" s="5">
        <v>1</v>
      </c>
      <c r="H927" s="1">
        <v>7000000</v>
      </c>
      <c r="I927" s="2">
        <v>3</v>
      </c>
      <c r="J927" s="6">
        <v>4.5138888888888893E-3</v>
      </c>
      <c r="K927" s="2" t="s">
        <v>18</v>
      </c>
      <c r="L927" s="3" t="s">
        <v>19</v>
      </c>
      <c r="M927" s="4" t="s">
        <v>48</v>
      </c>
      <c r="N927" s="2" t="s">
        <v>76</v>
      </c>
      <c r="O927" s="2" t="s">
        <v>31</v>
      </c>
      <c r="P927" s="14"/>
      <c r="Q927" s="1"/>
      <c r="R927" s="2"/>
      <c r="S927" s="6"/>
      <c r="T927" s="2"/>
      <c r="U927" s="2"/>
      <c r="V927" s="2"/>
      <c r="W927" s="2"/>
      <c r="X927" s="2"/>
    </row>
    <row r="928" spans="2:24" x14ac:dyDescent="0.35">
      <c r="B928" s="2" t="s">
        <v>14</v>
      </c>
      <c r="C928" s="3">
        <v>2</v>
      </c>
      <c r="D928" s="4" t="s">
        <v>69</v>
      </c>
      <c r="E928" s="2" t="s">
        <v>28</v>
      </c>
      <c r="F928" s="2" t="s">
        <v>42</v>
      </c>
      <c r="G928" s="5">
        <v>3</v>
      </c>
      <c r="H928" s="1">
        <v>12000000</v>
      </c>
      <c r="I928" s="2">
        <v>3</v>
      </c>
      <c r="J928" s="6">
        <v>4.5138888888888893E-3</v>
      </c>
      <c r="K928" s="2" t="s">
        <v>18</v>
      </c>
      <c r="L928" s="3" t="s">
        <v>39</v>
      </c>
      <c r="M928" s="4" t="s">
        <v>30</v>
      </c>
      <c r="N928" s="2" t="s">
        <v>76</v>
      </c>
      <c r="O928" s="2" t="s">
        <v>31</v>
      </c>
      <c r="P928" s="14"/>
      <c r="Q928" s="1"/>
      <c r="R928" s="2"/>
      <c r="S928" s="6"/>
      <c r="T928" s="2"/>
      <c r="U928" s="2"/>
      <c r="V928" s="2"/>
      <c r="W928" s="2"/>
      <c r="X928" s="2"/>
    </row>
    <row r="929" spans="2:24" x14ac:dyDescent="0.35">
      <c r="B929" s="2" t="s">
        <v>14</v>
      </c>
      <c r="C929" s="3">
        <v>17</v>
      </c>
      <c r="D929" s="4" t="s">
        <v>69</v>
      </c>
      <c r="E929" s="2" t="s">
        <v>16</v>
      </c>
      <c r="F929" s="2" t="s">
        <v>42</v>
      </c>
      <c r="G929" s="5">
        <v>3</v>
      </c>
      <c r="H929" s="1">
        <v>11000000</v>
      </c>
      <c r="I929" s="2">
        <v>4</v>
      </c>
      <c r="J929" s="6">
        <v>4.5138888888888893E-3</v>
      </c>
      <c r="K929" s="2" t="s">
        <v>18</v>
      </c>
      <c r="L929" s="3" t="s">
        <v>47</v>
      </c>
      <c r="M929" s="4" t="s">
        <v>43</v>
      </c>
      <c r="N929" s="2" t="s">
        <v>78</v>
      </c>
      <c r="O929" s="2" t="s">
        <v>41</v>
      </c>
      <c r="P929" s="14"/>
      <c r="Q929" s="1"/>
      <c r="R929" s="2"/>
      <c r="S929" s="6"/>
      <c r="T929" s="2"/>
      <c r="U929" s="2"/>
      <c r="V929" s="2"/>
      <c r="W929" s="2"/>
      <c r="X929" s="2"/>
    </row>
    <row r="930" spans="2:24" x14ac:dyDescent="0.35">
      <c r="B930" s="2" t="s">
        <v>14</v>
      </c>
      <c r="C930" s="3">
        <v>24</v>
      </c>
      <c r="D930" s="4" t="s">
        <v>69</v>
      </c>
      <c r="E930" s="2" t="s">
        <v>32</v>
      </c>
      <c r="F930" s="2" t="s">
        <v>17</v>
      </c>
      <c r="G930" s="5">
        <v>5</v>
      </c>
      <c r="H930" s="1">
        <v>25000000</v>
      </c>
      <c r="I930" s="2">
        <v>6</v>
      </c>
      <c r="J930" s="6">
        <v>4.5138888888888893E-3</v>
      </c>
      <c r="K930" s="2" t="s">
        <v>18</v>
      </c>
      <c r="L930" s="3" t="s">
        <v>35</v>
      </c>
      <c r="M930" s="4" t="s">
        <v>51</v>
      </c>
      <c r="N930" s="2" t="s">
        <v>78</v>
      </c>
      <c r="O930" s="2" t="s">
        <v>62</v>
      </c>
      <c r="P930" s="14"/>
      <c r="Q930" s="1"/>
      <c r="R930" s="2"/>
      <c r="S930" s="6"/>
      <c r="T930" s="2"/>
      <c r="U930" s="2"/>
      <c r="V930" s="2"/>
      <c r="W930" s="2"/>
      <c r="X930" s="2"/>
    </row>
    <row r="931" spans="2:24" x14ac:dyDescent="0.35">
      <c r="B931" s="2" t="s">
        <v>14</v>
      </c>
      <c r="C931" s="3">
        <v>28</v>
      </c>
      <c r="D931" s="4" t="s">
        <v>69</v>
      </c>
      <c r="E931" s="2" t="s">
        <v>73</v>
      </c>
      <c r="F931" s="2" t="s">
        <v>42</v>
      </c>
      <c r="G931" s="5">
        <v>4</v>
      </c>
      <c r="H931" s="1">
        <v>20000000</v>
      </c>
      <c r="I931" s="2">
        <v>2</v>
      </c>
      <c r="J931" s="6">
        <v>4.5138888888888893E-3</v>
      </c>
      <c r="K931" s="2" t="s">
        <v>18</v>
      </c>
      <c r="L931" s="3" t="s">
        <v>39</v>
      </c>
      <c r="M931" s="4" t="s">
        <v>51</v>
      </c>
      <c r="N931" s="2" t="s">
        <v>76</v>
      </c>
      <c r="O931" s="2" t="s">
        <v>31</v>
      </c>
      <c r="P931" s="14"/>
      <c r="Q931" s="1"/>
      <c r="R931" s="2"/>
      <c r="S931" s="6"/>
      <c r="T931" s="2"/>
      <c r="U931" s="2"/>
      <c r="V931" s="2"/>
      <c r="W931" s="2"/>
      <c r="X931" s="2"/>
    </row>
    <row r="932" spans="2:24" x14ac:dyDescent="0.35">
      <c r="B932" s="2" t="s">
        <v>14</v>
      </c>
      <c r="C932" s="3">
        <v>1</v>
      </c>
      <c r="D932" s="4" t="s">
        <v>15</v>
      </c>
      <c r="E932" s="2" t="s">
        <v>38</v>
      </c>
      <c r="F932" s="2" t="s">
        <v>68</v>
      </c>
      <c r="G932" s="5">
        <v>2</v>
      </c>
      <c r="H932" s="1">
        <v>12000000</v>
      </c>
      <c r="I932" s="2">
        <v>1</v>
      </c>
      <c r="J932" s="6">
        <v>4.5138888888888893E-3</v>
      </c>
      <c r="K932" s="2" t="s">
        <v>18</v>
      </c>
      <c r="L932" s="3" t="s">
        <v>47</v>
      </c>
      <c r="M932" s="4" t="s">
        <v>25</v>
      </c>
      <c r="N932" s="2" t="s">
        <v>66</v>
      </c>
      <c r="O932" s="2" t="s">
        <v>36</v>
      </c>
      <c r="P932" s="14"/>
      <c r="Q932" s="1"/>
      <c r="R932" s="2"/>
      <c r="S932" s="6"/>
      <c r="T932" s="2"/>
      <c r="U932" s="2"/>
      <c r="V932" s="2"/>
      <c r="W932" s="2"/>
      <c r="X932" s="2"/>
    </row>
    <row r="933" spans="2:24" x14ac:dyDescent="0.35">
      <c r="B933" s="2" t="s">
        <v>14</v>
      </c>
      <c r="C933" s="3">
        <v>1</v>
      </c>
      <c r="D933" s="4" t="s">
        <v>15</v>
      </c>
      <c r="E933" s="2" t="s">
        <v>28</v>
      </c>
      <c r="F933" s="2" t="s">
        <v>23</v>
      </c>
      <c r="G933" s="5">
        <v>2</v>
      </c>
      <c r="H933" s="1">
        <v>12000000</v>
      </c>
      <c r="I933" s="2">
        <v>1</v>
      </c>
      <c r="J933" s="6">
        <v>4.5138888888888893E-3</v>
      </c>
      <c r="K933" s="2" t="s">
        <v>18</v>
      </c>
      <c r="L933" s="3" t="s">
        <v>39</v>
      </c>
      <c r="M933" s="4" t="s">
        <v>48</v>
      </c>
      <c r="N933" s="2" t="s">
        <v>76</v>
      </c>
      <c r="O933" s="2" t="s">
        <v>26</v>
      </c>
      <c r="P933" s="14"/>
      <c r="Q933" s="1"/>
      <c r="R933" s="2"/>
      <c r="S933" s="6"/>
      <c r="T933" s="2"/>
      <c r="U933" s="2"/>
      <c r="V933" s="2"/>
      <c r="W933" s="2"/>
      <c r="X933" s="2"/>
    </row>
    <row r="934" spans="2:24" x14ac:dyDescent="0.35">
      <c r="B934" s="2" t="s">
        <v>14</v>
      </c>
      <c r="C934" s="3">
        <v>1</v>
      </c>
      <c r="D934" s="4" t="s">
        <v>15</v>
      </c>
      <c r="E934" s="2" t="s">
        <v>32</v>
      </c>
      <c r="F934" s="2" t="s">
        <v>42</v>
      </c>
      <c r="G934" s="5">
        <v>5</v>
      </c>
      <c r="H934" s="1">
        <v>25000000</v>
      </c>
      <c r="I934" s="2">
        <v>2</v>
      </c>
      <c r="J934" s="6">
        <v>4.5138888888888893E-3</v>
      </c>
      <c r="K934" s="2" t="s">
        <v>18</v>
      </c>
      <c r="L934" s="3" t="s">
        <v>47</v>
      </c>
      <c r="M934" s="4" t="s">
        <v>48</v>
      </c>
      <c r="N934" s="2" t="s">
        <v>78</v>
      </c>
      <c r="O934" s="2" t="s">
        <v>53</v>
      </c>
      <c r="P934" s="14"/>
      <c r="Q934" s="1"/>
      <c r="R934" s="2"/>
      <c r="S934" s="6"/>
      <c r="T934" s="2"/>
      <c r="U934" s="2"/>
      <c r="V934" s="2"/>
      <c r="W934" s="2"/>
      <c r="X934" s="2"/>
    </row>
    <row r="935" spans="2:24" x14ac:dyDescent="0.35">
      <c r="B935" s="2" t="s">
        <v>14</v>
      </c>
      <c r="C935" s="3">
        <v>12</v>
      </c>
      <c r="D935" s="4" t="s">
        <v>60</v>
      </c>
      <c r="E935" s="2" t="s">
        <v>73</v>
      </c>
      <c r="F935" s="2" t="s">
        <v>42</v>
      </c>
      <c r="G935" s="5">
        <v>4</v>
      </c>
      <c r="H935" s="1">
        <v>11000000</v>
      </c>
      <c r="I935" s="2">
        <v>1</v>
      </c>
      <c r="J935" s="6">
        <v>4.5138888888888893E-3</v>
      </c>
      <c r="K935" s="2" t="s">
        <v>61</v>
      </c>
      <c r="L935" s="3" t="s">
        <v>24</v>
      </c>
      <c r="M935" s="4" t="s">
        <v>30</v>
      </c>
      <c r="N935" s="2" t="s">
        <v>76</v>
      </c>
      <c r="O935" s="2" t="s">
        <v>26</v>
      </c>
      <c r="P935" s="14"/>
      <c r="Q935" s="1"/>
      <c r="R935" s="2"/>
      <c r="S935" s="6"/>
      <c r="T935" s="2"/>
      <c r="U935" s="2"/>
      <c r="V935" s="2"/>
      <c r="W935" s="2"/>
      <c r="X935" s="2"/>
    </row>
    <row r="936" spans="2:24" x14ac:dyDescent="0.35">
      <c r="B936" s="2" t="s">
        <v>70</v>
      </c>
      <c r="C936" s="3">
        <v>19</v>
      </c>
      <c r="D936" s="4" t="s">
        <v>58</v>
      </c>
      <c r="E936" s="2" t="s">
        <v>16</v>
      </c>
      <c r="F936" s="2" t="s">
        <v>23</v>
      </c>
      <c r="G936" s="5">
        <v>0</v>
      </c>
      <c r="H936" s="1">
        <v>0</v>
      </c>
      <c r="I936" s="2">
        <v>3</v>
      </c>
      <c r="J936" s="6">
        <v>4.5138888888888893E-3</v>
      </c>
      <c r="K936" s="2"/>
      <c r="L936" s="3"/>
      <c r="M936" s="4" t="s">
        <v>25</v>
      </c>
      <c r="N936" s="2" t="s">
        <v>66</v>
      </c>
      <c r="O936" s="2" t="s">
        <v>36</v>
      </c>
      <c r="P936" s="14"/>
      <c r="Q936" s="1"/>
      <c r="R936" s="2"/>
      <c r="S936" s="6"/>
      <c r="T936" s="2"/>
      <c r="U936" s="2"/>
      <c r="V936" s="2"/>
      <c r="W936" s="2"/>
      <c r="X936" s="2"/>
    </row>
    <row r="937" spans="2:24" x14ac:dyDescent="0.35">
      <c r="B937" s="2" t="s">
        <v>70</v>
      </c>
      <c r="C937" s="3">
        <v>3</v>
      </c>
      <c r="D937" s="4" t="s">
        <v>72</v>
      </c>
      <c r="E937" s="2" t="s">
        <v>16</v>
      </c>
      <c r="F937" s="2" t="s">
        <v>23</v>
      </c>
      <c r="G937" s="5">
        <v>0</v>
      </c>
      <c r="H937" s="1">
        <v>0</v>
      </c>
      <c r="I937" s="2">
        <v>1</v>
      </c>
      <c r="J937" s="6">
        <v>4.5138888888888893E-3</v>
      </c>
      <c r="K937" s="2"/>
      <c r="L937" s="3"/>
      <c r="M937" s="4" t="s">
        <v>48</v>
      </c>
      <c r="N937" s="2" t="s">
        <v>76</v>
      </c>
      <c r="O937" s="2" t="s">
        <v>31</v>
      </c>
      <c r="P937" s="14"/>
      <c r="Q937" s="1"/>
      <c r="R937" s="2"/>
      <c r="S937" s="6"/>
      <c r="T937" s="2"/>
      <c r="U937" s="2"/>
      <c r="V937" s="2"/>
      <c r="W937" s="2"/>
      <c r="X937" s="2"/>
    </row>
    <row r="938" spans="2:24" x14ac:dyDescent="0.35">
      <c r="B938" s="2" t="s">
        <v>70</v>
      </c>
      <c r="C938" s="3">
        <v>23</v>
      </c>
      <c r="D938" s="4" t="s">
        <v>27</v>
      </c>
      <c r="E938" s="2" t="s">
        <v>38</v>
      </c>
      <c r="F938" s="2" t="s">
        <v>23</v>
      </c>
      <c r="G938" s="5">
        <v>0</v>
      </c>
      <c r="H938" s="1">
        <v>0</v>
      </c>
      <c r="I938" s="2">
        <v>3</v>
      </c>
      <c r="J938" s="6">
        <v>4.5138888888888893E-3</v>
      </c>
      <c r="K938" s="2"/>
      <c r="L938" s="3"/>
      <c r="M938" s="4" t="s">
        <v>51</v>
      </c>
      <c r="N938" s="2" t="s">
        <v>78</v>
      </c>
      <c r="O938" s="2" t="s">
        <v>41</v>
      </c>
      <c r="P938" s="14"/>
      <c r="Q938" s="1"/>
      <c r="R938" s="2"/>
      <c r="S938" s="6"/>
      <c r="T938" s="2"/>
      <c r="U938" s="2"/>
      <c r="V938" s="2"/>
      <c r="W938" s="2"/>
      <c r="X938" s="2"/>
    </row>
    <row r="939" spans="2:24" x14ac:dyDescent="0.35">
      <c r="B939" s="2" t="s">
        <v>70</v>
      </c>
      <c r="C939" s="3">
        <v>5</v>
      </c>
      <c r="D939" s="4" t="s">
        <v>37</v>
      </c>
      <c r="E939" s="2" t="s">
        <v>16</v>
      </c>
      <c r="F939" s="2" t="s">
        <v>17</v>
      </c>
      <c r="G939" s="5">
        <v>0</v>
      </c>
      <c r="H939" s="1">
        <v>0</v>
      </c>
      <c r="I939" s="2">
        <v>1</v>
      </c>
      <c r="J939" s="6">
        <v>4.5138888888888893E-3</v>
      </c>
      <c r="K939" s="2"/>
      <c r="L939" s="3"/>
      <c r="M939" s="4" t="s">
        <v>30</v>
      </c>
      <c r="N939" s="2" t="s">
        <v>78</v>
      </c>
      <c r="O939" s="2" t="s">
        <v>62</v>
      </c>
      <c r="P939" s="14"/>
      <c r="Q939" s="1"/>
      <c r="R939" s="2"/>
      <c r="S939" s="6"/>
      <c r="T939" s="2"/>
      <c r="U939" s="2"/>
      <c r="V939" s="2"/>
      <c r="W939" s="2"/>
      <c r="X939" s="2"/>
    </row>
    <row r="940" spans="2:24" x14ac:dyDescent="0.35">
      <c r="B940" s="2" t="s">
        <v>70</v>
      </c>
      <c r="C940" s="3">
        <v>10</v>
      </c>
      <c r="D940" s="4" t="s">
        <v>37</v>
      </c>
      <c r="E940" s="2" t="s">
        <v>49</v>
      </c>
      <c r="F940" s="2" t="s">
        <v>23</v>
      </c>
      <c r="G940" s="5">
        <v>0</v>
      </c>
      <c r="H940" s="1">
        <v>0</v>
      </c>
      <c r="I940" s="2">
        <v>6</v>
      </c>
      <c r="J940" s="6">
        <v>4.5138888888888893E-3</v>
      </c>
      <c r="K940" s="2"/>
      <c r="L940" s="3"/>
      <c r="M940" s="4" t="s">
        <v>43</v>
      </c>
      <c r="N940" s="2" t="s">
        <v>77</v>
      </c>
      <c r="O940" s="2" t="s">
        <v>65</v>
      </c>
      <c r="P940" s="14"/>
      <c r="Q940" s="1"/>
      <c r="R940" s="2"/>
      <c r="S940" s="6"/>
      <c r="T940" s="2"/>
      <c r="U940" s="2"/>
      <c r="V940" s="2"/>
      <c r="W940" s="2"/>
      <c r="X940" s="2"/>
    </row>
    <row r="941" spans="2:24" x14ac:dyDescent="0.35">
      <c r="B941" s="2" t="s">
        <v>70</v>
      </c>
      <c r="C941" s="3">
        <v>24</v>
      </c>
      <c r="D941" s="4" t="s">
        <v>37</v>
      </c>
      <c r="E941" s="2" t="s">
        <v>49</v>
      </c>
      <c r="F941" s="2" t="s">
        <v>42</v>
      </c>
      <c r="G941" s="5">
        <v>0</v>
      </c>
      <c r="H941" s="1">
        <v>0</v>
      </c>
      <c r="I941" s="2">
        <v>3</v>
      </c>
      <c r="J941" s="6">
        <v>4.5138888888888893E-3</v>
      </c>
      <c r="K941" s="2"/>
      <c r="L941" s="3"/>
      <c r="M941" s="4" t="s">
        <v>25</v>
      </c>
      <c r="N941" s="2" t="s">
        <v>66</v>
      </c>
      <c r="O941" s="2" t="s">
        <v>67</v>
      </c>
      <c r="P941" s="14"/>
      <c r="Q941" s="1"/>
      <c r="R941" s="2"/>
      <c r="S941" s="6"/>
      <c r="T941" s="2"/>
      <c r="U941" s="2"/>
      <c r="V941" s="2"/>
      <c r="W941" s="2"/>
      <c r="X941" s="2"/>
    </row>
    <row r="942" spans="2:24" x14ac:dyDescent="0.35">
      <c r="B942" s="2" t="s">
        <v>70</v>
      </c>
      <c r="C942" s="3">
        <v>29</v>
      </c>
      <c r="D942" s="4" t="s">
        <v>69</v>
      </c>
      <c r="E942" s="2" t="s">
        <v>38</v>
      </c>
      <c r="F942" s="2" t="s">
        <v>42</v>
      </c>
      <c r="G942" s="5">
        <v>0</v>
      </c>
      <c r="H942" s="1">
        <v>0</v>
      </c>
      <c r="I942" s="2">
        <v>3</v>
      </c>
      <c r="J942" s="6">
        <v>4.5138888888888893E-3</v>
      </c>
      <c r="K942" s="2"/>
      <c r="L942" s="3"/>
      <c r="M942" s="4" t="s">
        <v>43</v>
      </c>
      <c r="N942" s="2" t="s">
        <v>76</v>
      </c>
      <c r="O942" s="2" t="s">
        <v>26</v>
      </c>
      <c r="P942" s="14"/>
      <c r="Q942" s="1"/>
      <c r="R942" s="2"/>
      <c r="S942" s="6"/>
      <c r="T942" s="2"/>
      <c r="U942" s="2"/>
      <c r="V942" s="2"/>
      <c r="W942" s="2"/>
      <c r="X942" s="2"/>
    </row>
    <row r="943" spans="2:24" x14ac:dyDescent="0.35">
      <c r="B943" s="2" t="s">
        <v>70</v>
      </c>
      <c r="C943" s="3">
        <v>30</v>
      </c>
      <c r="D943" s="4" t="s">
        <v>69</v>
      </c>
      <c r="E943" s="2" t="s">
        <v>28</v>
      </c>
      <c r="F943" s="2" t="s">
        <v>68</v>
      </c>
      <c r="G943" s="5">
        <v>0</v>
      </c>
      <c r="H943" s="1">
        <v>0</v>
      </c>
      <c r="I943" s="2">
        <v>1</v>
      </c>
      <c r="J943" s="6">
        <v>4.5138888888888893E-3</v>
      </c>
      <c r="K943" s="2"/>
      <c r="L943" s="3"/>
      <c r="M943" s="4" t="s">
        <v>25</v>
      </c>
      <c r="N943" s="2" t="s">
        <v>78</v>
      </c>
      <c r="O943" s="2" t="s">
        <v>21</v>
      </c>
      <c r="P943" s="14"/>
      <c r="Q943" s="1"/>
      <c r="R943" s="2"/>
      <c r="S943" s="6"/>
      <c r="T943" s="2"/>
      <c r="U943" s="2"/>
      <c r="V943" s="2"/>
      <c r="W943" s="2"/>
      <c r="X943" s="2"/>
    </row>
    <row r="944" spans="2:24" x14ac:dyDescent="0.35">
      <c r="B944" s="2" t="s">
        <v>70</v>
      </c>
      <c r="C944" s="3">
        <v>21</v>
      </c>
      <c r="D944" s="4" t="s">
        <v>69</v>
      </c>
      <c r="E944" s="2" t="s">
        <v>16</v>
      </c>
      <c r="F944" s="2" t="s">
        <v>23</v>
      </c>
      <c r="G944" s="5">
        <v>0</v>
      </c>
      <c r="H944" s="1">
        <v>0</v>
      </c>
      <c r="I944" s="2">
        <v>2</v>
      </c>
      <c r="J944" s="6">
        <v>4.5138888888888893E-3</v>
      </c>
      <c r="K944" s="2"/>
      <c r="L944" s="3"/>
      <c r="M944" s="4" t="s">
        <v>48</v>
      </c>
      <c r="N944" s="2" t="s">
        <v>76</v>
      </c>
      <c r="O944" s="2" t="s">
        <v>26</v>
      </c>
      <c r="P944" s="14"/>
      <c r="Q944" s="1"/>
      <c r="R944" s="2"/>
      <c r="S944" s="6"/>
      <c r="T944" s="2"/>
      <c r="U944" s="2"/>
      <c r="V944" s="2"/>
      <c r="W944" s="2"/>
      <c r="X944" s="2"/>
    </row>
    <row r="945" spans="2:24" x14ac:dyDescent="0.35">
      <c r="B945" s="2" t="s">
        <v>70</v>
      </c>
      <c r="C945" s="3">
        <v>19</v>
      </c>
      <c r="D945" s="4" t="s">
        <v>58</v>
      </c>
      <c r="E945" s="2" t="s">
        <v>16</v>
      </c>
      <c r="F945" s="2" t="s">
        <v>23</v>
      </c>
      <c r="G945" s="5">
        <v>0</v>
      </c>
      <c r="H945" s="1">
        <v>0</v>
      </c>
      <c r="I945" s="2">
        <v>3</v>
      </c>
      <c r="J945" s="6">
        <v>4.5138888888888893E-3</v>
      </c>
      <c r="K945" s="2"/>
      <c r="L945" s="3"/>
      <c r="M945" s="4" t="s">
        <v>25</v>
      </c>
      <c r="N945" s="2" t="s">
        <v>66</v>
      </c>
      <c r="O945" s="2" t="s">
        <v>36</v>
      </c>
      <c r="P945" s="14"/>
      <c r="Q945" s="1"/>
      <c r="R945" s="2"/>
      <c r="S945" s="6"/>
      <c r="T945" s="2"/>
      <c r="U945" s="2"/>
      <c r="V945" s="2"/>
      <c r="W945" s="2"/>
      <c r="X945" s="2"/>
    </row>
    <row r="946" spans="2:24" x14ac:dyDescent="0.35">
      <c r="B946" s="2" t="s">
        <v>70</v>
      </c>
      <c r="C946" s="3">
        <v>3</v>
      </c>
      <c r="D946" s="4" t="s">
        <v>72</v>
      </c>
      <c r="E946" s="2" t="s">
        <v>16</v>
      </c>
      <c r="F946" s="2" t="s">
        <v>23</v>
      </c>
      <c r="G946" s="5">
        <v>0</v>
      </c>
      <c r="H946" s="1">
        <v>0</v>
      </c>
      <c r="I946" s="2">
        <v>1</v>
      </c>
      <c r="J946" s="6">
        <v>4.5138888888888893E-3</v>
      </c>
      <c r="K946" s="2"/>
      <c r="L946" s="3"/>
      <c r="M946" s="4" t="s">
        <v>48</v>
      </c>
      <c r="N946" s="2" t="s">
        <v>76</v>
      </c>
      <c r="O946" s="2" t="s">
        <v>31</v>
      </c>
      <c r="P946" s="14"/>
      <c r="Q946" s="1"/>
      <c r="R946" s="2"/>
      <c r="S946" s="6"/>
      <c r="T946" s="2"/>
      <c r="U946" s="2"/>
      <c r="V946" s="2"/>
      <c r="W946" s="2"/>
      <c r="X946" s="2"/>
    </row>
    <row r="947" spans="2:24" x14ac:dyDescent="0.35">
      <c r="B947" s="2" t="s">
        <v>14</v>
      </c>
      <c r="C947" s="3">
        <v>19</v>
      </c>
      <c r="D947" s="4" t="s">
        <v>57</v>
      </c>
      <c r="E947" s="2" t="s">
        <v>28</v>
      </c>
      <c r="F947" s="2" t="s">
        <v>45</v>
      </c>
      <c r="G947" s="5">
        <v>2</v>
      </c>
      <c r="H947" s="1">
        <v>12000000</v>
      </c>
      <c r="I947" s="2">
        <v>3</v>
      </c>
      <c r="J947" s="6">
        <v>4.9768518518518521E-3</v>
      </c>
      <c r="K947" s="2" t="s">
        <v>18</v>
      </c>
      <c r="L947" s="3" t="s">
        <v>24</v>
      </c>
      <c r="M947" s="4" t="s">
        <v>48</v>
      </c>
      <c r="N947" s="2" t="s">
        <v>76</v>
      </c>
      <c r="O947" s="2" t="s">
        <v>52</v>
      </c>
      <c r="P947" s="14"/>
      <c r="Q947" s="1"/>
      <c r="R947" s="2"/>
      <c r="S947" s="6"/>
      <c r="T947" s="2"/>
      <c r="U947" s="2"/>
      <c r="V947" s="2"/>
      <c r="W947" s="2"/>
      <c r="X947" s="2"/>
    </row>
    <row r="948" spans="2:24" x14ac:dyDescent="0.35">
      <c r="B948" s="2" t="s">
        <v>14</v>
      </c>
      <c r="C948" s="3">
        <v>22</v>
      </c>
      <c r="D948" s="4" t="s">
        <v>27</v>
      </c>
      <c r="E948" s="2" t="s">
        <v>73</v>
      </c>
      <c r="F948" s="2" t="s">
        <v>17</v>
      </c>
      <c r="G948" s="5">
        <v>4</v>
      </c>
      <c r="H948" s="1">
        <v>15000000</v>
      </c>
      <c r="I948" s="2">
        <v>2</v>
      </c>
      <c r="J948" s="6">
        <v>4.9768518518518521E-3</v>
      </c>
      <c r="K948" s="2" t="s">
        <v>18</v>
      </c>
      <c r="L948" s="3" t="s">
        <v>35</v>
      </c>
      <c r="M948" s="4" t="s">
        <v>43</v>
      </c>
      <c r="N948" s="2" t="s">
        <v>77</v>
      </c>
      <c r="O948" s="2" t="s">
        <v>54</v>
      </c>
      <c r="P948" s="14"/>
      <c r="Q948" s="1"/>
      <c r="R948" s="2"/>
      <c r="S948" s="6"/>
      <c r="T948" s="2"/>
      <c r="U948" s="2"/>
      <c r="V948" s="2"/>
      <c r="W948" s="2"/>
      <c r="X948" s="2"/>
    </row>
    <row r="949" spans="2:24" x14ac:dyDescent="0.35">
      <c r="B949" s="2" t="s">
        <v>14</v>
      </c>
      <c r="C949" s="3">
        <v>25</v>
      </c>
      <c r="D949" s="4" t="s">
        <v>37</v>
      </c>
      <c r="E949" s="2" t="s">
        <v>16</v>
      </c>
      <c r="F949" s="2" t="s">
        <v>42</v>
      </c>
      <c r="G949" s="5">
        <v>1</v>
      </c>
      <c r="H949" s="1">
        <v>19000000</v>
      </c>
      <c r="I949" s="2">
        <v>4</v>
      </c>
      <c r="J949" s="6">
        <v>4.9768518518518521E-3</v>
      </c>
      <c r="K949" s="2" t="s">
        <v>46</v>
      </c>
      <c r="L949" s="3" t="s">
        <v>64</v>
      </c>
      <c r="M949" s="4" t="s">
        <v>30</v>
      </c>
      <c r="N949" s="2" t="s">
        <v>66</v>
      </c>
      <c r="O949" s="2" t="s">
        <v>36</v>
      </c>
      <c r="P949" s="14"/>
      <c r="Q949" s="1"/>
      <c r="R949" s="2"/>
      <c r="S949" s="6"/>
      <c r="T949" s="2"/>
      <c r="U949" s="2"/>
      <c r="V949" s="2"/>
      <c r="W949" s="2"/>
      <c r="X949" s="2"/>
    </row>
    <row r="950" spans="2:24" x14ac:dyDescent="0.35">
      <c r="B950" s="2" t="s">
        <v>14</v>
      </c>
      <c r="C950" s="3">
        <v>31</v>
      </c>
      <c r="D950" s="4" t="s">
        <v>37</v>
      </c>
      <c r="E950" s="2" t="s">
        <v>16</v>
      </c>
      <c r="F950" s="2" t="s">
        <v>17</v>
      </c>
      <c r="G950" s="5">
        <v>3</v>
      </c>
      <c r="H950" s="1">
        <v>11000000</v>
      </c>
      <c r="I950" s="2">
        <v>1</v>
      </c>
      <c r="J950" s="6">
        <v>4.9768518518518521E-3</v>
      </c>
      <c r="K950" s="2" t="s">
        <v>18</v>
      </c>
      <c r="L950" s="3" t="s">
        <v>39</v>
      </c>
      <c r="M950" s="4" t="s">
        <v>33</v>
      </c>
      <c r="N950" s="2" t="s">
        <v>76</v>
      </c>
      <c r="O950" s="2" t="s">
        <v>26</v>
      </c>
      <c r="P950" s="14"/>
      <c r="Q950" s="1"/>
      <c r="R950" s="2"/>
      <c r="S950" s="6"/>
      <c r="T950" s="2"/>
      <c r="U950" s="2"/>
      <c r="V950" s="2"/>
      <c r="W950" s="2"/>
      <c r="X950" s="2"/>
    </row>
    <row r="951" spans="2:24" x14ac:dyDescent="0.35">
      <c r="B951" s="2" t="s">
        <v>14</v>
      </c>
      <c r="C951" s="3">
        <v>29</v>
      </c>
      <c r="D951" s="4" t="s">
        <v>37</v>
      </c>
      <c r="E951" s="2" t="s">
        <v>49</v>
      </c>
      <c r="F951" s="2" t="s">
        <v>23</v>
      </c>
      <c r="G951" s="5">
        <v>2</v>
      </c>
      <c r="H951" s="1">
        <v>12000000</v>
      </c>
      <c r="I951" s="2">
        <v>3</v>
      </c>
      <c r="J951" s="6">
        <v>4.9768518518518521E-3</v>
      </c>
      <c r="K951" s="2" t="s">
        <v>18</v>
      </c>
      <c r="L951" s="3" t="s">
        <v>39</v>
      </c>
      <c r="M951" s="4" t="s">
        <v>40</v>
      </c>
      <c r="N951" s="2" t="s">
        <v>76</v>
      </c>
      <c r="O951" s="2" t="s">
        <v>26</v>
      </c>
      <c r="P951" s="14"/>
      <c r="Q951" s="1"/>
      <c r="R951" s="2"/>
      <c r="S951" s="6"/>
      <c r="T951" s="2"/>
      <c r="U951" s="2"/>
      <c r="V951" s="2"/>
      <c r="W951" s="2"/>
      <c r="X951" s="2"/>
    </row>
    <row r="952" spans="2:24" x14ac:dyDescent="0.35">
      <c r="B952" s="2" t="s">
        <v>14</v>
      </c>
      <c r="C952" s="3">
        <v>2</v>
      </c>
      <c r="D952" s="4" t="s">
        <v>44</v>
      </c>
      <c r="E952" s="2" t="s">
        <v>49</v>
      </c>
      <c r="F952" s="2" t="s">
        <v>68</v>
      </c>
      <c r="G952" s="5">
        <v>2</v>
      </c>
      <c r="H952" s="1">
        <v>38000000</v>
      </c>
      <c r="I952" s="2">
        <v>1</v>
      </c>
      <c r="J952" s="6">
        <v>4.9768518518518521E-3</v>
      </c>
      <c r="K952" s="2" t="s">
        <v>46</v>
      </c>
      <c r="L952" s="3" t="s">
        <v>19</v>
      </c>
      <c r="M952" s="4" t="s">
        <v>30</v>
      </c>
      <c r="N952" s="2" t="s">
        <v>77</v>
      </c>
      <c r="O952" s="2" t="s">
        <v>54</v>
      </c>
      <c r="P952" s="14"/>
      <c r="Q952" s="1"/>
      <c r="R952" s="2"/>
      <c r="S952" s="6"/>
      <c r="T952" s="2"/>
      <c r="U952" s="2"/>
      <c r="V952" s="2"/>
      <c r="W952" s="2"/>
      <c r="X952" s="2"/>
    </row>
    <row r="953" spans="2:24" x14ac:dyDescent="0.35">
      <c r="B953" s="2" t="s">
        <v>14</v>
      </c>
      <c r="C953" s="3">
        <v>22</v>
      </c>
      <c r="D953" s="4" t="s">
        <v>44</v>
      </c>
      <c r="E953" s="2" t="s">
        <v>73</v>
      </c>
      <c r="F953" s="2" t="s">
        <v>23</v>
      </c>
      <c r="G953" s="5">
        <v>5</v>
      </c>
      <c r="H953" s="1">
        <v>25000000</v>
      </c>
      <c r="I953" s="2">
        <v>3</v>
      </c>
      <c r="J953" s="6">
        <v>4.9768518518518521E-3</v>
      </c>
      <c r="K953" s="2" t="s">
        <v>18</v>
      </c>
      <c r="L953" s="3" t="s">
        <v>56</v>
      </c>
      <c r="M953" s="4" t="s">
        <v>48</v>
      </c>
      <c r="N953" s="2" t="s">
        <v>76</v>
      </c>
      <c r="O953" s="2" t="s">
        <v>52</v>
      </c>
      <c r="P953" s="14"/>
      <c r="Q953" s="1"/>
      <c r="R953" s="2"/>
      <c r="S953" s="6"/>
      <c r="T953" s="2"/>
      <c r="U953" s="2"/>
      <c r="V953" s="2"/>
      <c r="W953" s="2"/>
      <c r="X953" s="2"/>
    </row>
    <row r="954" spans="2:24" x14ac:dyDescent="0.35">
      <c r="B954" s="2" t="s">
        <v>14</v>
      </c>
      <c r="C954" s="3">
        <v>29</v>
      </c>
      <c r="D954" s="4" t="s">
        <v>69</v>
      </c>
      <c r="E954" s="2" t="s">
        <v>16</v>
      </c>
      <c r="F954" s="2" t="s">
        <v>23</v>
      </c>
      <c r="G954" s="5">
        <v>1</v>
      </c>
      <c r="H954" s="1">
        <v>7000000</v>
      </c>
      <c r="I954" s="2">
        <v>1</v>
      </c>
      <c r="J954" s="6">
        <v>4.9768518518518521E-3</v>
      </c>
      <c r="K954" s="2" t="s">
        <v>18</v>
      </c>
      <c r="L954" s="3" t="s">
        <v>35</v>
      </c>
      <c r="M954" s="4" t="s">
        <v>30</v>
      </c>
      <c r="N954" s="2" t="s">
        <v>78</v>
      </c>
      <c r="O954" s="2" t="s">
        <v>62</v>
      </c>
      <c r="P954" s="14"/>
      <c r="Q954" s="1"/>
      <c r="R954" s="2"/>
      <c r="S954" s="6"/>
      <c r="T954" s="2"/>
      <c r="U954" s="2"/>
      <c r="V954" s="2"/>
      <c r="W954" s="2"/>
      <c r="X954" s="2"/>
    </row>
    <row r="955" spans="2:24" x14ac:dyDescent="0.35">
      <c r="B955" s="2" t="s">
        <v>14</v>
      </c>
      <c r="C955" s="3">
        <v>19</v>
      </c>
      <c r="D955" s="4" t="s">
        <v>57</v>
      </c>
      <c r="E955" s="2" t="s">
        <v>28</v>
      </c>
      <c r="F955" s="2" t="s">
        <v>45</v>
      </c>
      <c r="G955" s="5">
        <v>2</v>
      </c>
      <c r="H955" s="1">
        <v>12000000</v>
      </c>
      <c r="I955" s="2">
        <v>3</v>
      </c>
      <c r="J955" s="6">
        <v>4.9768518518518521E-3</v>
      </c>
      <c r="K955" s="2" t="s">
        <v>18</v>
      </c>
      <c r="L955" s="3" t="s">
        <v>24</v>
      </c>
      <c r="M955" s="4" t="s">
        <v>48</v>
      </c>
      <c r="N955" s="2" t="s">
        <v>76</v>
      </c>
      <c r="O955" s="2" t="s">
        <v>52</v>
      </c>
      <c r="P955" s="14"/>
      <c r="Q955" s="1"/>
      <c r="R955" s="2"/>
      <c r="S955" s="6"/>
      <c r="T955" s="2"/>
      <c r="U955" s="2"/>
      <c r="V955" s="2"/>
      <c r="W955" s="2"/>
      <c r="X955" s="2"/>
    </row>
    <row r="956" spans="2:24" x14ac:dyDescent="0.35">
      <c r="B956" s="2" t="s">
        <v>70</v>
      </c>
      <c r="C956" s="3">
        <v>28</v>
      </c>
      <c r="D956" s="4" t="s">
        <v>27</v>
      </c>
      <c r="E956" s="2" t="s">
        <v>38</v>
      </c>
      <c r="F956" s="2" t="s">
        <v>42</v>
      </c>
      <c r="G956" s="5">
        <v>0</v>
      </c>
      <c r="H956" s="1">
        <v>0</v>
      </c>
      <c r="I956" s="2">
        <v>1</v>
      </c>
      <c r="J956" s="6">
        <v>4.9768518518518521E-3</v>
      </c>
      <c r="K956" s="2"/>
      <c r="L956" s="3"/>
      <c r="M956" s="4" t="s">
        <v>51</v>
      </c>
      <c r="N956" s="2" t="s">
        <v>78</v>
      </c>
      <c r="O956" s="2" t="s">
        <v>66</v>
      </c>
      <c r="P956" s="14"/>
      <c r="Q956" s="1"/>
      <c r="R956" s="2"/>
      <c r="S956" s="6"/>
      <c r="T956" s="2"/>
      <c r="U956" s="2"/>
      <c r="V956" s="2"/>
      <c r="W956" s="2"/>
      <c r="X956" s="2"/>
    </row>
    <row r="957" spans="2:24" x14ac:dyDescent="0.35">
      <c r="B957" s="2" t="s">
        <v>70</v>
      </c>
      <c r="C957" s="3">
        <v>5</v>
      </c>
      <c r="D957" s="4" t="s">
        <v>37</v>
      </c>
      <c r="E957" s="2" t="s">
        <v>38</v>
      </c>
      <c r="F957" s="2" t="s">
        <v>42</v>
      </c>
      <c r="G957" s="5">
        <v>0</v>
      </c>
      <c r="H957" s="1">
        <v>0</v>
      </c>
      <c r="I957" s="2">
        <v>2</v>
      </c>
      <c r="J957" s="6">
        <v>4.9768518518518521E-3</v>
      </c>
      <c r="K957" s="2"/>
      <c r="L957" s="3"/>
      <c r="M957" s="4" t="s">
        <v>20</v>
      </c>
      <c r="N957" s="2" t="s">
        <v>78</v>
      </c>
      <c r="O957" s="2" t="s">
        <v>53</v>
      </c>
      <c r="P957" s="14"/>
      <c r="Q957" s="1"/>
      <c r="R957" s="2"/>
      <c r="S957" s="6"/>
      <c r="T957" s="2"/>
      <c r="U957" s="2"/>
      <c r="V957" s="2"/>
      <c r="W957" s="2"/>
      <c r="X957" s="2"/>
    </row>
    <row r="958" spans="2:24" x14ac:dyDescent="0.35">
      <c r="B958" s="2" t="s">
        <v>70</v>
      </c>
      <c r="C958" s="3">
        <v>29</v>
      </c>
      <c r="D958" s="4" t="s">
        <v>37</v>
      </c>
      <c r="E958" s="2" t="s">
        <v>32</v>
      </c>
      <c r="F958" s="2" t="s">
        <v>45</v>
      </c>
      <c r="G958" s="5">
        <v>0</v>
      </c>
      <c r="H958" s="1">
        <v>0</v>
      </c>
      <c r="I958" s="2">
        <v>5</v>
      </c>
      <c r="J958" s="6">
        <v>4.9768518518518521E-3</v>
      </c>
      <c r="K958" s="2"/>
      <c r="L958" s="3"/>
      <c r="M958" s="4" t="s">
        <v>25</v>
      </c>
      <c r="N958" s="2" t="s">
        <v>66</v>
      </c>
      <c r="O958" s="2" t="s">
        <v>36</v>
      </c>
      <c r="P958" s="14"/>
      <c r="Q958" s="1"/>
      <c r="R958" s="2"/>
      <c r="S958" s="6"/>
      <c r="T958" s="2"/>
      <c r="U958" s="2"/>
      <c r="V958" s="2"/>
      <c r="W958" s="2"/>
      <c r="X958" s="2"/>
    </row>
    <row r="959" spans="2:24" x14ac:dyDescent="0.35">
      <c r="B959" s="2" t="s">
        <v>70</v>
      </c>
      <c r="C959" s="3">
        <v>30</v>
      </c>
      <c r="D959" s="4" t="s">
        <v>44</v>
      </c>
      <c r="E959" s="2" t="s">
        <v>32</v>
      </c>
      <c r="F959" s="2" t="s">
        <v>42</v>
      </c>
      <c r="G959" s="5">
        <v>0</v>
      </c>
      <c r="H959" s="1">
        <v>0</v>
      </c>
      <c r="I959" s="2">
        <v>1</v>
      </c>
      <c r="J959" s="6">
        <v>4.9768518518518521E-3</v>
      </c>
      <c r="K959" s="2"/>
      <c r="L959" s="3"/>
      <c r="M959" s="4" t="s">
        <v>33</v>
      </c>
      <c r="N959" s="2" t="s">
        <v>78</v>
      </c>
      <c r="O959" s="2" t="s">
        <v>66</v>
      </c>
      <c r="P959" s="14"/>
      <c r="Q959" s="1"/>
      <c r="R959" s="2"/>
      <c r="S959" s="6"/>
      <c r="T959" s="2"/>
      <c r="U959" s="2"/>
      <c r="V959" s="2"/>
      <c r="W959" s="2"/>
      <c r="X959" s="2"/>
    </row>
    <row r="960" spans="2:24" x14ac:dyDescent="0.35">
      <c r="B960" s="2" t="s">
        <v>70</v>
      </c>
      <c r="C960" s="3">
        <v>15</v>
      </c>
      <c r="D960" s="4" t="s">
        <v>44</v>
      </c>
      <c r="E960" s="2" t="s">
        <v>49</v>
      </c>
      <c r="F960" s="2" t="s">
        <v>42</v>
      </c>
      <c r="G960" s="5">
        <v>0</v>
      </c>
      <c r="H960" s="1">
        <v>0</v>
      </c>
      <c r="I960" s="2">
        <v>4</v>
      </c>
      <c r="J960" s="6">
        <v>4.9768518518518521E-3</v>
      </c>
      <c r="K960" s="2"/>
      <c r="L960" s="3"/>
      <c r="M960" s="4" t="s">
        <v>51</v>
      </c>
      <c r="N960" s="2" t="s">
        <v>78</v>
      </c>
      <c r="O960" s="2" t="s">
        <v>66</v>
      </c>
      <c r="P960" s="14"/>
      <c r="Q960" s="1"/>
      <c r="R960" s="2"/>
      <c r="S960" s="6"/>
      <c r="T960" s="2"/>
      <c r="U960" s="2"/>
      <c r="V960" s="2"/>
      <c r="W960" s="2"/>
      <c r="X960" s="2"/>
    </row>
    <row r="961" spans="2:24" x14ac:dyDescent="0.35">
      <c r="B961" s="2" t="s">
        <v>14</v>
      </c>
      <c r="C961" s="3">
        <v>14</v>
      </c>
      <c r="D961" s="4" t="s">
        <v>55</v>
      </c>
      <c r="E961" s="2" t="s">
        <v>32</v>
      </c>
      <c r="F961" s="2" t="s">
        <v>17</v>
      </c>
      <c r="G961" s="5">
        <v>5</v>
      </c>
      <c r="H961" s="1">
        <v>20000000</v>
      </c>
      <c r="I961" s="2">
        <v>6</v>
      </c>
      <c r="J961" s="6">
        <v>5.0231481481481481E-3</v>
      </c>
      <c r="K961" s="2" t="s">
        <v>18</v>
      </c>
      <c r="L961" s="3" t="s">
        <v>47</v>
      </c>
      <c r="M961" s="4" t="s">
        <v>33</v>
      </c>
      <c r="N961" s="2" t="s">
        <v>78</v>
      </c>
      <c r="O961" s="2" t="s">
        <v>53</v>
      </c>
      <c r="P961" s="14"/>
      <c r="Q961" s="1"/>
      <c r="R961" s="2"/>
      <c r="S961" s="6"/>
      <c r="T961" s="2"/>
      <c r="U961" s="2"/>
      <c r="V961" s="2"/>
      <c r="W961" s="2"/>
      <c r="X961" s="2"/>
    </row>
    <row r="962" spans="2:24" x14ac:dyDescent="0.35">
      <c r="B962" s="2" t="s">
        <v>14</v>
      </c>
      <c r="C962" s="3">
        <v>11</v>
      </c>
      <c r="D962" s="4" t="s">
        <v>57</v>
      </c>
      <c r="E962" s="2" t="s">
        <v>16</v>
      </c>
      <c r="F962" s="2" t="s">
        <v>23</v>
      </c>
      <c r="G962" s="5">
        <v>1</v>
      </c>
      <c r="H962" s="1">
        <v>19000000</v>
      </c>
      <c r="I962" s="2">
        <v>3</v>
      </c>
      <c r="J962" s="6">
        <v>5.0231481481481481E-3</v>
      </c>
      <c r="K962" s="2" t="s">
        <v>46</v>
      </c>
      <c r="L962" s="3" t="s">
        <v>39</v>
      </c>
      <c r="M962" s="4" t="s">
        <v>48</v>
      </c>
      <c r="N962" s="2" t="s">
        <v>76</v>
      </c>
      <c r="O962" s="2" t="s">
        <v>26</v>
      </c>
      <c r="P962" s="14"/>
      <c r="Q962" s="1"/>
      <c r="R962" s="2"/>
      <c r="S962" s="6"/>
      <c r="T962" s="2"/>
      <c r="U962" s="2"/>
      <c r="V962" s="2"/>
      <c r="W962" s="2"/>
      <c r="X962" s="2"/>
    </row>
    <row r="963" spans="2:24" x14ac:dyDescent="0.35">
      <c r="B963" s="2" t="s">
        <v>14</v>
      </c>
      <c r="C963" s="3">
        <v>13</v>
      </c>
      <c r="D963" s="4" t="s">
        <v>59</v>
      </c>
      <c r="E963" s="2" t="s">
        <v>32</v>
      </c>
      <c r="F963" s="2" t="s">
        <v>42</v>
      </c>
      <c r="G963" s="5">
        <v>2</v>
      </c>
      <c r="H963" s="1">
        <v>12000000</v>
      </c>
      <c r="I963" s="2">
        <v>1</v>
      </c>
      <c r="J963" s="6">
        <v>5.0231481481481481E-3</v>
      </c>
      <c r="K963" s="2" t="s">
        <v>18</v>
      </c>
      <c r="L963" s="3" t="s">
        <v>39</v>
      </c>
      <c r="M963" s="4" t="s">
        <v>51</v>
      </c>
      <c r="N963" s="2" t="s">
        <v>76</v>
      </c>
      <c r="O963" s="2" t="s">
        <v>26</v>
      </c>
      <c r="P963" s="14"/>
      <c r="Q963" s="1"/>
      <c r="R963" s="2"/>
      <c r="S963" s="6"/>
      <c r="T963" s="2"/>
      <c r="U963" s="2"/>
      <c r="V963" s="2"/>
      <c r="W963" s="2"/>
      <c r="X963" s="2"/>
    </row>
    <row r="964" spans="2:24" x14ac:dyDescent="0.35">
      <c r="B964" s="2" t="s">
        <v>14</v>
      </c>
      <c r="C964" s="3">
        <v>28</v>
      </c>
      <c r="D964" s="4" t="s">
        <v>22</v>
      </c>
      <c r="E964" s="2" t="s">
        <v>32</v>
      </c>
      <c r="F964" s="2" t="s">
        <v>42</v>
      </c>
      <c r="G964" s="5">
        <v>2</v>
      </c>
      <c r="H964" s="1">
        <v>38000000</v>
      </c>
      <c r="I964" s="2">
        <v>5</v>
      </c>
      <c r="J964" s="6">
        <v>5.0231481481481481E-3</v>
      </c>
      <c r="K964" s="2" t="s">
        <v>46</v>
      </c>
      <c r="L964" s="3" t="s">
        <v>56</v>
      </c>
      <c r="M964" s="4" t="s">
        <v>51</v>
      </c>
      <c r="N964" s="2" t="s">
        <v>78</v>
      </c>
      <c r="O964" s="2" t="s">
        <v>41</v>
      </c>
      <c r="P964" s="14"/>
      <c r="Q964" s="1"/>
      <c r="R964" s="2"/>
      <c r="S964" s="6"/>
      <c r="T964" s="2"/>
      <c r="U964" s="2"/>
      <c r="V964" s="2"/>
      <c r="W964" s="2"/>
      <c r="X964" s="2"/>
    </row>
    <row r="965" spans="2:24" x14ac:dyDescent="0.35">
      <c r="B965" s="2" t="s">
        <v>14</v>
      </c>
      <c r="C965" s="3">
        <v>30</v>
      </c>
      <c r="D965" s="4" t="s">
        <v>27</v>
      </c>
      <c r="E965" s="2" t="s">
        <v>32</v>
      </c>
      <c r="F965" s="2" t="s">
        <v>17</v>
      </c>
      <c r="G965" s="5">
        <v>1</v>
      </c>
      <c r="H965" s="1">
        <v>7000000</v>
      </c>
      <c r="I965" s="2">
        <v>1</v>
      </c>
      <c r="J965" s="6">
        <v>5.0231481481481481E-3</v>
      </c>
      <c r="K965" s="2" t="s">
        <v>18</v>
      </c>
      <c r="L965" s="3" t="s">
        <v>35</v>
      </c>
      <c r="M965" s="4" t="s">
        <v>30</v>
      </c>
      <c r="N965" s="2" t="s">
        <v>77</v>
      </c>
      <c r="O965" s="2" t="s">
        <v>54</v>
      </c>
      <c r="P965" s="14"/>
      <c r="Q965" s="1"/>
      <c r="R965" s="2"/>
      <c r="S965" s="6"/>
      <c r="T965" s="2"/>
      <c r="U965" s="2"/>
      <c r="V965" s="2"/>
      <c r="W965" s="2"/>
      <c r="X965" s="2"/>
    </row>
    <row r="966" spans="2:24" x14ac:dyDescent="0.35">
      <c r="B966" s="2" t="s">
        <v>14</v>
      </c>
      <c r="C966" s="3">
        <v>20</v>
      </c>
      <c r="D966" s="4" t="s">
        <v>27</v>
      </c>
      <c r="E966" s="2" t="s">
        <v>32</v>
      </c>
      <c r="F966" s="2" t="s">
        <v>17</v>
      </c>
      <c r="G966" s="5">
        <v>2</v>
      </c>
      <c r="H966" s="1">
        <v>12000000</v>
      </c>
      <c r="I966" s="2">
        <v>2</v>
      </c>
      <c r="J966" s="6">
        <v>5.0231481481481481E-3</v>
      </c>
      <c r="K966" s="2" t="s">
        <v>18</v>
      </c>
      <c r="L966" s="3" t="s">
        <v>19</v>
      </c>
      <c r="M966" s="4" t="s">
        <v>43</v>
      </c>
      <c r="N966" s="2" t="s">
        <v>78</v>
      </c>
      <c r="O966" s="2" t="s">
        <v>41</v>
      </c>
      <c r="P966" s="14"/>
      <c r="Q966" s="1"/>
      <c r="R966" s="2"/>
      <c r="S966" s="6"/>
      <c r="T966" s="2"/>
      <c r="U966" s="2"/>
      <c r="V966" s="2"/>
      <c r="W966" s="2"/>
      <c r="X966" s="2"/>
    </row>
    <row r="967" spans="2:24" x14ac:dyDescent="0.35">
      <c r="B967" s="2" t="s">
        <v>14</v>
      </c>
      <c r="C967" s="3">
        <v>22</v>
      </c>
      <c r="D967" s="4" t="s">
        <v>37</v>
      </c>
      <c r="E967" s="2" t="s">
        <v>16</v>
      </c>
      <c r="F967" s="2" t="s">
        <v>17</v>
      </c>
      <c r="G967" s="5">
        <v>2</v>
      </c>
      <c r="H967" s="1">
        <v>12000000</v>
      </c>
      <c r="I967" s="2">
        <v>2</v>
      </c>
      <c r="J967" s="6">
        <v>5.0231481481481481E-3</v>
      </c>
      <c r="K967" s="2" t="s">
        <v>18</v>
      </c>
      <c r="L967" s="3" t="s">
        <v>29</v>
      </c>
      <c r="M967" s="4" t="s">
        <v>25</v>
      </c>
      <c r="N967" s="2" t="s">
        <v>76</v>
      </c>
      <c r="O967" s="2" t="s">
        <v>52</v>
      </c>
      <c r="P967" s="14"/>
      <c r="Q967" s="1"/>
      <c r="R967" s="2"/>
      <c r="S967" s="6"/>
      <c r="T967" s="2"/>
      <c r="U967" s="2"/>
      <c r="V967" s="2"/>
      <c r="W967" s="2"/>
      <c r="X967" s="2"/>
    </row>
    <row r="968" spans="2:24" x14ac:dyDescent="0.35">
      <c r="B968" s="2" t="s">
        <v>14</v>
      </c>
      <c r="C968" s="3">
        <v>17</v>
      </c>
      <c r="D968" s="4" t="s">
        <v>44</v>
      </c>
      <c r="E968" s="2" t="s">
        <v>38</v>
      </c>
      <c r="F968" s="2" t="s">
        <v>45</v>
      </c>
      <c r="G968" s="5">
        <v>3</v>
      </c>
      <c r="H968" s="1">
        <v>15000000</v>
      </c>
      <c r="I968" s="2">
        <v>2</v>
      </c>
      <c r="J968" s="6">
        <v>5.0231481481481481E-3</v>
      </c>
      <c r="K968" s="2" t="s">
        <v>18</v>
      </c>
      <c r="L968" s="3" t="s">
        <v>24</v>
      </c>
      <c r="M968" s="4" t="s">
        <v>25</v>
      </c>
      <c r="N968" s="2" t="s">
        <v>78</v>
      </c>
      <c r="O968" s="2" t="s">
        <v>66</v>
      </c>
      <c r="P968" s="14"/>
      <c r="Q968" s="1"/>
      <c r="R968" s="2"/>
      <c r="S968" s="6"/>
      <c r="T968" s="2"/>
      <c r="U968" s="2"/>
      <c r="V968" s="2"/>
      <c r="W968" s="2"/>
      <c r="X968" s="2"/>
    </row>
    <row r="969" spans="2:24" x14ac:dyDescent="0.35">
      <c r="B969" s="2" t="s">
        <v>14</v>
      </c>
      <c r="C969" s="3">
        <v>20</v>
      </c>
      <c r="D969" s="4" t="s">
        <v>44</v>
      </c>
      <c r="E969" s="2" t="s">
        <v>38</v>
      </c>
      <c r="F969" s="2" t="s">
        <v>42</v>
      </c>
      <c r="G969" s="5">
        <v>3</v>
      </c>
      <c r="H969" s="1">
        <v>11000000</v>
      </c>
      <c r="I969" s="2">
        <v>2</v>
      </c>
      <c r="J969" s="6">
        <v>5.0231481481481481E-3</v>
      </c>
      <c r="K969" s="2" t="s">
        <v>18</v>
      </c>
      <c r="L969" s="3" t="s">
        <v>39</v>
      </c>
      <c r="M969" s="4" t="s">
        <v>30</v>
      </c>
      <c r="N969" s="2" t="s">
        <v>76</v>
      </c>
      <c r="O969" s="2" t="s">
        <v>26</v>
      </c>
      <c r="P969" s="14"/>
      <c r="Q969" s="1"/>
      <c r="R969" s="2"/>
      <c r="S969" s="6"/>
      <c r="T969" s="2"/>
      <c r="U969" s="2"/>
      <c r="V969" s="2"/>
      <c r="W969" s="2"/>
      <c r="X969" s="2"/>
    </row>
    <row r="970" spans="2:24" x14ac:dyDescent="0.35">
      <c r="B970" s="2" t="s">
        <v>14</v>
      </c>
      <c r="C970" s="3">
        <v>22</v>
      </c>
      <c r="D970" s="4" t="s">
        <v>44</v>
      </c>
      <c r="E970" s="2" t="s">
        <v>16</v>
      </c>
      <c r="F970" s="2" t="s">
        <v>68</v>
      </c>
      <c r="G970" s="5">
        <v>5</v>
      </c>
      <c r="H970" s="1">
        <v>25000000</v>
      </c>
      <c r="I970" s="2">
        <v>4</v>
      </c>
      <c r="J970" s="6">
        <v>5.0231481481481481E-3</v>
      </c>
      <c r="K970" s="2" t="s">
        <v>18</v>
      </c>
      <c r="L970" s="3" t="s">
        <v>24</v>
      </c>
      <c r="M970" s="4" t="s">
        <v>20</v>
      </c>
      <c r="N970" s="2" t="s">
        <v>76</v>
      </c>
      <c r="O970" s="2" t="s">
        <v>52</v>
      </c>
      <c r="P970" s="14"/>
      <c r="Q970" s="1"/>
      <c r="R970" s="2"/>
      <c r="S970" s="6"/>
      <c r="T970" s="2"/>
      <c r="U970" s="2"/>
      <c r="V970" s="2"/>
      <c r="W970" s="2"/>
      <c r="X970" s="2"/>
    </row>
    <row r="971" spans="2:24" x14ac:dyDescent="0.35">
      <c r="B971" s="2" t="s">
        <v>14</v>
      </c>
      <c r="C971" s="3">
        <v>3</v>
      </c>
      <c r="D971" s="4" t="s">
        <v>44</v>
      </c>
      <c r="E971" s="2" t="s">
        <v>32</v>
      </c>
      <c r="F971" s="2" t="s">
        <v>17</v>
      </c>
      <c r="G971" s="5">
        <v>4</v>
      </c>
      <c r="H971" s="1">
        <v>15000000</v>
      </c>
      <c r="I971" s="2">
        <v>3</v>
      </c>
      <c r="J971" s="6">
        <v>5.0231481481481481E-3</v>
      </c>
      <c r="K971" s="2" t="s">
        <v>18</v>
      </c>
      <c r="L971" s="3" t="s">
        <v>64</v>
      </c>
      <c r="M971" s="4" t="s">
        <v>51</v>
      </c>
      <c r="N971" s="2" t="s">
        <v>78</v>
      </c>
      <c r="O971" s="2" t="s">
        <v>41</v>
      </c>
      <c r="P971" s="14"/>
      <c r="Q971" s="1"/>
      <c r="R971" s="2"/>
      <c r="S971" s="6"/>
      <c r="T971" s="2"/>
      <c r="U971" s="2"/>
      <c r="V971" s="2"/>
      <c r="W971" s="2"/>
      <c r="X971" s="2"/>
    </row>
    <row r="972" spans="2:24" x14ac:dyDescent="0.35">
      <c r="B972" s="2" t="s">
        <v>14</v>
      </c>
      <c r="C972" s="3">
        <v>14</v>
      </c>
      <c r="D972" s="4" t="s">
        <v>55</v>
      </c>
      <c r="E972" s="2" t="s">
        <v>32</v>
      </c>
      <c r="F972" s="2" t="s">
        <v>17</v>
      </c>
      <c r="G972" s="5">
        <v>5</v>
      </c>
      <c r="H972" s="1">
        <v>20000000</v>
      </c>
      <c r="I972" s="2">
        <v>6</v>
      </c>
      <c r="J972" s="6">
        <v>5.0231481481481481E-3</v>
      </c>
      <c r="K972" s="2" t="s">
        <v>18</v>
      </c>
      <c r="L972" s="3" t="s">
        <v>47</v>
      </c>
      <c r="M972" s="4" t="s">
        <v>33</v>
      </c>
      <c r="N972" s="2" t="s">
        <v>78</v>
      </c>
      <c r="O972" s="2" t="s">
        <v>53</v>
      </c>
      <c r="P972" s="14"/>
      <c r="Q972" s="1"/>
      <c r="R972" s="2"/>
      <c r="S972" s="6"/>
      <c r="T972" s="2"/>
      <c r="U972" s="2"/>
      <c r="V972" s="2"/>
      <c r="W972" s="2"/>
      <c r="X972" s="2"/>
    </row>
    <row r="973" spans="2:24" x14ac:dyDescent="0.35">
      <c r="B973" s="2" t="s">
        <v>14</v>
      </c>
      <c r="C973" s="3">
        <v>11</v>
      </c>
      <c r="D973" s="4" t="s">
        <v>57</v>
      </c>
      <c r="E973" s="2" t="s">
        <v>16</v>
      </c>
      <c r="F973" s="2" t="s">
        <v>23</v>
      </c>
      <c r="G973" s="5">
        <v>1</v>
      </c>
      <c r="H973" s="1">
        <v>19000000</v>
      </c>
      <c r="I973" s="2">
        <v>3</v>
      </c>
      <c r="J973" s="6">
        <v>5.0231481481481481E-3</v>
      </c>
      <c r="K973" s="2" t="s">
        <v>46</v>
      </c>
      <c r="L973" s="3" t="s">
        <v>39</v>
      </c>
      <c r="M973" s="4" t="s">
        <v>48</v>
      </c>
      <c r="N973" s="2" t="s">
        <v>76</v>
      </c>
      <c r="O973" s="2" t="s">
        <v>26</v>
      </c>
      <c r="P973" s="14"/>
      <c r="Q973" s="1"/>
      <c r="R973" s="2"/>
      <c r="S973" s="6"/>
      <c r="T973" s="2"/>
      <c r="U973" s="2"/>
      <c r="V973" s="2"/>
      <c r="W973" s="2"/>
      <c r="X973" s="2"/>
    </row>
    <row r="974" spans="2:24" x14ac:dyDescent="0.35">
      <c r="B974" s="2" t="s">
        <v>14</v>
      </c>
      <c r="C974" s="3">
        <v>13</v>
      </c>
      <c r="D974" s="4" t="s">
        <v>59</v>
      </c>
      <c r="E974" s="2" t="s">
        <v>32</v>
      </c>
      <c r="F974" s="2" t="s">
        <v>42</v>
      </c>
      <c r="G974" s="5">
        <v>2</v>
      </c>
      <c r="H974" s="1">
        <v>12000000</v>
      </c>
      <c r="I974" s="2">
        <v>1</v>
      </c>
      <c r="J974" s="6">
        <v>5.0231481481481481E-3</v>
      </c>
      <c r="K974" s="2" t="s">
        <v>18</v>
      </c>
      <c r="L974" s="3" t="s">
        <v>39</v>
      </c>
      <c r="M974" s="4" t="s">
        <v>51</v>
      </c>
      <c r="N974" s="2" t="s">
        <v>76</v>
      </c>
      <c r="O974" s="2" t="s">
        <v>26</v>
      </c>
      <c r="P974" s="14"/>
      <c r="Q974" s="1"/>
      <c r="R974" s="2"/>
      <c r="S974" s="6"/>
      <c r="T974" s="2"/>
      <c r="U974" s="2"/>
      <c r="V974" s="2"/>
      <c r="W974" s="2"/>
      <c r="X974" s="2"/>
    </row>
    <row r="975" spans="2:24" x14ac:dyDescent="0.35">
      <c r="B975" s="2" t="s">
        <v>14</v>
      </c>
      <c r="C975" s="3">
        <v>28</v>
      </c>
      <c r="D975" s="4" t="s">
        <v>22</v>
      </c>
      <c r="E975" s="2" t="s">
        <v>32</v>
      </c>
      <c r="F975" s="2" t="s">
        <v>42</v>
      </c>
      <c r="G975" s="5">
        <v>2</v>
      </c>
      <c r="H975" s="1">
        <v>38000000</v>
      </c>
      <c r="I975" s="2">
        <v>5</v>
      </c>
      <c r="J975" s="6">
        <v>5.0231481481481481E-3</v>
      </c>
      <c r="K975" s="2" t="s">
        <v>46</v>
      </c>
      <c r="L975" s="3" t="s">
        <v>56</v>
      </c>
      <c r="M975" s="4" t="s">
        <v>51</v>
      </c>
      <c r="N975" s="2" t="s">
        <v>78</v>
      </c>
      <c r="O975" s="2" t="s">
        <v>41</v>
      </c>
      <c r="P975" s="14"/>
      <c r="Q975" s="1"/>
      <c r="R975" s="2"/>
      <c r="S975" s="6"/>
      <c r="T975" s="2"/>
      <c r="U975" s="2"/>
      <c r="V975" s="2"/>
      <c r="W975" s="2"/>
      <c r="X975" s="2"/>
    </row>
    <row r="976" spans="2:24" x14ac:dyDescent="0.35">
      <c r="B976" s="2" t="s">
        <v>70</v>
      </c>
      <c r="C976" s="3">
        <v>13</v>
      </c>
      <c r="D976" s="4" t="s">
        <v>58</v>
      </c>
      <c r="E976" s="2" t="s">
        <v>49</v>
      </c>
      <c r="F976" s="2" t="s">
        <v>42</v>
      </c>
      <c r="G976" s="5">
        <v>0</v>
      </c>
      <c r="H976" s="1">
        <v>0</v>
      </c>
      <c r="I976" s="2">
        <v>2</v>
      </c>
      <c r="J976" s="6">
        <v>5.0231481481481481E-3</v>
      </c>
      <c r="K976" s="2"/>
      <c r="L976" s="3"/>
      <c r="M976" s="4" t="s">
        <v>48</v>
      </c>
      <c r="N976" s="2" t="s">
        <v>77</v>
      </c>
      <c r="O976" s="2" t="s">
        <v>65</v>
      </c>
      <c r="P976" s="14"/>
      <c r="Q976" s="1"/>
      <c r="R976" s="2"/>
      <c r="S976" s="6"/>
      <c r="T976" s="2"/>
      <c r="U976" s="2"/>
      <c r="V976" s="2"/>
      <c r="W976" s="2"/>
      <c r="X976" s="2"/>
    </row>
    <row r="977" spans="2:24" x14ac:dyDescent="0.35">
      <c r="B977" s="2" t="s">
        <v>70</v>
      </c>
      <c r="C977" s="3">
        <v>11</v>
      </c>
      <c r="D977" s="4" t="s">
        <v>44</v>
      </c>
      <c r="E977" s="2" t="s">
        <v>32</v>
      </c>
      <c r="F977" s="2" t="s">
        <v>23</v>
      </c>
      <c r="G977" s="5">
        <v>0</v>
      </c>
      <c r="H977" s="1">
        <v>0</v>
      </c>
      <c r="I977" s="2">
        <v>2</v>
      </c>
      <c r="J977" s="6">
        <v>5.0231481481481481E-3</v>
      </c>
      <c r="K977" s="2"/>
      <c r="L977" s="3"/>
      <c r="M977" s="4" t="s">
        <v>33</v>
      </c>
      <c r="N977" s="2" t="s">
        <v>66</v>
      </c>
      <c r="O977" s="2" t="s">
        <v>36</v>
      </c>
      <c r="P977" s="14"/>
      <c r="Q977" s="1"/>
      <c r="R977" s="2"/>
      <c r="S977" s="6"/>
      <c r="T977" s="2"/>
      <c r="U977" s="2"/>
      <c r="V977" s="2"/>
      <c r="W977" s="2"/>
      <c r="X977" s="2"/>
    </row>
    <row r="978" spans="2:24" x14ac:dyDescent="0.35">
      <c r="B978" s="2" t="s">
        <v>70</v>
      </c>
      <c r="C978" s="3">
        <v>13</v>
      </c>
      <c r="D978" s="4" t="s">
        <v>58</v>
      </c>
      <c r="E978" s="2" t="s">
        <v>49</v>
      </c>
      <c r="F978" s="2" t="s">
        <v>42</v>
      </c>
      <c r="G978" s="5">
        <v>0</v>
      </c>
      <c r="H978" s="1">
        <v>0</v>
      </c>
      <c r="I978" s="2">
        <v>2</v>
      </c>
      <c r="J978" s="6">
        <v>5.0231481481481481E-3</v>
      </c>
      <c r="K978" s="2"/>
      <c r="L978" s="3"/>
      <c r="M978" s="4" t="s">
        <v>48</v>
      </c>
      <c r="N978" s="2" t="s">
        <v>77</v>
      </c>
      <c r="O978" s="2" t="s">
        <v>65</v>
      </c>
      <c r="P978" s="14"/>
      <c r="Q978" s="1"/>
      <c r="R978" s="2"/>
      <c r="S978" s="6"/>
      <c r="T978" s="2"/>
      <c r="U978" s="2"/>
      <c r="V978" s="2"/>
      <c r="W978" s="2"/>
      <c r="X978" s="2"/>
    </row>
    <row r="979" spans="2:24" x14ac:dyDescent="0.35">
      <c r="B979" s="2" t="s">
        <v>14</v>
      </c>
      <c r="C979" s="3">
        <v>11</v>
      </c>
      <c r="D979" s="4" t="s">
        <v>55</v>
      </c>
      <c r="E979" s="2" t="s">
        <v>16</v>
      </c>
      <c r="F979" s="2" t="s">
        <v>42</v>
      </c>
      <c r="G979" s="5">
        <v>2</v>
      </c>
      <c r="H979" s="1">
        <v>38000000</v>
      </c>
      <c r="I979" s="2">
        <v>4</v>
      </c>
      <c r="J979" s="6">
        <v>5.208333333333333E-3</v>
      </c>
      <c r="K979" s="2" t="s">
        <v>46</v>
      </c>
      <c r="L979" s="3" t="s">
        <v>47</v>
      </c>
      <c r="M979" s="4" t="s">
        <v>51</v>
      </c>
      <c r="N979" s="2" t="s">
        <v>66</v>
      </c>
      <c r="O979" s="2" t="s">
        <v>67</v>
      </c>
      <c r="P979" s="14"/>
      <c r="Q979" s="1"/>
      <c r="R979" s="2"/>
      <c r="S979" s="6"/>
      <c r="T979" s="2"/>
      <c r="U979" s="2"/>
      <c r="V979" s="2"/>
      <c r="W979" s="2"/>
      <c r="X979" s="2"/>
    </row>
    <row r="980" spans="2:24" x14ac:dyDescent="0.35">
      <c r="B980" s="2" t="s">
        <v>14</v>
      </c>
      <c r="C980" s="3">
        <v>6</v>
      </c>
      <c r="D980" s="4" t="s">
        <v>55</v>
      </c>
      <c r="E980" s="2" t="s">
        <v>32</v>
      </c>
      <c r="F980" s="2" t="s">
        <v>42</v>
      </c>
      <c r="G980" s="5">
        <v>5</v>
      </c>
      <c r="H980" s="1">
        <v>20000000</v>
      </c>
      <c r="I980" s="2">
        <v>3</v>
      </c>
      <c r="J980" s="6">
        <v>5.208333333333333E-3</v>
      </c>
      <c r="K980" s="2" t="s">
        <v>18</v>
      </c>
      <c r="L980" s="3" t="s">
        <v>29</v>
      </c>
      <c r="M980" s="4" t="s">
        <v>25</v>
      </c>
      <c r="N980" s="2" t="s">
        <v>76</v>
      </c>
      <c r="O980" s="2" t="s">
        <v>26</v>
      </c>
      <c r="P980" s="14"/>
      <c r="Q980" s="1"/>
      <c r="R980" s="2"/>
      <c r="S980" s="6"/>
      <c r="T980" s="2"/>
      <c r="U980" s="2"/>
      <c r="V980" s="2"/>
      <c r="W980" s="2"/>
      <c r="X980" s="2"/>
    </row>
    <row r="981" spans="2:24" x14ac:dyDescent="0.35">
      <c r="B981" s="2" t="s">
        <v>14</v>
      </c>
      <c r="C981" s="3">
        <v>1</v>
      </c>
      <c r="D981" s="4" t="s">
        <v>15</v>
      </c>
      <c r="E981" s="2" t="s">
        <v>16</v>
      </c>
      <c r="F981" s="2" t="s">
        <v>45</v>
      </c>
      <c r="G981" s="5">
        <v>2</v>
      </c>
      <c r="H981" s="1">
        <v>12000000</v>
      </c>
      <c r="I981" s="2">
        <v>1</v>
      </c>
      <c r="J981" s="6">
        <v>5.208333333333333E-3</v>
      </c>
      <c r="K981" s="2" t="s">
        <v>18</v>
      </c>
      <c r="L981" s="3" t="s">
        <v>19</v>
      </c>
      <c r="M981" s="4" t="s">
        <v>25</v>
      </c>
      <c r="N981" s="2" t="s">
        <v>77</v>
      </c>
      <c r="O981" s="2" t="s">
        <v>65</v>
      </c>
      <c r="P981" s="14"/>
      <c r="Q981" s="1"/>
      <c r="R981" s="2"/>
      <c r="S981" s="6"/>
      <c r="T981" s="2"/>
      <c r="U981" s="2"/>
      <c r="V981" s="2"/>
      <c r="W981" s="2"/>
      <c r="X981" s="2"/>
    </row>
    <row r="982" spans="2:24" x14ac:dyDescent="0.35">
      <c r="B982" s="2" t="s">
        <v>14</v>
      </c>
      <c r="C982" s="3">
        <v>10</v>
      </c>
      <c r="D982" s="4" t="s">
        <v>59</v>
      </c>
      <c r="E982" s="2" t="s">
        <v>38</v>
      </c>
      <c r="F982" s="2" t="s">
        <v>17</v>
      </c>
      <c r="G982" s="5">
        <v>2</v>
      </c>
      <c r="H982" s="1">
        <v>38000000</v>
      </c>
      <c r="I982" s="2">
        <v>2</v>
      </c>
      <c r="J982" s="6">
        <v>5.208333333333333E-3</v>
      </c>
      <c r="K982" s="2" t="s">
        <v>74</v>
      </c>
      <c r="L982" s="3" t="s">
        <v>47</v>
      </c>
      <c r="M982" s="4" t="s">
        <v>43</v>
      </c>
      <c r="N982" s="2" t="s">
        <v>76</v>
      </c>
      <c r="O982" s="2" t="s">
        <v>52</v>
      </c>
      <c r="P982" s="14"/>
      <c r="Q982" s="1"/>
      <c r="R982" s="2"/>
      <c r="S982" s="6"/>
      <c r="T982" s="2"/>
      <c r="U982" s="2"/>
      <c r="V982" s="2"/>
      <c r="W982" s="2"/>
      <c r="X982" s="2"/>
    </row>
    <row r="983" spans="2:24" x14ac:dyDescent="0.35">
      <c r="B983" s="2" t="s">
        <v>14</v>
      </c>
      <c r="C983" s="3">
        <v>1</v>
      </c>
      <c r="D983" s="4" t="s">
        <v>59</v>
      </c>
      <c r="E983" s="2" t="s">
        <v>73</v>
      </c>
      <c r="F983" s="2" t="s">
        <v>42</v>
      </c>
      <c r="G983" s="5">
        <v>3</v>
      </c>
      <c r="H983" s="1">
        <v>15000000</v>
      </c>
      <c r="I983" s="2">
        <v>1</v>
      </c>
      <c r="J983" s="6">
        <v>5.208333333333333E-3</v>
      </c>
      <c r="K983" s="2" t="s">
        <v>18</v>
      </c>
      <c r="L983" s="3" t="s">
        <v>56</v>
      </c>
      <c r="M983" s="4" t="s">
        <v>43</v>
      </c>
      <c r="N983" s="2" t="s">
        <v>78</v>
      </c>
      <c r="O983" s="2" t="s">
        <v>62</v>
      </c>
      <c r="P983" s="14"/>
      <c r="Q983" s="1"/>
      <c r="R983" s="2"/>
      <c r="S983" s="6"/>
      <c r="T983" s="2"/>
      <c r="U983" s="2"/>
      <c r="V983" s="2"/>
      <c r="W983" s="2"/>
      <c r="X983" s="2"/>
    </row>
    <row r="984" spans="2:24" x14ac:dyDescent="0.35">
      <c r="B984" s="2" t="s">
        <v>14</v>
      </c>
      <c r="C984" s="3">
        <v>30</v>
      </c>
      <c r="D984" s="4" t="s">
        <v>27</v>
      </c>
      <c r="E984" s="2" t="s">
        <v>32</v>
      </c>
      <c r="F984" s="2" t="s">
        <v>42</v>
      </c>
      <c r="G984" s="5">
        <v>1</v>
      </c>
      <c r="H984" s="1">
        <v>7000000</v>
      </c>
      <c r="I984" s="2">
        <v>2</v>
      </c>
      <c r="J984" s="6">
        <v>5.208333333333333E-3</v>
      </c>
      <c r="K984" s="2" t="s">
        <v>18</v>
      </c>
      <c r="L984" s="3" t="s">
        <v>29</v>
      </c>
      <c r="M984" s="4" t="s">
        <v>43</v>
      </c>
      <c r="N984" s="2" t="s">
        <v>78</v>
      </c>
      <c r="O984" s="2" t="s">
        <v>63</v>
      </c>
      <c r="P984" s="14"/>
      <c r="Q984" s="1"/>
      <c r="R984" s="2"/>
      <c r="S984" s="6"/>
      <c r="T984" s="2"/>
      <c r="U984" s="2"/>
      <c r="V984" s="2"/>
      <c r="W984" s="2"/>
      <c r="X984" s="2"/>
    </row>
    <row r="985" spans="2:24" x14ac:dyDescent="0.35">
      <c r="B985" s="2" t="s">
        <v>14</v>
      </c>
      <c r="C985" s="3">
        <v>27</v>
      </c>
      <c r="D985" s="4" t="s">
        <v>27</v>
      </c>
      <c r="E985" s="2" t="s">
        <v>16</v>
      </c>
      <c r="F985" s="2" t="s">
        <v>23</v>
      </c>
      <c r="G985" s="5">
        <v>1</v>
      </c>
      <c r="H985" s="1">
        <v>7000000</v>
      </c>
      <c r="I985" s="2">
        <v>1</v>
      </c>
      <c r="J985" s="6">
        <v>5.208333333333333E-3</v>
      </c>
      <c r="K985" s="2" t="s">
        <v>18</v>
      </c>
      <c r="L985" s="3" t="s">
        <v>50</v>
      </c>
      <c r="M985" s="4" t="s">
        <v>51</v>
      </c>
      <c r="N985" s="2" t="s">
        <v>66</v>
      </c>
      <c r="O985" s="2" t="s">
        <v>67</v>
      </c>
      <c r="P985" s="14"/>
      <c r="Q985" s="1"/>
      <c r="R985" s="2"/>
      <c r="S985" s="6"/>
      <c r="T985" s="2"/>
      <c r="U985" s="2"/>
      <c r="V985" s="2"/>
      <c r="W985" s="2"/>
      <c r="X985" s="2"/>
    </row>
    <row r="986" spans="2:24" x14ac:dyDescent="0.35">
      <c r="B986" s="2" t="s">
        <v>14</v>
      </c>
      <c r="C986" s="3">
        <v>15</v>
      </c>
      <c r="D986" s="4" t="s">
        <v>37</v>
      </c>
      <c r="E986" s="2" t="s">
        <v>32</v>
      </c>
      <c r="F986" s="2" t="s">
        <v>17</v>
      </c>
      <c r="G986" s="5">
        <v>1</v>
      </c>
      <c r="H986" s="1">
        <v>19000000</v>
      </c>
      <c r="I986" s="2">
        <v>2</v>
      </c>
      <c r="J986" s="6">
        <v>5.208333333333333E-3</v>
      </c>
      <c r="K986" s="2" t="s">
        <v>46</v>
      </c>
      <c r="L986" s="3" t="s">
        <v>19</v>
      </c>
      <c r="M986" s="4" t="s">
        <v>30</v>
      </c>
      <c r="N986" s="2" t="s">
        <v>77</v>
      </c>
      <c r="O986" s="2" t="s">
        <v>65</v>
      </c>
      <c r="P986" s="14"/>
      <c r="Q986" s="1"/>
      <c r="R986" s="2"/>
      <c r="S986" s="6"/>
      <c r="T986" s="2"/>
      <c r="U986" s="2"/>
      <c r="V986" s="2"/>
      <c r="W986" s="2"/>
      <c r="X986" s="2"/>
    </row>
    <row r="987" spans="2:24" x14ac:dyDescent="0.35">
      <c r="B987" s="2" t="s">
        <v>14</v>
      </c>
      <c r="C987" s="3">
        <v>5</v>
      </c>
      <c r="D987" s="4" t="s">
        <v>37</v>
      </c>
      <c r="E987" s="2" t="s">
        <v>16</v>
      </c>
      <c r="F987" s="2" t="s">
        <v>42</v>
      </c>
      <c r="G987" s="5">
        <v>4</v>
      </c>
      <c r="H987" s="1">
        <v>15000000</v>
      </c>
      <c r="I987" s="2">
        <v>6</v>
      </c>
      <c r="J987" s="6">
        <v>5.208333333333333E-3</v>
      </c>
      <c r="K987" s="2" t="s">
        <v>18</v>
      </c>
      <c r="L987" s="3" t="s">
        <v>50</v>
      </c>
      <c r="M987" s="4" t="s">
        <v>30</v>
      </c>
      <c r="N987" s="2" t="s">
        <v>66</v>
      </c>
      <c r="O987" s="2" t="s">
        <v>36</v>
      </c>
      <c r="P987" s="14"/>
      <c r="Q987" s="1"/>
      <c r="R987" s="2"/>
      <c r="S987" s="6"/>
      <c r="T987" s="2"/>
      <c r="U987" s="2"/>
      <c r="V987" s="2"/>
      <c r="W987" s="2"/>
      <c r="X987" s="2"/>
    </row>
    <row r="988" spans="2:24" x14ac:dyDescent="0.35">
      <c r="B988" s="2" t="s">
        <v>14</v>
      </c>
      <c r="C988" s="3">
        <v>6</v>
      </c>
      <c r="D988" s="4" t="s">
        <v>37</v>
      </c>
      <c r="E988" s="2" t="s">
        <v>49</v>
      </c>
      <c r="F988" s="2" t="s">
        <v>23</v>
      </c>
      <c r="G988" s="5">
        <v>5</v>
      </c>
      <c r="H988" s="1">
        <v>20000000</v>
      </c>
      <c r="I988" s="2">
        <v>6</v>
      </c>
      <c r="J988" s="6">
        <v>5.208333333333333E-3</v>
      </c>
      <c r="K988" s="2" t="s">
        <v>18</v>
      </c>
      <c r="L988" s="3" t="s">
        <v>29</v>
      </c>
      <c r="M988" s="4" t="s">
        <v>30</v>
      </c>
      <c r="N988" s="2" t="s">
        <v>78</v>
      </c>
      <c r="O988" s="2" t="s">
        <v>62</v>
      </c>
      <c r="P988" s="14"/>
      <c r="Q988" s="1"/>
      <c r="R988" s="2"/>
      <c r="S988" s="6"/>
      <c r="T988" s="2"/>
      <c r="U988" s="2"/>
      <c r="V988" s="2"/>
      <c r="W988" s="2"/>
      <c r="X988" s="2"/>
    </row>
    <row r="989" spans="2:24" x14ac:dyDescent="0.35">
      <c r="B989" s="2" t="s">
        <v>14</v>
      </c>
      <c r="C989" s="3">
        <v>12</v>
      </c>
      <c r="D989" s="4" t="s">
        <v>37</v>
      </c>
      <c r="E989" s="2" t="s">
        <v>73</v>
      </c>
      <c r="F989" s="2" t="s">
        <v>17</v>
      </c>
      <c r="G989" s="5">
        <v>2</v>
      </c>
      <c r="H989" s="1">
        <v>12000000</v>
      </c>
      <c r="I989" s="2">
        <v>2</v>
      </c>
      <c r="J989" s="6">
        <v>5.208333333333333E-3</v>
      </c>
      <c r="K989" s="2" t="s">
        <v>18</v>
      </c>
      <c r="L989" s="3" t="s">
        <v>19</v>
      </c>
      <c r="M989" s="4" t="s">
        <v>40</v>
      </c>
      <c r="N989" s="2" t="s">
        <v>77</v>
      </c>
      <c r="O989" s="2" t="s">
        <v>54</v>
      </c>
      <c r="P989" s="14"/>
      <c r="Q989" s="1"/>
      <c r="R989" s="2"/>
      <c r="S989" s="6"/>
      <c r="T989" s="2"/>
      <c r="U989" s="2"/>
      <c r="V989" s="2"/>
      <c r="W989" s="2"/>
      <c r="X989" s="2"/>
    </row>
    <row r="990" spans="2:24" x14ac:dyDescent="0.35">
      <c r="B990" s="2" t="s">
        <v>14</v>
      </c>
      <c r="C990" s="3">
        <v>28</v>
      </c>
      <c r="D990" s="4" t="s">
        <v>37</v>
      </c>
      <c r="E990" s="2" t="s">
        <v>28</v>
      </c>
      <c r="F990" s="2" t="s">
        <v>23</v>
      </c>
      <c r="G990" s="5">
        <v>2</v>
      </c>
      <c r="H990" s="1">
        <v>12000000</v>
      </c>
      <c r="I990" s="2">
        <v>2</v>
      </c>
      <c r="J990" s="6">
        <v>5.208333333333333E-3</v>
      </c>
      <c r="K990" s="2" t="s">
        <v>18</v>
      </c>
      <c r="L990" s="3" t="s">
        <v>19</v>
      </c>
      <c r="M990" s="4" t="s">
        <v>20</v>
      </c>
      <c r="N990" s="2" t="s">
        <v>78</v>
      </c>
      <c r="O990" s="2" t="s">
        <v>21</v>
      </c>
      <c r="P990" s="14"/>
      <c r="Q990" s="1"/>
      <c r="R990" s="2"/>
      <c r="S990" s="6"/>
      <c r="T990" s="2"/>
      <c r="U990" s="2"/>
      <c r="V990" s="2"/>
      <c r="W990" s="2"/>
      <c r="X990" s="2"/>
    </row>
    <row r="991" spans="2:24" x14ac:dyDescent="0.35">
      <c r="B991" s="2" t="s">
        <v>14</v>
      </c>
      <c r="C991" s="3">
        <v>8</v>
      </c>
      <c r="D991" s="4" t="s">
        <v>37</v>
      </c>
      <c r="E991" s="2" t="s">
        <v>16</v>
      </c>
      <c r="F991" s="2" t="s">
        <v>23</v>
      </c>
      <c r="G991" s="5">
        <v>2</v>
      </c>
      <c r="H991" s="1">
        <v>12000000</v>
      </c>
      <c r="I991" s="2">
        <v>3</v>
      </c>
      <c r="J991" s="6">
        <v>5.208333333333333E-3</v>
      </c>
      <c r="K991" s="2" t="s">
        <v>18</v>
      </c>
      <c r="L991" s="3" t="s">
        <v>29</v>
      </c>
      <c r="M991" s="4" t="s">
        <v>33</v>
      </c>
      <c r="N991" s="2" t="s">
        <v>76</v>
      </c>
      <c r="O991" s="2" t="s">
        <v>75</v>
      </c>
      <c r="P991" s="14"/>
      <c r="Q991" s="1"/>
      <c r="R991" s="2"/>
      <c r="S991" s="6"/>
      <c r="T991" s="2"/>
      <c r="U991" s="2"/>
      <c r="V991" s="2"/>
      <c r="W991" s="2"/>
      <c r="X991" s="2"/>
    </row>
    <row r="992" spans="2:24" x14ac:dyDescent="0.35">
      <c r="B992" s="2" t="s">
        <v>14</v>
      </c>
      <c r="C992" s="3">
        <v>7</v>
      </c>
      <c r="D992" s="4" t="s">
        <v>37</v>
      </c>
      <c r="E992" s="2" t="s">
        <v>38</v>
      </c>
      <c r="F992" s="2" t="s">
        <v>42</v>
      </c>
      <c r="G992" s="5">
        <v>2</v>
      </c>
      <c r="H992" s="1">
        <v>12000000</v>
      </c>
      <c r="I992" s="2">
        <v>3</v>
      </c>
      <c r="J992" s="6">
        <v>5.208333333333333E-3</v>
      </c>
      <c r="K992" s="2" t="s">
        <v>18</v>
      </c>
      <c r="L992" s="3" t="s">
        <v>56</v>
      </c>
      <c r="M992" s="4" t="s">
        <v>40</v>
      </c>
      <c r="N992" s="2" t="s">
        <v>78</v>
      </c>
      <c r="O992" s="2" t="s">
        <v>63</v>
      </c>
      <c r="P992" s="14"/>
      <c r="Q992" s="1"/>
      <c r="R992" s="2"/>
      <c r="S992" s="6"/>
      <c r="T992" s="2"/>
      <c r="U992" s="2"/>
      <c r="V992" s="2"/>
      <c r="W992" s="2"/>
      <c r="X992" s="2"/>
    </row>
    <row r="993" spans="2:24" x14ac:dyDescent="0.35">
      <c r="B993" s="2" t="s">
        <v>14</v>
      </c>
      <c r="C993" s="3">
        <v>9</v>
      </c>
      <c r="D993" s="4" t="s">
        <v>37</v>
      </c>
      <c r="E993" s="2" t="s">
        <v>49</v>
      </c>
      <c r="F993" s="2" t="s">
        <v>42</v>
      </c>
      <c r="G993" s="5">
        <v>3</v>
      </c>
      <c r="H993" s="1">
        <v>15000000</v>
      </c>
      <c r="I993" s="2">
        <v>1</v>
      </c>
      <c r="J993" s="6">
        <v>5.208333333333333E-3</v>
      </c>
      <c r="K993" s="2" t="s">
        <v>18</v>
      </c>
      <c r="L993" s="3" t="s">
        <v>29</v>
      </c>
      <c r="M993" s="4" t="s">
        <v>48</v>
      </c>
      <c r="N993" s="2" t="s">
        <v>66</v>
      </c>
      <c r="O993" s="2" t="s">
        <v>36</v>
      </c>
      <c r="P993" s="14"/>
      <c r="Q993" s="1"/>
      <c r="R993" s="2"/>
      <c r="S993" s="6"/>
      <c r="T993" s="2"/>
      <c r="U993" s="2"/>
      <c r="V993" s="2"/>
      <c r="W993" s="2"/>
      <c r="X993" s="2"/>
    </row>
    <row r="994" spans="2:24" x14ac:dyDescent="0.35">
      <c r="B994" s="2" t="s">
        <v>14</v>
      </c>
      <c r="C994" s="3">
        <v>16</v>
      </c>
      <c r="D994" s="4" t="s">
        <v>44</v>
      </c>
      <c r="E994" s="2" t="s">
        <v>28</v>
      </c>
      <c r="F994" s="2" t="s">
        <v>23</v>
      </c>
      <c r="G994" s="5">
        <v>1</v>
      </c>
      <c r="H994" s="1">
        <v>19000000</v>
      </c>
      <c r="I994" s="2">
        <v>1</v>
      </c>
      <c r="J994" s="6">
        <v>5.208333333333333E-3</v>
      </c>
      <c r="K994" s="2" t="s">
        <v>46</v>
      </c>
      <c r="L994" s="3" t="s">
        <v>19</v>
      </c>
      <c r="M994" s="4" t="s">
        <v>33</v>
      </c>
      <c r="N994" s="2" t="s">
        <v>76</v>
      </c>
      <c r="O994" s="2" t="s">
        <v>31</v>
      </c>
      <c r="P994" s="14"/>
      <c r="Q994" s="1"/>
      <c r="R994" s="2"/>
      <c r="S994" s="6"/>
      <c r="T994" s="2"/>
      <c r="U994" s="2"/>
      <c r="V994" s="2"/>
      <c r="W994" s="2"/>
      <c r="X994" s="2"/>
    </row>
    <row r="995" spans="2:24" x14ac:dyDescent="0.35">
      <c r="B995" s="2" t="s">
        <v>14</v>
      </c>
      <c r="C995" s="3">
        <v>22</v>
      </c>
      <c r="D995" s="4" t="s">
        <v>44</v>
      </c>
      <c r="E995" s="2" t="s">
        <v>28</v>
      </c>
      <c r="F995" s="2" t="s">
        <v>23</v>
      </c>
      <c r="G995" s="5">
        <v>3</v>
      </c>
      <c r="H995" s="1">
        <v>11000000</v>
      </c>
      <c r="I995" s="2">
        <v>3</v>
      </c>
      <c r="J995" s="6">
        <v>5.208333333333333E-3</v>
      </c>
      <c r="K995" s="2" t="s">
        <v>18</v>
      </c>
      <c r="L995" s="3" t="s">
        <v>19</v>
      </c>
      <c r="M995" s="4" t="s">
        <v>30</v>
      </c>
      <c r="N995" s="2" t="s">
        <v>77</v>
      </c>
      <c r="O995" s="2" t="s">
        <v>65</v>
      </c>
      <c r="P995" s="14"/>
      <c r="Q995" s="1"/>
      <c r="R995" s="2"/>
      <c r="S995" s="6"/>
      <c r="T995" s="2"/>
      <c r="U995" s="2"/>
      <c r="V995" s="2"/>
      <c r="W995" s="2"/>
      <c r="X995" s="2"/>
    </row>
    <row r="996" spans="2:24" x14ac:dyDescent="0.35">
      <c r="B996" s="2" t="s">
        <v>14</v>
      </c>
      <c r="C996" s="3">
        <v>5</v>
      </c>
      <c r="D996" s="4" t="s">
        <v>44</v>
      </c>
      <c r="E996" s="2" t="s">
        <v>16</v>
      </c>
      <c r="F996" s="2" t="s">
        <v>42</v>
      </c>
      <c r="G996" s="5">
        <v>3</v>
      </c>
      <c r="H996" s="1">
        <v>15000000</v>
      </c>
      <c r="I996" s="2">
        <v>2</v>
      </c>
      <c r="J996" s="6">
        <v>5.208333333333333E-3</v>
      </c>
      <c r="K996" s="2" t="s">
        <v>18</v>
      </c>
      <c r="L996" s="3" t="s">
        <v>64</v>
      </c>
      <c r="M996" s="4" t="s">
        <v>40</v>
      </c>
      <c r="N996" s="2" t="s">
        <v>66</v>
      </c>
      <c r="O996" s="2" t="s">
        <v>67</v>
      </c>
      <c r="P996" s="14"/>
      <c r="Q996" s="1"/>
      <c r="R996" s="2"/>
      <c r="S996" s="6"/>
      <c r="T996" s="2"/>
      <c r="U996" s="2"/>
      <c r="V996" s="2"/>
      <c r="W996" s="2"/>
      <c r="X996" s="2"/>
    </row>
    <row r="997" spans="2:24" x14ac:dyDescent="0.35">
      <c r="B997" s="2" t="s">
        <v>14</v>
      </c>
      <c r="C997" s="3">
        <v>29</v>
      </c>
      <c r="D997" s="4" t="s">
        <v>44</v>
      </c>
      <c r="E997" s="2" t="s">
        <v>38</v>
      </c>
      <c r="F997" s="2" t="s">
        <v>42</v>
      </c>
      <c r="G997" s="5">
        <v>3</v>
      </c>
      <c r="H997" s="1">
        <v>15000000</v>
      </c>
      <c r="I997" s="2">
        <v>4</v>
      </c>
      <c r="J997" s="6">
        <v>5.208333333333333E-3</v>
      </c>
      <c r="K997" s="2" t="s">
        <v>18</v>
      </c>
      <c r="L997" s="3" t="s">
        <v>19</v>
      </c>
      <c r="M997" s="4" t="s">
        <v>25</v>
      </c>
      <c r="N997" s="2" t="s">
        <v>78</v>
      </c>
      <c r="O997" s="2" t="s">
        <v>63</v>
      </c>
      <c r="P997" s="14"/>
      <c r="Q997" s="1"/>
      <c r="R997" s="2"/>
      <c r="S997" s="6"/>
      <c r="T997" s="2"/>
      <c r="U997" s="2"/>
      <c r="V997" s="2"/>
      <c r="W997" s="2"/>
      <c r="X997" s="2"/>
    </row>
    <row r="998" spans="2:24" x14ac:dyDescent="0.35">
      <c r="B998" s="2" t="s">
        <v>14</v>
      </c>
      <c r="C998" s="3">
        <v>12</v>
      </c>
      <c r="D998" s="4" t="s">
        <v>44</v>
      </c>
      <c r="E998" s="2" t="s">
        <v>16</v>
      </c>
      <c r="F998" s="2" t="s">
        <v>45</v>
      </c>
      <c r="G998" s="5">
        <v>4</v>
      </c>
      <c r="H998" s="1">
        <v>15000000</v>
      </c>
      <c r="I998" s="2">
        <v>2</v>
      </c>
      <c r="J998" s="6">
        <v>5.208333333333333E-3</v>
      </c>
      <c r="K998" s="2" t="s">
        <v>18</v>
      </c>
      <c r="L998" s="3" t="s">
        <v>19</v>
      </c>
      <c r="M998" s="4" t="s">
        <v>48</v>
      </c>
      <c r="N998" s="2" t="s">
        <v>78</v>
      </c>
      <c r="O998" s="2" t="s">
        <v>41</v>
      </c>
      <c r="P998" s="14"/>
      <c r="Q998" s="1"/>
      <c r="R998" s="2"/>
      <c r="S998" s="6"/>
      <c r="T998" s="2"/>
      <c r="U998" s="2"/>
      <c r="V998" s="2"/>
      <c r="W998" s="2"/>
      <c r="X998" s="2"/>
    </row>
    <row r="999" spans="2:24" x14ac:dyDescent="0.35">
      <c r="B999" s="2" t="s">
        <v>14</v>
      </c>
      <c r="C999" s="3">
        <v>11</v>
      </c>
      <c r="D999" s="4" t="s">
        <v>55</v>
      </c>
      <c r="E999" s="2" t="s">
        <v>16</v>
      </c>
      <c r="F999" s="2" t="s">
        <v>42</v>
      </c>
      <c r="G999" s="5">
        <v>2</v>
      </c>
      <c r="H999" s="1">
        <v>38000000</v>
      </c>
      <c r="I999" s="2">
        <v>4</v>
      </c>
      <c r="J999" s="6">
        <v>5.208333333333333E-3</v>
      </c>
      <c r="K999" s="2" t="s">
        <v>46</v>
      </c>
      <c r="L999" s="3" t="s">
        <v>47</v>
      </c>
      <c r="M999" s="4" t="s">
        <v>51</v>
      </c>
      <c r="N999" s="2" t="s">
        <v>66</v>
      </c>
      <c r="O999" s="2" t="s">
        <v>67</v>
      </c>
      <c r="P999" s="14"/>
      <c r="Q999" s="1"/>
      <c r="R999" s="2"/>
      <c r="S999" s="6"/>
      <c r="T999" s="2"/>
      <c r="U999" s="2"/>
      <c r="V999" s="2"/>
      <c r="W999" s="2"/>
      <c r="X999" s="2"/>
    </row>
    <row r="1000" spans="2:24" x14ac:dyDescent="0.35">
      <c r="B1000" s="2" t="s">
        <v>14</v>
      </c>
      <c r="C1000" s="3">
        <v>6</v>
      </c>
      <c r="D1000" s="4" t="s">
        <v>55</v>
      </c>
      <c r="E1000" s="2" t="s">
        <v>32</v>
      </c>
      <c r="F1000" s="2" t="s">
        <v>42</v>
      </c>
      <c r="G1000" s="5">
        <v>5</v>
      </c>
      <c r="H1000" s="1">
        <v>20000000</v>
      </c>
      <c r="I1000" s="2">
        <v>3</v>
      </c>
      <c r="J1000" s="6">
        <v>5.208333333333333E-3</v>
      </c>
      <c r="K1000" s="2" t="s">
        <v>18</v>
      </c>
      <c r="L1000" s="3" t="s">
        <v>29</v>
      </c>
      <c r="M1000" s="4" t="s">
        <v>25</v>
      </c>
      <c r="N1000" s="2" t="s">
        <v>76</v>
      </c>
      <c r="O1000" s="2" t="s">
        <v>26</v>
      </c>
      <c r="P1000" s="14"/>
      <c r="Q1000" s="1"/>
      <c r="R1000" s="2"/>
      <c r="S1000" s="6"/>
      <c r="T1000" s="2"/>
      <c r="U1000" s="2"/>
      <c r="V1000" s="2"/>
      <c r="W1000" s="2"/>
      <c r="X1000" s="2"/>
    </row>
    <row r="1001" spans="2:24" x14ac:dyDescent="0.35">
      <c r="B1001" s="2" t="s">
        <v>14</v>
      </c>
      <c r="C1001" s="3">
        <v>1</v>
      </c>
      <c r="D1001" s="4" t="s">
        <v>15</v>
      </c>
      <c r="E1001" s="2" t="s">
        <v>16</v>
      </c>
      <c r="F1001" s="2" t="s">
        <v>45</v>
      </c>
      <c r="G1001" s="5">
        <v>2</v>
      </c>
      <c r="H1001" s="1">
        <v>12000000</v>
      </c>
      <c r="I1001" s="2">
        <v>1</v>
      </c>
      <c r="J1001" s="6">
        <v>5.208333333333333E-3</v>
      </c>
      <c r="K1001" s="2" t="s">
        <v>18</v>
      </c>
      <c r="L1001" s="3" t="s">
        <v>19</v>
      </c>
      <c r="M1001" s="4" t="s">
        <v>25</v>
      </c>
      <c r="N1001" s="2" t="s">
        <v>77</v>
      </c>
      <c r="O1001" s="2" t="s">
        <v>65</v>
      </c>
      <c r="P1001" s="14"/>
      <c r="Q1001" s="1"/>
      <c r="R1001" s="2"/>
      <c r="S1001" s="6"/>
      <c r="T1001" s="2"/>
      <c r="U1001" s="2"/>
      <c r="V1001" s="2"/>
      <c r="W1001" s="2"/>
      <c r="X1001" s="2"/>
    </row>
    <row r="1002" spans="2:24" x14ac:dyDescent="0.35">
      <c r="B1002" s="2" t="s">
        <v>14</v>
      </c>
      <c r="C1002" s="3">
        <v>10</v>
      </c>
      <c r="D1002" s="4" t="s">
        <v>59</v>
      </c>
      <c r="E1002" s="2" t="s">
        <v>38</v>
      </c>
      <c r="F1002" s="2" t="s">
        <v>17</v>
      </c>
      <c r="G1002" s="5">
        <v>2</v>
      </c>
      <c r="H1002" s="1">
        <v>38000000</v>
      </c>
      <c r="I1002" s="2">
        <v>2</v>
      </c>
      <c r="J1002" s="6">
        <v>5.208333333333333E-3</v>
      </c>
      <c r="K1002" s="2" t="s">
        <v>74</v>
      </c>
      <c r="L1002" s="3" t="s">
        <v>47</v>
      </c>
      <c r="M1002" s="4" t="s">
        <v>43</v>
      </c>
      <c r="N1002" s="2" t="s">
        <v>76</v>
      </c>
      <c r="O1002" s="2" t="s">
        <v>52</v>
      </c>
      <c r="P1002" s="14"/>
      <c r="Q1002" s="1"/>
      <c r="R1002" s="2"/>
      <c r="S1002" s="6"/>
      <c r="T1002" s="2"/>
      <c r="U1002" s="2"/>
      <c r="V1002" s="2"/>
      <c r="W1002" s="2"/>
      <c r="X1002" s="2"/>
    </row>
    <row r="1003" spans="2:24" x14ac:dyDescent="0.35">
      <c r="B1003" s="2" t="s">
        <v>14</v>
      </c>
      <c r="C1003" s="3">
        <v>1</v>
      </c>
      <c r="D1003" s="4" t="s">
        <v>59</v>
      </c>
      <c r="E1003" s="2" t="s">
        <v>73</v>
      </c>
      <c r="F1003" s="2" t="s">
        <v>42</v>
      </c>
      <c r="G1003" s="5">
        <v>3</v>
      </c>
      <c r="H1003" s="1">
        <v>15000000</v>
      </c>
      <c r="I1003" s="2">
        <v>1</v>
      </c>
      <c r="J1003" s="6">
        <v>5.208333333333333E-3</v>
      </c>
      <c r="K1003" s="2" t="s">
        <v>18</v>
      </c>
      <c r="L1003" s="3" t="s">
        <v>56</v>
      </c>
      <c r="M1003" s="4" t="s">
        <v>43</v>
      </c>
      <c r="N1003" s="2" t="s">
        <v>78</v>
      </c>
      <c r="O1003" s="2" t="s">
        <v>62</v>
      </c>
      <c r="P1003" s="14"/>
      <c r="Q1003" s="1"/>
      <c r="R1003" s="2"/>
      <c r="S1003" s="6"/>
      <c r="T1003" s="2"/>
      <c r="U1003" s="2"/>
      <c r="V1003" s="2"/>
      <c r="W1003" s="2"/>
      <c r="X1003" s="2"/>
    </row>
    <row r="1004" spans="2:24" x14ac:dyDescent="0.35">
      <c r="B1004" s="2" t="s">
        <v>70</v>
      </c>
      <c r="C1004" s="3">
        <v>7</v>
      </c>
      <c r="D1004" s="4" t="s">
        <v>72</v>
      </c>
      <c r="E1004" s="2" t="s">
        <v>28</v>
      </c>
      <c r="F1004" s="2" t="s">
        <v>17</v>
      </c>
      <c r="G1004" s="5">
        <v>0</v>
      </c>
      <c r="H1004" s="1">
        <v>0</v>
      </c>
      <c r="I1004" s="2">
        <v>3</v>
      </c>
      <c r="J1004" s="6">
        <v>5.208333333333333E-3</v>
      </c>
      <c r="K1004" s="2"/>
      <c r="L1004" s="3"/>
      <c r="M1004" s="4" t="s">
        <v>51</v>
      </c>
      <c r="N1004" s="2" t="s">
        <v>77</v>
      </c>
      <c r="O1004" s="2" t="s">
        <v>65</v>
      </c>
      <c r="P1004" s="14"/>
      <c r="Q1004" s="1"/>
      <c r="R1004" s="2"/>
      <c r="S1004" s="6"/>
      <c r="T1004" s="2"/>
      <c r="U1004" s="2"/>
      <c r="V1004" s="2"/>
      <c r="W1004" s="2"/>
      <c r="X1004" s="2"/>
    </row>
    <row r="1005" spans="2:24" x14ac:dyDescent="0.35">
      <c r="B1005" s="2" t="s">
        <v>70</v>
      </c>
      <c r="C1005" s="3">
        <v>12</v>
      </c>
      <c r="D1005" s="4" t="s">
        <v>22</v>
      </c>
      <c r="E1005" s="2" t="s">
        <v>49</v>
      </c>
      <c r="F1005" s="2" t="s">
        <v>23</v>
      </c>
      <c r="G1005" s="5">
        <v>0</v>
      </c>
      <c r="H1005" s="1">
        <v>0</v>
      </c>
      <c r="I1005" s="2">
        <v>2</v>
      </c>
      <c r="J1005" s="6">
        <v>5.208333333333333E-3</v>
      </c>
      <c r="K1005" s="2"/>
      <c r="L1005" s="3"/>
      <c r="M1005" s="4" t="s">
        <v>30</v>
      </c>
      <c r="N1005" s="2" t="s">
        <v>76</v>
      </c>
      <c r="O1005" s="2" t="s">
        <v>31</v>
      </c>
      <c r="P1005" s="14"/>
      <c r="Q1005" s="1"/>
      <c r="R1005" s="2"/>
      <c r="S1005" s="6"/>
      <c r="T1005" s="2"/>
      <c r="U1005" s="2"/>
      <c r="V1005" s="2"/>
      <c r="W1005" s="2"/>
      <c r="X1005" s="2"/>
    </row>
    <row r="1006" spans="2:24" x14ac:dyDescent="0.35">
      <c r="B1006" s="2" t="s">
        <v>70</v>
      </c>
      <c r="C1006" s="3">
        <v>1</v>
      </c>
      <c r="D1006" s="4" t="s">
        <v>27</v>
      </c>
      <c r="E1006" s="2" t="s">
        <v>32</v>
      </c>
      <c r="F1006" s="2" t="s">
        <v>42</v>
      </c>
      <c r="G1006" s="5">
        <v>0</v>
      </c>
      <c r="H1006" s="1">
        <v>0</v>
      </c>
      <c r="I1006" s="2">
        <v>4</v>
      </c>
      <c r="J1006" s="6">
        <v>5.208333333333333E-3</v>
      </c>
      <c r="K1006" s="2"/>
      <c r="L1006" s="3"/>
      <c r="M1006" s="4" t="s">
        <v>30</v>
      </c>
      <c r="N1006" s="2" t="s">
        <v>78</v>
      </c>
      <c r="O1006" s="2" t="s">
        <v>63</v>
      </c>
      <c r="P1006" s="14"/>
      <c r="Q1006" s="1"/>
      <c r="R1006" s="2"/>
      <c r="S1006" s="6"/>
      <c r="T1006" s="2"/>
      <c r="U1006" s="2"/>
      <c r="V1006" s="2"/>
      <c r="W1006" s="2"/>
      <c r="X1006" s="2"/>
    </row>
    <row r="1007" spans="2:24" x14ac:dyDescent="0.35">
      <c r="B1007" s="2" t="s">
        <v>70</v>
      </c>
      <c r="C1007" s="3">
        <v>29</v>
      </c>
      <c r="D1007" s="4" t="s">
        <v>27</v>
      </c>
      <c r="E1007" s="2" t="s">
        <v>38</v>
      </c>
      <c r="F1007" s="2" t="s">
        <v>42</v>
      </c>
      <c r="G1007" s="5">
        <v>0</v>
      </c>
      <c r="H1007" s="1">
        <v>0</v>
      </c>
      <c r="I1007" s="2">
        <v>2</v>
      </c>
      <c r="J1007" s="6">
        <v>5.208333333333333E-3</v>
      </c>
      <c r="K1007" s="2"/>
      <c r="L1007" s="3"/>
      <c r="M1007" s="4" t="s">
        <v>40</v>
      </c>
      <c r="N1007" s="2" t="s">
        <v>76</v>
      </c>
      <c r="O1007" s="2" t="s">
        <v>52</v>
      </c>
      <c r="P1007" s="14"/>
      <c r="Q1007" s="1"/>
      <c r="R1007" s="2"/>
      <c r="S1007" s="6"/>
      <c r="T1007" s="2"/>
      <c r="U1007" s="2"/>
      <c r="V1007" s="2"/>
      <c r="W1007" s="2"/>
      <c r="X1007" s="2"/>
    </row>
    <row r="1008" spans="2:24" x14ac:dyDescent="0.35">
      <c r="B1008" s="2" t="s">
        <v>70</v>
      </c>
      <c r="C1008" s="3">
        <v>26</v>
      </c>
      <c r="D1008" s="4" t="s">
        <v>37</v>
      </c>
      <c r="E1008" s="2" t="s">
        <v>38</v>
      </c>
      <c r="F1008" s="2" t="s">
        <v>17</v>
      </c>
      <c r="G1008" s="5">
        <v>0</v>
      </c>
      <c r="H1008" s="1">
        <v>0</v>
      </c>
      <c r="I1008" s="2">
        <v>3</v>
      </c>
      <c r="J1008" s="6">
        <v>5.208333333333333E-3</v>
      </c>
      <c r="K1008" s="2"/>
      <c r="L1008" s="3"/>
      <c r="M1008" s="4" t="s">
        <v>30</v>
      </c>
      <c r="N1008" s="2" t="s">
        <v>78</v>
      </c>
      <c r="O1008" s="2" t="s">
        <v>41</v>
      </c>
      <c r="P1008" s="14"/>
      <c r="Q1008" s="1"/>
      <c r="R1008" s="2"/>
      <c r="S1008" s="6"/>
      <c r="T1008" s="2"/>
      <c r="U1008" s="2"/>
      <c r="V1008" s="2"/>
      <c r="W1008" s="2"/>
      <c r="X1008" s="2"/>
    </row>
    <row r="1009" spans="2:24" x14ac:dyDescent="0.35">
      <c r="B1009" s="2" t="s">
        <v>70</v>
      </c>
      <c r="C1009" s="3">
        <v>30</v>
      </c>
      <c r="D1009" s="4" t="s">
        <v>69</v>
      </c>
      <c r="E1009" s="2" t="s">
        <v>49</v>
      </c>
      <c r="F1009" s="2" t="s">
        <v>17</v>
      </c>
      <c r="G1009" s="5">
        <v>0</v>
      </c>
      <c r="H1009" s="1">
        <v>0</v>
      </c>
      <c r="I1009" s="2">
        <v>7</v>
      </c>
      <c r="J1009" s="6">
        <v>5.208333333333333E-3</v>
      </c>
      <c r="K1009" s="2"/>
      <c r="L1009" s="3"/>
      <c r="M1009" s="4" t="s">
        <v>43</v>
      </c>
      <c r="N1009" s="2" t="s">
        <v>76</v>
      </c>
      <c r="O1009" s="2" t="s">
        <v>52</v>
      </c>
      <c r="P1009" s="14"/>
      <c r="Q1009" s="1"/>
      <c r="R1009" s="2"/>
      <c r="S1009" s="6"/>
      <c r="T1009" s="2"/>
      <c r="U1009" s="2"/>
      <c r="V1009" s="2"/>
      <c r="W1009" s="2"/>
      <c r="X1009" s="2"/>
    </row>
    <row r="1010" spans="2:24" x14ac:dyDescent="0.35">
      <c r="B1010" s="2" t="s">
        <v>70</v>
      </c>
      <c r="C1010" s="3">
        <v>7</v>
      </c>
      <c r="D1010" s="4" t="s">
        <v>72</v>
      </c>
      <c r="E1010" s="2" t="s">
        <v>28</v>
      </c>
      <c r="F1010" s="2" t="s">
        <v>17</v>
      </c>
      <c r="G1010" s="5">
        <v>0</v>
      </c>
      <c r="H1010" s="1">
        <v>0</v>
      </c>
      <c r="I1010" s="2">
        <v>3</v>
      </c>
      <c r="J1010" s="6">
        <v>5.208333333333333E-3</v>
      </c>
      <c r="K1010" s="2"/>
      <c r="L1010" s="3"/>
      <c r="M1010" s="4" t="s">
        <v>51</v>
      </c>
      <c r="N1010" s="2" t="s">
        <v>77</v>
      </c>
      <c r="O1010" s="2" t="s">
        <v>65</v>
      </c>
      <c r="P1010" s="14"/>
      <c r="Q1010" s="1"/>
      <c r="R1010" s="2"/>
      <c r="S1010" s="6"/>
      <c r="T1010" s="2"/>
      <c r="U1010" s="2"/>
      <c r="V1010" s="2"/>
      <c r="W1010" s="2"/>
      <c r="X1010" s="2"/>
    </row>
    <row r="1011" spans="2:24" x14ac:dyDescent="0.35">
      <c r="B1011" s="2" t="s">
        <v>14</v>
      </c>
      <c r="C1011" s="3">
        <v>16</v>
      </c>
      <c r="D1011" s="4" t="s">
        <v>57</v>
      </c>
      <c r="E1011" s="2" t="s">
        <v>38</v>
      </c>
      <c r="F1011" s="2" t="s">
        <v>23</v>
      </c>
      <c r="G1011" s="5">
        <v>3</v>
      </c>
      <c r="H1011" s="1">
        <v>11000000</v>
      </c>
      <c r="I1011" s="2">
        <v>3</v>
      </c>
      <c r="J1011" s="6">
        <v>5.5555555555555558E-3</v>
      </c>
      <c r="K1011" s="2" t="s">
        <v>18</v>
      </c>
      <c r="L1011" s="3" t="s">
        <v>24</v>
      </c>
      <c r="M1011" s="4" t="s">
        <v>30</v>
      </c>
      <c r="N1011" s="2" t="s">
        <v>78</v>
      </c>
      <c r="O1011" s="2" t="s">
        <v>41</v>
      </c>
      <c r="P1011" s="14"/>
      <c r="Q1011" s="1"/>
      <c r="R1011" s="2"/>
      <c r="S1011" s="6"/>
      <c r="T1011" s="2"/>
      <c r="U1011" s="2"/>
      <c r="V1011" s="2"/>
      <c r="W1011" s="2"/>
      <c r="X1011" s="2"/>
    </row>
    <row r="1012" spans="2:24" x14ac:dyDescent="0.35">
      <c r="B1012" s="2" t="s">
        <v>14</v>
      </c>
      <c r="C1012" s="3">
        <v>13</v>
      </c>
      <c r="D1012" s="4" t="s">
        <v>27</v>
      </c>
      <c r="E1012" s="2" t="s">
        <v>73</v>
      </c>
      <c r="F1012" s="2" t="s">
        <v>23</v>
      </c>
      <c r="G1012" s="5">
        <v>2</v>
      </c>
      <c r="H1012" s="1">
        <v>10000000</v>
      </c>
      <c r="I1012" s="2">
        <v>2</v>
      </c>
      <c r="J1012" s="6">
        <v>5.5555555555555558E-3</v>
      </c>
      <c r="K1012" s="2" t="s">
        <v>18</v>
      </c>
      <c r="L1012" s="3" t="s">
        <v>19</v>
      </c>
      <c r="M1012" s="4" t="s">
        <v>33</v>
      </c>
      <c r="N1012" s="2" t="s">
        <v>78</v>
      </c>
      <c r="O1012" s="2" t="s">
        <v>41</v>
      </c>
      <c r="P1012" s="14"/>
      <c r="Q1012" s="1"/>
      <c r="R1012" s="2"/>
      <c r="S1012" s="6"/>
      <c r="T1012" s="2"/>
      <c r="U1012" s="2"/>
      <c r="V1012" s="2"/>
      <c r="W1012" s="2"/>
      <c r="X1012" s="2"/>
    </row>
    <row r="1013" spans="2:24" x14ac:dyDescent="0.35">
      <c r="B1013" s="2" t="s">
        <v>14</v>
      </c>
      <c r="C1013" s="3">
        <v>16</v>
      </c>
      <c r="D1013" s="4" t="s">
        <v>27</v>
      </c>
      <c r="E1013" s="2" t="s">
        <v>16</v>
      </c>
      <c r="F1013" s="2" t="s">
        <v>42</v>
      </c>
      <c r="G1013" s="5">
        <v>2</v>
      </c>
      <c r="H1013" s="1">
        <v>12000000</v>
      </c>
      <c r="I1013" s="2">
        <v>2</v>
      </c>
      <c r="J1013" s="6">
        <v>5.5555555555555558E-3</v>
      </c>
      <c r="K1013" s="2" t="s">
        <v>18</v>
      </c>
      <c r="L1013" s="3" t="s">
        <v>39</v>
      </c>
      <c r="M1013" s="4" t="s">
        <v>51</v>
      </c>
      <c r="N1013" s="2" t="s">
        <v>76</v>
      </c>
      <c r="O1013" s="2" t="s">
        <v>26</v>
      </c>
      <c r="P1013" s="14"/>
      <c r="Q1013" s="1"/>
      <c r="R1013" s="2"/>
      <c r="S1013" s="6"/>
      <c r="T1013" s="2"/>
      <c r="U1013" s="2"/>
      <c r="V1013" s="2"/>
      <c r="W1013" s="2"/>
      <c r="X1013" s="2"/>
    </row>
    <row r="1014" spans="2:24" x14ac:dyDescent="0.35">
      <c r="B1014" s="2" t="s">
        <v>14</v>
      </c>
      <c r="C1014" s="3">
        <v>26</v>
      </c>
      <c r="D1014" s="4" t="s">
        <v>37</v>
      </c>
      <c r="E1014" s="2" t="s">
        <v>32</v>
      </c>
      <c r="F1014" s="2" t="s">
        <v>42</v>
      </c>
      <c r="G1014" s="5">
        <v>2</v>
      </c>
      <c r="H1014" s="1">
        <v>38000000</v>
      </c>
      <c r="I1014" s="2">
        <v>5</v>
      </c>
      <c r="J1014" s="6">
        <v>5.5555555555555558E-3</v>
      </c>
      <c r="K1014" s="2" t="s">
        <v>46</v>
      </c>
      <c r="L1014" s="3" t="s">
        <v>29</v>
      </c>
      <c r="M1014" s="4" t="s">
        <v>48</v>
      </c>
      <c r="N1014" s="2" t="s">
        <v>76</v>
      </c>
      <c r="O1014" s="2" t="s">
        <v>31</v>
      </c>
      <c r="P1014" s="14"/>
      <c r="Q1014" s="1"/>
      <c r="R1014" s="2"/>
      <c r="S1014" s="6"/>
      <c r="T1014" s="2"/>
      <c r="U1014" s="2"/>
      <c r="V1014" s="2"/>
      <c r="W1014" s="2"/>
      <c r="X1014" s="2"/>
    </row>
    <row r="1015" spans="2:24" x14ac:dyDescent="0.35">
      <c r="B1015" s="2" t="s">
        <v>14</v>
      </c>
      <c r="C1015" s="3">
        <v>9</v>
      </c>
      <c r="D1015" s="4" t="s">
        <v>37</v>
      </c>
      <c r="E1015" s="2" t="s">
        <v>28</v>
      </c>
      <c r="F1015" s="2" t="s">
        <v>42</v>
      </c>
      <c r="G1015" s="5">
        <v>4</v>
      </c>
      <c r="H1015" s="1">
        <v>20000000</v>
      </c>
      <c r="I1015" s="2">
        <v>1</v>
      </c>
      <c r="J1015" s="6">
        <v>5.5555555555555558E-3</v>
      </c>
      <c r="K1015" s="2" t="s">
        <v>61</v>
      </c>
      <c r="L1015" s="3" t="s">
        <v>29</v>
      </c>
      <c r="M1015" s="4" t="s">
        <v>43</v>
      </c>
      <c r="N1015" s="2" t="s">
        <v>76</v>
      </c>
      <c r="O1015" s="2" t="s">
        <v>71</v>
      </c>
      <c r="P1015" s="14"/>
      <c r="Q1015" s="1"/>
      <c r="R1015" s="2"/>
      <c r="S1015" s="6"/>
      <c r="T1015" s="2"/>
      <c r="U1015" s="2"/>
      <c r="V1015" s="2"/>
      <c r="W1015" s="2"/>
      <c r="X1015" s="2"/>
    </row>
    <row r="1016" spans="2:24" x14ac:dyDescent="0.35">
      <c r="B1016" s="2" t="s">
        <v>14</v>
      </c>
      <c r="C1016" s="3">
        <v>28</v>
      </c>
      <c r="D1016" s="4" t="s">
        <v>37</v>
      </c>
      <c r="E1016" s="2" t="s">
        <v>28</v>
      </c>
      <c r="F1016" s="2" t="s">
        <v>42</v>
      </c>
      <c r="G1016" s="5">
        <v>1</v>
      </c>
      <c r="H1016" s="1">
        <v>7000000</v>
      </c>
      <c r="I1016" s="2">
        <v>2</v>
      </c>
      <c r="J1016" s="6">
        <v>5.5555555555555558E-3</v>
      </c>
      <c r="K1016" s="2" t="s">
        <v>18</v>
      </c>
      <c r="L1016" s="3" t="s">
        <v>29</v>
      </c>
      <c r="M1016" s="4" t="s">
        <v>48</v>
      </c>
      <c r="N1016" s="2" t="s">
        <v>76</v>
      </c>
      <c r="O1016" s="2" t="s">
        <v>52</v>
      </c>
      <c r="P1016" s="14"/>
      <c r="Q1016" s="1"/>
      <c r="R1016" s="2"/>
      <c r="S1016" s="6"/>
      <c r="T1016" s="2"/>
      <c r="U1016" s="2"/>
      <c r="V1016" s="2"/>
      <c r="W1016" s="2"/>
      <c r="X1016" s="2"/>
    </row>
    <row r="1017" spans="2:24" x14ac:dyDescent="0.35">
      <c r="B1017" s="2" t="s">
        <v>14</v>
      </c>
      <c r="C1017" s="3">
        <v>30</v>
      </c>
      <c r="D1017" s="4" t="s">
        <v>37</v>
      </c>
      <c r="E1017" s="2" t="s">
        <v>32</v>
      </c>
      <c r="F1017" s="2" t="s">
        <v>17</v>
      </c>
      <c r="G1017" s="5">
        <v>3</v>
      </c>
      <c r="H1017" s="1">
        <v>15000000</v>
      </c>
      <c r="I1017" s="2">
        <v>4</v>
      </c>
      <c r="J1017" s="6">
        <v>5.5555555555555558E-3</v>
      </c>
      <c r="K1017" s="2" t="s">
        <v>18</v>
      </c>
      <c r="L1017" s="3" t="s">
        <v>24</v>
      </c>
      <c r="M1017" s="4" t="s">
        <v>33</v>
      </c>
      <c r="N1017" s="2" t="s">
        <v>78</v>
      </c>
      <c r="O1017" s="2" t="s">
        <v>63</v>
      </c>
      <c r="P1017" s="14"/>
      <c r="Q1017" s="1"/>
      <c r="R1017" s="2"/>
      <c r="S1017" s="6"/>
      <c r="T1017" s="2"/>
      <c r="U1017" s="2"/>
      <c r="V1017" s="2"/>
      <c r="W1017" s="2"/>
      <c r="X1017" s="2"/>
    </row>
    <row r="1018" spans="2:24" x14ac:dyDescent="0.35">
      <c r="B1018" s="2" t="s">
        <v>14</v>
      </c>
      <c r="C1018" s="3">
        <v>5</v>
      </c>
      <c r="D1018" s="4" t="s">
        <v>44</v>
      </c>
      <c r="E1018" s="2" t="s">
        <v>28</v>
      </c>
      <c r="F1018" s="2" t="s">
        <v>17</v>
      </c>
      <c r="G1018" s="5">
        <v>5</v>
      </c>
      <c r="H1018" s="1">
        <v>25000000</v>
      </c>
      <c r="I1018" s="2">
        <v>2</v>
      </c>
      <c r="J1018" s="6">
        <v>5.5555555555555558E-3</v>
      </c>
      <c r="K1018" s="2" t="s">
        <v>18</v>
      </c>
      <c r="L1018" s="3" t="s">
        <v>19</v>
      </c>
      <c r="M1018" s="4" t="s">
        <v>25</v>
      </c>
      <c r="N1018" s="2" t="s">
        <v>66</v>
      </c>
      <c r="O1018" s="2" t="s">
        <v>36</v>
      </c>
      <c r="P1018" s="14"/>
      <c r="Q1018" s="1"/>
      <c r="R1018" s="2"/>
      <c r="S1018" s="6"/>
      <c r="T1018" s="2"/>
      <c r="U1018" s="2"/>
      <c r="V1018" s="2"/>
      <c r="W1018" s="2"/>
      <c r="X1018" s="2"/>
    </row>
    <row r="1019" spans="2:24" x14ac:dyDescent="0.35">
      <c r="B1019" s="2" t="s">
        <v>14</v>
      </c>
      <c r="C1019" s="3">
        <v>16</v>
      </c>
      <c r="D1019" s="4" t="s">
        <v>57</v>
      </c>
      <c r="E1019" s="2" t="s">
        <v>38</v>
      </c>
      <c r="F1019" s="2" t="s">
        <v>23</v>
      </c>
      <c r="G1019" s="5">
        <v>3</v>
      </c>
      <c r="H1019" s="1">
        <v>11000000</v>
      </c>
      <c r="I1019" s="2">
        <v>3</v>
      </c>
      <c r="J1019" s="6">
        <v>5.5555555555555558E-3</v>
      </c>
      <c r="K1019" s="2" t="s">
        <v>18</v>
      </c>
      <c r="L1019" s="3" t="s">
        <v>24</v>
      </c>
      <c r="M1019" s="4" t="s">
        <v>30</v>
      </c>
      <c r="N1019" s="2" t="s">
        <v>78</v>
      </c>
      <c r="O1019" s="2" t="s">
        <v>41</v>
      </c>
      <c r="P1019" s="14"/>
      <c r="Q1019" s="1"/>
      <c r="R1019" s="2"/>
      <c r="S1019" s="6"/>
      <c r="T1019" s="2"/>
      <c r="U1019" s="2"/>
      <c r="V1019" s="2"/>
      <c r="W1019" s="2"/>
      <c r="X1019" s="2"/>
    </row>
    <row r="1020" spans="2:24" x14ac:dyDescent="0.35">
      <c r="B1020" s="2" t="s">
        <v>70</v>
      </c>
      <c r="C1020" s="3">
        <v>12</v>
      </c>
      <c r="D1020" s="4" t="s">
        <v>27</v>
      </c>
      <c r="E1020" s="2" t="s">
        <v>32</v>
      </c>
      <c r="F1020" s="2" t="s">
        <v>42</v>
      </c>
      <c r="G1020" s="5">
        <v>0</v>
      </c>
      <c r="H1020" s="1">
        <v>0</v>
      </c>
      <c r="I1020" s="2">
        <v>3</v>
      </c>
      <c r="J1020" s="6">
        <v>5.5555555555555558E-3</v>
      </c>
      <c r="K1020" s="2"/>
      <c r="L1020" s="3"/>
      <c r="M1020" s="4" t="s">
        <v>30</v>
      </c>
      <c r="N1020" s="2" t="s">
        <v>66</v>
      </c>
      <c r="O1020" s="2" t="s">
        <v>67</v>
      </c>
      <c r="P1020" s="14"/>
      <c r="Q1020" s="1"/>
      <c r="R1020" s="2"/>
      <c r="S1020" s="6"/>
      <c r="T1020" s="2"/>
      <c r="U1020" s="2"/>
      <c r="V1020" s="2"/>
      <c r="W1020" s="2"/>
      <c r="X1020" s="2"/>
    </row>
    <row r="1021" spans="2:24" x14ac:dyDescent="0.35">
      <c r="B1021" s="2" t="s">
        <v>70</v>
      </c>
      <c r="C1021" s="3">
        <v>1</v>
      </c>
      <c r="D1021" s="4" t="s">
        <v>37</v>
      </c>
      <c r="E1021" s="2" t="s">
        <v>49</v>
      </c>
      <c r="F1021" s="2" t="s">
        <v>42</v>
      </c>
      <c r="G1021" s="5">
        <v>0</v>
      </c>
      <c r="H1021" s="1">
        <v>0</v>
      </c>
      <c r="I1021" s="2">
        <v>1</v>
      </c>
      <c r="J1021" s="6">
        <v>5.5555555555555558E-3</v>
      </c>
      <c r="K1021" s="2"/>
      <c r="L1021" s="3"/>
      <c r="M1021" s="4" t="s">
        <v>30</v>
      </c>
      <c r="N1021" s="2" t="s">
        <v>66</v>
      </c>
      <c r="O1021" s="2" t="s">
        <v>67</v>
      </c>
      <c r="P1021" s="14"/>
      <c r="Q1021" s="1"/>
      <c r="R1021" s="2"/>
      <c r="S1021" s="6"/>
      <c r="T1021" s="2"/>
      <c r="U1021" s="2"/>
      <c r="V1021" s="2"/>
      <c r="W1021" s="2"/>
      <c r="X1021" s="2"/>
    </row>
    <row r="1022" spans="2:24" x14ac:dyDescent="0.35">
      <c r="B1022" s="2" t="s">
        <v>70</v>
      </c>
      <c r="C1022" s="3">
        <v>5</v>
      </c>
      <c r="D1022" s="4" t="s">
        <v>37</v>
      </c>
      <c r="E1022" s="2" t="s">
        <v>49</v>
      </c>
      <c r="F1022" s="2" t="s">
        <v>45</v>
      </c>
      <c r="G1022" s="5">
        <v>0</v>
      </c>
      <c r="H1022" s="1">
        <v>0</v>
      </c>
      <c r="I1022" s="2">
        <v>4</v>
      </c>
      <c r="J1022" s="6">
        <v>5.5555555555555558E-3</v>
      </c>
      <c r="K1022" s="2"/>
      <c r="L1022" s="3"/>
      <c r="M1022" s="4" t="s">
        <v>43</v>
      </c>
      <c r="N1022" s="2" t="s">
        <v>77</v>
      </c>
      <c r="O1022" s="2" t="s">
        <v>65</v>
      </c>
      <c r="P1022" s="14"/>
      <c r="Q1022" s="1"/>
      <c r="R1022" s="2"/>
      <c r="S1022" s="6"/>
      <c r="T1022" s="2"/>
      <c r="U1022" s="2"/>
      <c r="V1022" s="2"/>
      <c r="W1022" s="2"/>
      <c r="X1022" s="2"/>
    </row>
    <row r="1023" spans="2:24" x14ac:dyDescent="0.35">
      <c r="B1023" s="2" t="s">
        <v>70</v>
      </c>
      <c r="C1023" s="3">
        <v>27</v>
      </c>
      <c r="D1023" s="4" t="s">
        <v>44</v>
      </c>
      <c r="E1023" s="2" t="s">
        <v>16</v>
      </c>
      <c r="F1023" s="2" t="s">
        <v>17</v>
      </c>
      <c r="G1023" s="5">
        <v>0</v>
      </c>
      <c r="H1023" s="1">
        <v>0</v>
      </c>
      <c r="I1023" s="2">
        <v>1</v>
      </c>
      <c r="J1023" s="6">
        <v>5.5555555555555558E-3</v>
      </c>
      <c r="K1023" s="2"/>
      <c r="L1023" s="3"/>
      <c r="M1023" s="4" t="s">
        <v>30</v>
      </c>
      <c r="N1023" s="2" t="s">
        <v>76</v>
      </c>
      <c r="O1023" s="2" t="s">
        <v>52</v>
      </c>
      <c r="P1023" s="14"/>
      <c r="Q1023" s="1"/>
      <c r="R1023" s="2"/>
      <c r="S1023" s="6"/>
      <c r="T1023" s="2"/>
      <c r="U1023" s="2"/>
      <c r="V1023" s="2"/>
      <c r="W1023" s="2"/>
      <c r="X1023" s="2"/>
    </row>
    <row r="1024" spans="2:24" x14ac:dyDescent="0.35">
      <c r="B1024" s="2" t="s">
        <v>70</v>
      </c>
      <c r="C1024" s="3">
        <v>16</v>
      </c>
      <c r="D1024" s="4" t="s">
        <v>44</v>
      </c>
      <c r="E1024" s="2" t="s">
        <v>16</v>
      </c>
      <c r="F1024" s="2" t="s">
        <v>17</v>
      </c>
      <c r="G1024" s="5">
        <v>0</v>
      </c>
      <c r="H1024" s="1">
        <v>0</v>
      </c>
      <c r="I1024" s="2">
        <v>1</v>
      </c>
      <c r="J1024" s="6">
        <v>5.5555555555555558E-3</v>
      </c>
      <c r="K1024" s="2"/>
      <c r="L1024" s="3"/>
      <c r="M1024" s="4" t="s">
        <v>40</v>
      </c>
      <c r="N1024" s="2" t="s">
        <v>78</v>
      </c>
      <c r="O1024" s="2" t="s">
        <v>21</v>
      </c>
      <c r="P1024" s="14"/>
      <c r="Q1024" s="1"/>
      <c r="R1024" s="2"/>
      <c r="S1024" s="6"/>
      <c r="T1024" s="2"/>
      <c r="U1024" s="2"/>
      <c r="V1024" s="2"/>
      <c r="W1024" s="2"/>
      <c r="X1024" s="2"/>
    </row>
    <row r="1025" spans="2:24" x14ac:dyDescent="0.35">
      <c r="B1025" s="2" t="s">
        <v>14</v>
      </c>
      <c r="C1025" s="3">
        <v>11</v>
      </c>
      <c r="D1025" s="4" t="s">
        <v>57</v>
      </c>
      <c r="E1025" s="2" t="s">
        <v>32</v>
      </c>
      <c r="F1025" s="2" t="s">
        <v>42</v>
      </c>
      <c r="G1025" s="5">
        <v>4</v>
      </c>
      <c r="H1025" s="1">
        <v>20000000</v>
      </c>
      <c r="I1025" s="2">
        <v>1</v>
      </c>
      <c r="J1025" s="6">
        <v>5.6712962962962958E-3</v>
      </c>
      <c r="K1025" s="2" t="s">
        <v>18</v>
      </c>
      <c r="L1025" s="3" t="s">
        <v>56</v>
      </c>
      <c r="M1025" s="4" t="s">
        <v>20</v>
      </c>
      <c r="N1025" s="2" t="s">
        <v>78</v>
      </c>
      <c r="O1025" s="2" t="s">
        <v>62</v>
      </c>
      <c r="P1025" s="14"/>
      <c r="Q1025" s="1"/>
      <c r="R1025" s="2"/>
      <c r="S1025" s="6"/>
      <c r="T1025" s="2"/>
      <c r="U1025" s="2"/>
      <c r="V1025" s="2"/>
      <c r="W1025" s="2"/>
      <c r="X1025" s="2"/>
    </row>
    <row r="1026" spans="2:24" x14ac:dyDescent="0.35">
      <c r="B1026" s="2" t="s">
        <v>14</v>
      </c>
      <c r="C1026" s="3">
        <v>1</v>
      </c>
      <c r="D1026" s="4" t="s">
        <v>59</v>
      </c>
      <c r="E1026" s="2" t="s">
        <v>38</v>
      </c>
      <c r="F1026" s="2" t="s">
        <v>23</v>
      </c>
      <c r="G1026" s="5">
        <v>2</v>
      </c>
      <c r="H1026" s="1">
        <v>12000000</v>
      </c>
      <c r="I1026" s="2">
        <v>5</v>
      </c>
      <c r="J1026" s="6">
        <v>5.6712962962962958E-3</v>
      </c>
      <c r="K1026" s="2" t="s">
        <v>18</v>
      </c>
      <c r="L1026" s="3" t="s">
        <v>35</v>
      </c>
      <c r="M1026" s="4" t="s">
        <v>40</v>
      </c>
      <c r="N1026" s="2" t="s">
        <v>66</v>
      </c>
      <c r="O1026" s="2" t="s">
        <v>36</v>
      </c>
      <c r="P1026" s="14"/>
      <c r="Q1026" s="1"/>
      <c r="R1026" s="2"/>
      <c r="S1026" s="6"/>
      <c r="T1026" s="2"/>
      <c r="U1026" s="2"/>
      <c r="V1026" s="2"/>
      <c r="W1026" s="2"/>
      <c r="X1026" s="2"/>
    </row>
    <row r="1027" spans="2:24" x14ac:dyDescent="0.35">
      <c r="B1027" s="2" t="s">
        <v>14</v>
      </c>
      <c r="C1027" s="3">
        <v>10</v>
      </c>
      <c r="D1027" s="4" t="s">
        <v>27</v>
      </c>
      <c r="E1027" s="2" t="s">
        <v>38</v>
      </c>
      <c r="F1027" s="2" t="s">
        <v>42</v>
      </c>
      <c r="G1027" s="5">
        <v>2</v>
      </c>
      <c r="H1027" s="1">
        <v>38000000</v>
      </c>
      <c r="I1027" s="2">
        <v>2</v>
      </c>
      <c r="J1027" s="6">
        <v>5.6712962962962958E-3</v>
      </c>
      <c r="K1027" s="2" t="s">
        <v>74</v>
      </c>
      <c r="L1027" s="3" t="s">
        <v>47</v>
      </c>
      <c r="M1027" s="4" t="s">
        <v>48</v>
      </c>
      <c r="N1027" s="2" t="s">
        <v>78</v>
      </c>
      <c r="O1027" s="2" t="s">
        <v>63</v>
      </c>
      <c r="P1027" s="14"/>
      <c r="Q1027" s="1"/>
      <c r="R1027" s="2"/>
      <c r="S1027" s="6"/>
      <c r="T1027" s="2"/>
      <c r="U1027" s="2"/>
      <c r="V1027" s="2"/>
      <c r="W1027" s="2"/>
      <c r="X1027" s="2"/>
    </row>
    <row r="1028" spans="2:24" x14ac:dyDescent="0.35">
      <c r="B1028" s="2" t="s">
        <v>14</v>
      </c>
      <c r="C1028" s="3">
        <v>11</v>
      </c>
      <c r="D1028" s="4" t="s">
        <v>27</v>
      </c>
      <c r="E1028" s="2" t="s">
        <v>16</v>
      </c>
      <c r="F1028" s="2" t="s">
        <v>23</v>
      </c>
      <c r="G1028" s="5">
        <v>2</v>
      </c>
      <c r="H1028" s="1">
        <v>12000000</v>
      </c>
      <c r="I1028" s="2">
        <v>4</v>
      </c>
      <c r="J1028" s="6">
        <v>5.6712962962962958E-3</v>
      </c>
      <c r="K1028" s="2" t="s">
        <v>18</v>
      </c>
      <c r="L1028" s="3" t="s">
        <v>39</v>
      </c>
      <c r="M1028" s="4" t="s">
        <v>30</v>
      </c>
      <c r="N1028" s="2" t="s">
        <v>76</v>
      </c>
      <c r="O1028" s="2" t="s">
        <v>31</v>
      </c>
      <c r="P1028" s="14"/>
      <c r="Q1028" s="1"/>
      <c r="R1028" s="2"/>
      <c r="S1028" s="6"/>
      <c r="T1028" s="2"/>
      <c r="U1028" s="2"/>
      <c r="V1028" s="2"/>
      <c r="W1028" s="2"/>
      <c r="X1028" s="2"/>
    </row>
    <row r="1029" spans="2:24" x14ac:dyDescent="0.35">
      <c r="B1029" s="2" t="s">
        <v>14</v>
      </c>
      <c r="C1029" s="3">
        <v>12</v>
      </c>
      <c r="D1029" s="4" t="s">
        <v>27</v>
      </c>
      <c r="E1029" s="2" t="s">
        <v>38</v>
      </c>
      <c r="F1029" s="2" t="s">
        <v>17</v>
      </c>
      <c r="G1029" s="5">
        <v>3</v>
      </c>
      <c r="H1029" s="1">
        <v>15000000</v>
      </c>
      <c r="I1029" s="2">
        <v>4</v>
      </c>
      <c r="J1029" s="6">
        <v>5.6712962962962958E-3</v>
      </c>
      <c r="K1029" s="2" t="s">
        <v>18</v>
      </c>
      <c r="L1029" s="3" t="s">
        <v>24</v>
      </c>
      <c r="M1029" s="4" t="s">
        <v>30</v>
      </c>
      <c r="N1029" s="2" t="s">
        <v>76</v>
      </c>
      <c r="O1029" s="2" t="s">
        <v>31</v>
      </c>
      <c r="P1029" s="14"/>
      <c r="Q1029" s="1"/>
      <c r="R1029" s="2"/>
      <c r="S1029" s="6"/>
      <c r="T1029" s="2"/>
      <c r="U1029" s="2"/>
      <c r="V1029" s="2"/>
      <c r="W1029" s="2"/>
      <c r="X1029" s="2"/>
    </row>
    <row r="1030" spans="2:24" x14ac:dyDescent="0.35">
      <c r="B1030" s="2" t="s">
        <v>14</v>
      </c>
      <c r="C1030" s="3">
        <v>27</v>
      </c>
      <c r="D1030" s="4" t="s">
        <v>37</v>
      </c>
      <c r="E1030" s="2" t="s">
        <v>32</v>
      </c>
      <c r="F1030" s="2" t="s">
        <v>45</v>
      </c>
      <c r="G1030" s="5">
        <v>1</v>
      </c>
      <c r="H1030" s="1">
        <v>19000000</v>
      </c>
      <c r="I1030" s="2">
        <v>1</v>
      </c>
      <c r="J1030" s="6">
        <v>5.6712962962962958E-3</v>
      </c>
      <c r="K1030" s="2" t="s">
        <v>46</v>
      </c>
      <c r="L1030" s="3" t="s">
        <v>19</v>
      </c>
      <c r="M1030" s="4" t="s">
        <v>33</v>
      </c>
      <c r="N1030" s="2" t="s">
        <v>78</v>
      </c>
      <c r="O1030" s="2" t="s">
        <v>41</v>
      </c>
      <c r="P1030" s="14"/>
      <c r="Q1030" s="1"/>
      <c r="R1030" s="2"/>
      <c r="S1030" s="6"/>
      <c r="T1030" s="2"/>
      <c r="U1030" s="2"/>
      <c r="V1030" s="2"/>
      <c r="W1030" s="2"/>
      <c r="X1030" s="2"/>
    </row>
    <row r="1031" spans="2:24" x14ac:dyDescent="0.35">
      <c r="B1031" s="2" t="s">
        <v>14</v>
      </c>
      <c r="C1031" s="3">
        <v>30</v>
      </c>
      <c r="D1031" s="4" t="s">
        <v>37</v>
      </c>
      <c r="E1031" s="2" t="s">
        <v>38</v>
      </c>
      <c r="F1031" s="2" t="s">
        <v>42</v>
      </c>
      <c r="G1031" s="5">
        <v>4</v>
      </c>
      <c r="H1031" s="1">
        <v>11000000</v>
      </c>
      <c r="I1031" s="2">
        <v>3</v>
      </c>
      <c r="J1031" s="6">
        <v>5.6712962962962958E-3</v>
      </c>
      <c r="K1031" s="2" t="s">
        <v>61</v>
      </c>
      <c r="L1031" s="3" t="s">
        <v>39</v>
      </c>
      <c r="M1031" s="4" t="s">
        <v>43</v>
      </c>
      <c r="N1031" s="2" t="s">
        <v>76</v>
      </c>
      <c r="O1031" s="2" t="s">
        <v>26</v>
      </c>
      <c r="P1031" s="14"/>
      <c r="Q1031" s="1"/>
      <c r="R1031" s="2"/>
      <c r="S1031" s="6"/>
      <c r="T1031" s="2"/>
      <c r="U1031" s="2"/>
      <c r="V1031" s="2"/>
      <c r="W1031" s="2"/>
      <c r="X1031" s="2"/>
    </row>
    <row r="1032" spans="2:24" x14ac:dyDescent="0.35">
      <c r="B1032" s="2" t="s">
        <v>14</v>
      </c>
      <c r="C1032" s="3">
        <v>27</v>
      </c>
      <c r="D1032" s="4" t="s">
        <v>37</v>
      </c>
      <c r="E1032" s="2" t="s">
        <v>28</v>
      </c>
      <c r="F1032" s="2" t="s">
        <v>17</v>
      </c>
      <c r="G1032" s="5">
        <v>5</v>
      </c>
      <c r="H1032" s="1">
        <v>25000000</v>
      </c>
      <c r="I1032" s="2">
        <v>2</v>
      </c>
      <c r="J1032" s="6">
        <v>5.6712962962962958E-3</v>
      </c>
      <c r="K1032" s="2" t="s">
        <v>18</v>
      </c>
      <c r="L1032" s="3" t="s">
        <v>39</v>
      </c>
      <c r="M1032" s="4" t="s">
        <v>40</v>
      </c>
      <c r="N1032" s="2" t="s">
        <v>76</v>
      </c>
      <c r="O1032" s="2" t="s">
        <v>52</v>
      </c>
      <c r="P1032" s="14"/>
      <c r="Q1032" s="1"/>
      <c r="R1032" s="2"/>
      <c r="S1032" s="6"/>
      <c r="T1032" s="2"/>
      <c r="U1032" s="2"/>
      <c r="V1032" s="2"/>
      <c r="W1032" s="2"/>
      <c r="X1032" s="2"/>
    </row>
    <row r="1033" spans="2:24" x14ac:dyDescent="0.35">
      <c r="B1033" s="2" t="s">
        <v>14</v>
      </c>
      <c r="C1033" s="3">
        <v>9</v>
      </c>
      <c r="D1033" s="4" t="s">
        <v>37</v>
      </c>
      <c r="E1033" s="2" t="s">
        <v>16</v>
      </c>
      <c r="F1033" s="2" t="s">
        <v>42</v>
      </c>
      <c r="G1033" s="5">
        <v>3</v>
      </c>
      <c r="H1033" s="1">
        <v>15000000</v>
      </c>
      <c r="I1033" s="2">
        <v>4</v>
      </c>
      <c r="J1033" s="6">
        <v>5.6712962962962958E-3</v>
      </c>
      <c r="K1033" s="2" t="s">
        <v>18</v>
      </c>
      <c r="L1033" s="3" t="s">
        <v>56</v>
      </c>
      <c r="M1033" s="4" t="s">
        <v>33</v>
      </c>
      <c r="N1033" s="2" t="s">
        <v>66</v>
      </c>
      <c r="O1033" s="2" t="s">
        <v>67</v>
      </c>
      <c r="P1033" s="14"/>
      <c r="Q1033" s="1"/>
      <c r="R1033" s="2"/>
      <c r="S1033" s="6"/>
      <c r="T1033" s="2"/>
      <c r="U1033" s="2"/>
      <c r="V1033" s="2"/>
      <c r="W1033" s="2"/>
      <c r="X1033" s="2"/>
    </row>
    <row r="1034" spans="2:24" x14ac:dyDescent="0.35">
      <c r="B1034" s="2" t="s">
        <v>14</v>
      </c>
      <c r="C1034" s="3">
        <v>22</v>
      </c>
      <c r="D1034" s="4" t="s">
        <v>44</v>
      </c>
      <c r="E1034" s="2" t="s">
        <v>73</v>
      </c>
      <c r="F1034" s="2" t="s">
        <v>42</v>
      </c>
      <c r="G1034" s="5">
        <v>3</v>
      </c>
      <c r="H1034" s="1">
        <v>15000000</v>
      </c>
      <c r="I1034" s="2">
        <v>1</v>
      </c>
      <c r="J1034" s="6">
        <v>5.6712962962962958E-3</v>
      </c>
      <c r="K1034" s="2" t="s">
        <v>18</v>
      </c>
      <c r="L1034" s="3" t="s">
        <v>29</v>
      </c>
      <c r="M1034" s="4" t="s">
        <v>48</v>
      </c>
      <c r="N1034" s="2" t="s">
        <v>66</v>
      </c>
      <c r="O1034" s="2" t="s">
        <v>36</v>
      </c>
      <c r="P1034" s="14"/>
      <c r="Q1034" s="1"/>
      <c r="R1034" s="2"/>
      <c r="S1034" s="6"/>
      <c r="T1034" s="2"/>
      <c r="U1034" s="2"/>
      <c r="V1034" s="2"/>
      <c r="W1034" s="2"/>
      <c r="X1034" s="2"/>
    </row>
    <row r="1035" spans="2:24" x14ac:dyDescent="0.35">
      <c r="B1035" s="2" t="s">
        <v>14</v>
      </c>
      <c r="C1035" s="3">
        <v>23</v>
      </c>
      <c r="D1035" s="4" t="s">
        <v>69</v>
      </c>
      <c r="E1035" s="2" t="s">
        <v>38</v>
      </c>
      <c r="F1035" s="2" t="s">
        <v>42</v>
      </c>
      <c r="G1035" s="5">
        <v>5</v>
      </c>
      <c r="H1035" s="1">
        <v>21000000</v>
      </c>
      <c r="I1035" s="2">
        <v>1</v>
      </c>
      <c r="J1035" s="6">
        <v>5.6712962962962958E-3</v>
      </c>
      <c r="K1035" s="2" t="s">
        <v>18</v>
      </c>
      <c r="L1035" s="3" t="s">
        <v>64</v>
      </c>
      <c r="M1035" s="4" t="s">
        <v>25</v>
      </c>
      <c r="N1035" s="2" t="s">
        <v>78</v>
      </c>
      <c r="O1035" s="2" t="s">
        <v>41</v>
      </c>
      <c r="P1035" s="14"/>
      <c r="Q1035" s="1"/>
      <c r="R1035" s="2"/>
      <c r="S1035" s="6"/>
      <c r="T1035" s="2"/>
      <c r="U1035" s="2"/>
      <c r="V1035" s="2"/>
      <c r="W1035" s="2"/>
      <c r="X1035" s="2"/>
    </row>
    <row r="1036" spans="2:24" x14ac:dyDescent="0.35">
      <c r="B1036" s="2" t="s">
        <v>14</v>
      </c>
      <c r="C1036" s="3">
        <v>11</v>
      </c>
      <c r="D1036" s="4" t="s">
        <v>57</v>
      </c>
      <c r="E1036" s="2" t="s">
        <v>32</v>
      </c>
      <c r="F1036" s="2" t="s">
        <v>42</v>
      </c>
      <c r="G1036" s="5">
        <v>4</v>
      </c>
      <c r="H1036" s="1">
        <v>20000000</v>
      </c>
      <c r="I1036" s="2">
        <v>1</v>
      </c>
      <c r="J1036" s="6">
        <v>5.6712962962962958E-3</v>
      </c>
      <c r="K1036" s="2" t="s">
        <v>18</v>
      </c>
      <c r="L1036" s="3" t="s">
        <v>56</v>
      </c>
      <c r="M1036" s="4" t="s">
        <v>20</v>
      </c>
      <c r="N1036" s="2" t="s">
        <v>78</v>
      </c>
      <c r="O1036" s="2" t="s">
        <v>62</v>
      </c>
      <c r="P1036" s="14"/>
      <c r="Q1036" s="1"/>
      <c r="R1036" s="2"/>
      <c r="S1036" s="6"/>
      <c r="T1036" s="2"/>
      <c r="U1036" s="2"/>
      <c r="V1036" s="2"/>
      <c r="W1036" s="2"/>
      <c r="X1036" s="2"/>
    </row>
    <row r="1037" spans="2:24" x14ac:dyDescent="0.35">
      <c r="B1037" s="2" t="s">
        <v>14</v>
      </c>
      <c r="C1037" s="3">
        <v>1</v>
      </c>
      <c r="D1037" s="4" t="s">
        <v>59</v>
      </c>
      <c r="E1037" s="2" t="s">
        <v>38</v>
      </c>
      <c r="F1037" s="2" t="s">
        <v>23</v>
      </c>
      <c r="G1037" s="5">
        <v>2</v>
      </c>
      <c r="H1037" s="1">
        <v>12000000</v>
      </c>
      <c r="I1037" s="2">
        <v>5</v>
      </c>
      <c r="J1037" s="6">
        <v>5.6712962962962958E-3</v>
      </c>
      <c r="K1037" s="2" t="s">
        <v>18</v>
      </c>
      <c r="L1037" s="3" t="s">
        <v>35</v>
      </c>
      <c r="M1037" s="4" t="s">
        <v>40</v>
      </c>
      <c r="N1037" s="2" t="s">
        <v>66</v>
      </c>
      <c r="O1037" s="2" t="s">
        <v>36</v>
      </c>
      <c r="P1037" s="14"/>
      <c r="Q1037" s="1"/>
      <c r="R1037" s="2"/>
      <c r="S1037" s="6"/>
      <c r="T1037" s="2"/>
      <c r="U1037" s="2"/>
      <c r="V1037" s="2"/>
      <c r="W1037" s="2"/>
      <c r="X1037" s="2"/>
    </row>
    <row r="1038" spans="2:24" x14ac:dyDescent="0.35">
      <c r="B1038" s="2" t="s">
        <v>70</v>
      </c>
      <c r="C1038" s="3">
        <v>18</v>
      </c>
      <c r="D1038" s="4" t="s">
        <v>58</v>
      </c>
      <c r="E1038" s="2" t="s">
        <v>16</v>
      </c>
      <c r="F1038" s="2" t="s">
        <v>42</v>
      </c>
      <c r="G1038" s="5">
        <v>0</v>
      </c>
      <c r="H1038" s="1">
        <v>0</v>
      </c>
      <c r="I1038" s="2">
        <v>1</v>
      </c>
      <c r="J1038" s="6">
        <v>5.6712962962962958E-3</v>
      </c>
      <c r="K1038" s="2"/>
      <c r="L1038" s="3"/>
      <c r="M1038" s="4" t="s">
        <v>20</v>
      </c>
      <c r="N1038" s="2" t="s">
        <v>76</v>
      </c>
      <c r="O1038" s="2" t="s">
        <v>31</v>
      </c>
      <c r="P1038" s="14"/>
      <c r="Q1038" s="1"/>
      <c r="R1038" s="2"/>
      <c r="S1038" s="6"/>
      <c r="T1038" s="2"/>
      <c r="U1038" s="2"/>
      <c r="V1038" s="2"/>
      <c r="W1038" s="2"/>
      <c r="X1038" s="2"/>
    </row>
    <row r="1039" spans="2:24" x14ac:dyDescent="0.35">
      <c r="B1039" s="2" t="s">
        <v>70</v>
      </c>
      <c r="C1039" s="3">
        <v>2</v>
      </c>
      <c r="D1039" s="4" t="s">
        <v>72</v>
      </c>
      <c r="E1039" s="2" t="s">
        <v>16</v>
      </c>
      <c r="F1039" s="2" t="s">
        <v>23</v>
      </c>
      <c r="G1039" s="5">
        <v>0</v>
      </c>
      <c r="H1039" s="1">
        <v>0</v>
      </c>
      <c r="I1039" s="2">
        <v>4</v>
      </c>
      <c r="J1039" s="6">
        <v>5.6712962962962958E-3</v>
      </c>
      <c r="K1039" s="2"/>
      <c r="L1039" s="3"/>
      <c r="M1039" s="4" t="s">
        <v>51</v>
      </c>
      <c r="N1039" s="2" t="s">
        <v>77</v>
      </c>
      <c r="O1039" s="2" t="s">
        <v>54</v>
      </c>
      <c r="P1039" s="14"/>
      <c r="Q1039" s="1"/>
      <c r="R1039" s="2"/>
      <c r="S1039" s="6"/>
      <c r="T1039" s="2"/>
      <c r="U1039" s="2"/>
      <c r="V1039" s="2"/>
      <c r="W1039" s="2"/>
      <c r="X1039" s="2"/>
    </row>
    <row r="1040" spans="2:24" x14ac:dyDescent="0.35">
      <c r="B1040" s="2" t="s">
        <v>70</v>
      </c>
      <c r="C1040" s="3">
        <v>18</v>
      </c>
      <c r="D1040" s="4" t="s">
        <v>58</v>
      </c>
      <c r="E1040" s="2" t="s">
        <v>16</v>
      </c>
      <c r="F1040" s="2" t="s">
        <v>42</v>
      </c>
      <c r="G1040" s="5">
        <v>0</v>
      </c>
      <c r="H1040" s="1">
        <v>0</v>
      </c>
      <c r="I1040" s="2">
        <v>1</v>
      </c>
      <c r="J1040" s="6">
        <v>5.6712962962962958E-3</v>
      </c>
      <c r="K1040" s="2"/>
      <c r="L1040" s="3"/>
      <c r="M1040" s="4" t="s">
        <v>20</v>
      </c>
      <c r="N1040" s="2" t="s">
        <v>76</v>
      </c>
      <c r="O1040" s="2" t="s">
        <v>31</v>
      </c>
      <c r="P1040" s="14"/>
      <c r="Q1040" s="1"/>
      <c r="R1040" s="2"/>
      <c r="S1040" s="6"/>
      <c r="T1040" s="2"/>
      <c r="U1040" s="2"/>
      <c r="V1040" s="2"/>
      <c r="W1040" s="2"/>
      <c r="X1040" s="2"/>
    </row>
    <row r="1041" spans="2:24" x14ac:dyDescent="0.35">
      <c r="B1041" s="2" t="s">
        <v>70</v>
      </c>
      <c r="C1041" s="3">
        <v>2</v>
      </c>
      <c r="D1041" s="4" t="s">
        <v>72</v>
      </c>
      <c r="E1041" s="2" t="s">
        <v>16</v>
      </c>
      <c r="F1041" s="2" t="s">
        <v>23</v>
      </c>
      <c r="G1041" s="5">
        <v>0</v>
      </c>
      <c r="H1041" s="1">
        <v>0</v>
      </c>
      <c r="I1041" s="2">
        <v>4</v>
      </c>
      <c r="J1041" s="6">
        <v>5.6712962962962958E-3</v>
      </c>
      <c r="K1041" s="2"/>
      <c r="L1041" s="3"/>
      <c r="M1041" s="4" t="s">
        <v>51</v>
      </c>
      <c r="N1041" s="2" t="s">
        <v>77</v>
      </c>
      <c r="O1041" s="2" t="s">
        <v>54</v>
      </c>
      <c r="P1041" s="14"/>
      <c r="Q1041" s="1"/>
      <c r="R1041" s="2"/>
      <c r="S1041" s="6"/>
      <c r="T1041" s="2"/>
      <c r="U1041" s="2"/>
      <c r="V1041" s="2"/>
      <c r="W1041" s="2"/>
      <c r="X1041" s="2"/>
    </row>
    <row r="1042" spans="2:24" x14ac:dyDescent="0.35">
      <c r="B1042" s="2" t="s">
        <v>14</v>
      </c>
      <c r="C1042" s="3">
        <v>13</v>
      </c>
      <c r="D1042" s="4" t="s">
        <v>55</v>
      </c>
      <c r="E1042" s="2" t="s">
        <v>16</v>
      </c>
      <c r="F1042" s="2" t="s">
        <v>42</v>
      </c>
      <c r="G1042" s="5">
        <v>4</v>
      </c>
      <c r="H1042" s="1">
        <v>15000000</v>
      </c>
      <c r="I1042" s="2">
        <v>5</v>
      </c>
      <c r="J1042" s="6">
        <v>5.6944444444444438E-3</v>
      </c>
      <c r="K1042" s="2" t="s">
        <v>18</v>
      </c>
      <c r="L1042" s="3" t="s">
        <v>35</v>
      </c>
      <c r="M1042" s="4" t="s">
        <v>48</v>
      </c>
      <c r="N1042" s="2" t="s">
        <v>76</v>
      </c>
      <c r="O1042" s="2" t="s">
        <v>52</v>
      </c>
      <c r="P1042" s="14"/>
      <c r="Q1042" s="1"/>
      <c r="R1042" s="2"/>
      <c r="S1042" s="6"/>
      <c r="T1042" s="2"/>
      <c r="U1042" s="2"/>
      <c r="V1042" s="2"/>
      <c r="W1042" s="2"/>
      <c r="X1042" s="2"/>
    </row>
    <row r="1043" spans="2:24" x14ac:dyDescent="0.35">
      <c r="B1043" s="2" t="s">
        <v>14</v>
      </c>
      <c r="C1043" s="3">
        <v>11</v>
      </c>
      <c r="D1043" s="4" t="s">
        <v>57</v>
      </c>
      <c r="E1043" s="2" t="s">
        <v>28</v>
      </c>
      <c r="F1043" s="2" t="s">
        <v>17</v>
      </c>
      <c r="G1043" s="5">
        <v>2</v>
      </c>
      <c r="H1043" s="1">
        <v>38000000</v>
      </c>
      <c r="I1043" s="2">
        <v>2</v>
      </c>
      <c r="J1043" s="6">
        <v>5.6944444444444438E-3</v>
      </c>
      <c r="K1043" s="2" t="s">
        <v>46</v>
      </c>
      <c r="L1043" s="3" t="s">
        <v>19</v>
      </c>
      <c r="M1043" s="4" t="s">
        <v>25</v>
      </c>
      <c r="N1043" s="2" t="s">
        <v>78</v>
      </c>
      <c r="O1043" s="2" t="s">
        <v>62</v>
      </c>
      <c r="P1043" s="14"/>
      <c r="Q1043" s="1"/>
      <c r="R1043" s="2"/>
      <c r="S1043" s="6"/>
      <c r="T1043" s="2"/>
      <c r="U1043" s="2"/>
      <c r="V1043" s="2"/>
      <c r="W1043" s="2"/>
      <c r="X1043" s="2"/>
    </row>
    <row r="1044" spans="2:24" x14ac:dyDescent="0.35">
      <c r="B1044" s="2" t="s">
        <v>14</v>
      </c>
      <c r="C1044" s="3">
        <v>12</v>
      </c>
      <c r="D1044" s="4" t="s">
        <v>59</v>
      </c>
      <c r="E1044" s="2" t="s">
        <v>16</v>
      </c>
      <c r="F1044" s="2" t="s">
        <v>42</v>
      </c>
      <c r="G1044" s="5">
        <v>1</v>
      </c>
      <c r="H1044" s="1">
        <v>7000000</v>
      </c>
      <c r="I1044" s="2">
        <v>1</v>
      </c>
      <c r="J1044" s="6">
        <v>5.6944444444444438E-3</v>
      </c>
      <c r="K1044" s="2" t="s">
        <v>18</v>
      </c>
      <c r="L1044" s="3" t="s">
        <v>39</v>
      </c>
      <c r="M1044" s="4" t="s">
        <v>20</v>
      </c>
      <c r="N1044" s="2" t="s">
        <v>77</v>
      </c>
      <c r="O1044" s="2" t="s">
        <v>65</v>
      </c>
      <c r="P1044" s="14"/>
      <c r="Q1044" s="1"/>
      <c r="R1044" s="2"/>
      <c r="S1044" s="6"/>
      <c r="T1044" s="2"/>
      <c r="U1044" s="2"/>
      <c r="V1044" s="2"/>
      <c r="W1044" s="2"/>
      <c r="X1044" s="2"/>
    </row>
    <row r="1045" spans="2:24" x14ac:dyDescent="0.35">
      <c r="B1045" s="2" t="s">
        <v>14</v>
      </c>
      <c r="C1045" s="3">
        <v>27</v>
      </c>
      <c r="D1045" s="4" t="s">
        <v>22</v>
      </c>
      <c r="E1045" s="2" t="s">
        <v>32</v>
      </c>
      <c r="F1045" s="2" t="s">
        <v>68</v>
      </c>
      <c r="G1045" s="5">
        <v>5</v>
      </c>
      <c r="H1045" s="1">
        <v>25000000</v>
      </c>
      <c r="I1045" s="2">
        <v>4</v>
      </c>
      <c r="J1045" s="6">
        <v>5.6944444444444438E-3</v>
      </c>
      <c r="K1045" s="2" t="s">
        <v>18</v>
      </c>
      <c r="L1045" s="3" t="s">
        <v>56</v>
      </c>
      <c r="M1045" s="4" t="s">
        <v>51</v>
      </c>
      <c r="N1045" s="2" t="s">
        <v>78</v>
      </c>
      <c r="O1045" s="2" t="s">
        <v>63</v>
      </c>
      <c r="P1045" s="14"/>
      <c r="Q1045" s="1"/>
      <c r="R1045" s="2"/>
      <c r="S1045" s="6"/>
      <c r="T1045" s="2"/>
      <c r="U1045" s="2"/>
      <c r="V1045" s="2"/>
      <c r="W1045" s="2"/>
      <c r="X1045" s="2"/>
    </row>
    <row r="1046" spans="2:24" x14ac:dyDescent="0.35">
      <c r="B1046" s="2" t="s">
        <v>14</v>
      </c>
      <c r="C1046" s="3">
        <v>30</v>
      </c>
      <c r="D1046" s="4" t="s">
        <v>27</v>
      </c>
      <c r="E1046" s="2" t="s">
        <v>32</v>
      </c>
      <c r="F1046" s="2" t="s">
        <v>42</v>
      </c>
      <c r="G1046" s="5">
        <v>1</v>
      </c>
      <c r="H1046" s="1">
        <v>19000000</v>
      </c>
      <c r="I1046" s="2">
        <v>5</v>
      </c>
      <c r="J1046" s="6">
        <v>5.6944444444444438E-3</v>
      </c>
      <c r="K1046" s="2" t="s">
        <v>46</v>
      </c>
      <c r="L1046" s="3" t="s">
        <v>56</v>
      </c>
      <c r="M1046" s="4" t="s">
        <v>40</v>
      </c>
      <c r="N1046" s="2" t="s">
        <v>78</v>
      </c>
      <c r="O1046" s="2" t="s">
        <v>63</v>
      </c>
      <c r="P1046" s="14"/>
      <c r="Q1046" s="1"/>
      <c r="R1046" s="2"/>
      <c r="S1046" s="6"/>
      <c r="T1046" s="2"/>
      <c r="U1046" s="2"/>
      <c r="V1046" s="2"/>
      <c r="W1046" s="2"/>
      <c r="X1046" s="2"/>
    </row>
    <row r="1047" spans="2:24" x14ac:dyDescent="0.35">
      <c r="B1047" s="2" t="s">
        <v>14</v>
      </c>
      <c r="C1047" s="3">
        <v>19</v>
      </c>
      <c r="D1047" s="4" t="s">
        <v>27</v>
      </c>
      <c r="E1047" s="2" t="s">
        <v>32</v>
      </c>
      <c r="F1047" s="2" t="s">
        <v>68</v>
      </c>
      <c r="G1047" s="5">
        <v>5</v>
      </c>
      <c r="H1047" s="1">
        <v>20000000</v>
      </c>
      <c r="I1047" s="2">
        <v>5</v>
      </c>
      <c r="J1047" s="6">
        <v>5.6944444444444438E-3</v>
      </c>
      <c r="K1047" s="2" t="s">
        <v>18</v>
      </c>
      <c r="L1047" s="3" t="s">
        <v>39</v>
      </c>
      <c r="M1047" s="4" t="s">
        <v>33</v>
      </c>
      <c r="N1047" s="2" t="s">
        <v>78</v>
      </c>
      <c r="O1047" s="2" t="s">
        <v>53</v>
      </c>
      <c r="P1047" s="14"/>
      <c r="Q1047" s="1"/>
      <c r="R1047" s="2"/>
      <c r="S1047" s="6"/>
      <c r="T1047" s="2"/>
      <c r="U1047" s="2"/>
      <c r="V1047" s="2"/>
      <c r="W1047" s="2"/>
      <c r="X1047" s="2"/>
    </row>
    <row r="1048" spans="2:24" x14ac:dyDescent="0.35">
      <c r="B1048" s="2" t="s">
        <v>14</v>
      </c>
      <c r="C1048" s="3">
        <v>12</v>
      </c>
      <c r="D1048" s="4" t="s">
        <v>27</v>
      </c>
      <c r="E1048" s="2" t="s">
        <v>16</v>
      </c>
      <c r="F1048" s="2" t="s">
        <v>42</v>
      </c>
      <c r="G1048" s="5">
        <v>3</v>
      </c>
      <c r="H1048" s="1">
        <v>11000000</v>
      </c>
      <c r="I1048" s="2">
        <v>5</v>
      </c>
      <c r="J1048" s="6">
        <v>5.6944444444444438E-3</v>
      </c>
      <c r="K1048" s="2" t="s">
        <v>18</v>
      </c>
      <c r="L1048" s="3" t="s">
        <v>64</v>
      </c>
      <c r="M1048" s="4" t="s">
        <v>25</v>
      </c>
      <c r="N1048" s="2" t="s">
        <v>66</v>
      </c>
      <c r="O1048" s="2" t="s">
        <v>67</v>
      </c>
      <c r="P1048" s="14"/>
      <c r="Q1048" s="1"/>
      <c r="R1048" s="2"/>
      <c r="S1048" s="6"/>
      <c r="T1048" s="2"/>
      <c r="U1048" s="2"/>
      <c r="V1048" s="2"/>
      <c r="W1048" s="2"/>
      <c r="X1048" s="2"/>
    </row>
    <row r="1049" spans="2:24" x14ac:dyDescent="0.35">
      <c r="B1049" s="2" t="s">
        <v>14</v>
      </c>
      <c r="C1049" s="3">
        <v>21</v>
      </c>
      <c r="D1049" s="4" t="s">
        <v>37</v>
      </c>
      <c r="E1049" s="2" t="s">
        <v>16</v>
      </c>
      <c r="F1049" s="2" t="s">
        <v>23</v>
      </c>
      <c r="G1049" s="5">
        <v>2</v>
      </c>
      <c r="H1049" s="1">
        <v>12000000</v>
      </c>
      <c r="I1049" s="2">
        <v>1</v>
      </c>
      <c r="J1049" s="6">
        <v>5.6944444444444438E-3</v>
      </c>
      <c r="K1049" s="2" t="s">
        <v>18</v>
      </c>
      <c r="L1049" s="3" t="s">
        <v>47</v>
      </c>
      <c r="M1049" s="4" t="s">
        <v>20</v>
      </c>
      <c r="N1049" s="2" t="s">
        <v>76</v>
      </c>
      <c r="O1049" s="2" t="s">
        <v>71</v>
      </c>
      <c r="P1049" s="14"/>
      <c r="Q1049" s="1"/>
      <c r="R1049" s="2"/>
      <c r="S1049" s="6"/>
      <c r="T1049" s="2"/>
      <c r="U1049" s="2"/>
      <c r="V1049" s="2"/>
      <c r="W1049" s="2"/>
      <c r="X1049" s="2"/>
    </row>
    <row r="1050" spans="2:24" x14ac:dyDescent="0.35">
      <c r="B1050" s="2" t="s">
        <v>14</v>
      </c>
      <c r="C1050" s="3">
        <v>17</v>
      </c>
      <c r="D1050" s="4" t="s">
        <v>44</v>
      </c>
      <c r="E1050" s="2" t="s">
        <v>38</v>
      </c>
      <c r="F1050" s="2" t="s">
        <v>42</v>
      </c>
      <c r="G1050" s="5">
        <v>2</v>
      </c>
      <c r="H1050" s="1">
        <v>12000000</v>
      </c>
      <c r="I1050" s="2">
        <v>4</v>
      </c>
      <c r="J1050" s="6">
        <v>5.6944444444444438E-3</v>
      </c>
      <c r="K1050" s="2" t="s">
        <v>18</v>
      </c>
      <c r="L1050" s="3" t="s">
        <v>64</v>
      </c>
      <c r="M1050" s="4" t="s">
        <v>20</v>
      </c>
      <c r="N1050" s="2" t="s">
        <v>66</v>
      </c>
      <c r="O1050" s="2" t="s">
        <v>36</v>
      </c>
      <c r="P1050" s="14"/>
      <c r="Q1050" s="1"/>
      <c r="R1050" s="2"/>
      <c r="S1050" s="6"/>
      <c r="T1050" s="2"/>
      <c r="U1050" s="2"/>
      <c r="V1050" s="2"/>
      <c r="W1050" s="2"/>
      <c r="X1050" s="2"/>
    </row>
    <row r="1051" spans="2:24" x14ac:dyDescent="0.35">
      <c r="B1051" s="2" t="s">
        <v>14</v>
      </c>
      <c r="C1051" s="3">
        <v>15</v>
      </c>
      <c r="D1051" s="4" t="s">
        <v>69</v>
      </c>
      <c r="E1051" s="2" t="s">
        <v>28</v>
      </c>
      <c r="F1051" s="2" t="s">
        <v>68</v>
      </c>
      <c r="G1051" s="5">
        <v>4</v>
      </c>
      <c r="H1051" s="1">
        <v>20000000</v>
      </c>
      <c r="I1051" s="2">
        <v>2</v>
      </c>
      <c r="J1051" s="6">
        <v>5.6944444444444438E-3</v>
      </c>
      <c r="K1051" s="2" t="s">
        <v>61</v>
      </c>
      <c r="L1051" s="3" t="s">
        <v>29</v>
      </c>
      <c r="M1051" s="4" t="s">
        <v>43</v>
      </c>
      <c r="N1051" s="2" t="s">
        <v>76</v>
      </c>
      <c r="O1051" s="2" t="s">
        <v>52</v>
      </c>
      <c r="P1051" s="14"/>
      <c r="Q1051" s="1"/>
      <c r="R1051" s="2"/>
      <c r="S1051" s="6"/>
      <c r="T1051" s="2"/>
      <c r="U1051" s="2"/>
      <c r="V1051" s="2"/>
      <c r="W1051" s="2"/>
      <c r="X1051" s="2"/>
    </row>
    <row r="1052" spans="2:24" x14ac:dyDescent="0.35">
      <c r="B1052" s="2" t="s">
        <v>14</v>
      </c>
      <c r="C1052" s="3">
        <v>1</v>
      </c>
      <c r="D1052" s="4" t="s">
        <v>69</v>
      </c>
      <c r="E1052" s="2" t="s">
        <v>38</v>
      </c>
      <c r="F1052" s="2" t="s">
        <v>42</v>
      </c>
      <c r="G1052" s="5">
        <v>3</v>
      </c>
      <c r="H1052" s="1">
        <v>12000000</v>
      </c>
      <c r="I1052" s="2">
        <v>4</v>
      </c>
      <c r="J1052" s="6">
        <v>5.6944444444444438E-3</v>
      </c>
      <c r="K1052" s="2" t="s">
        <v>18</v>
      </c>
      <c r="L1052" s="3" t="s">
        <v>19</v>
      </c>
      <c r="M1052" s="4" t="s">
        <v>43</v>
      </c>
      <c r="N1052" s="2" t="s">
        <v>77</v>
      </c>
      <c r="O1052" s="2" t="s">
        <v>54</v>
      </c>
      <c r="P1052" s="14"/>
      <c r="Q1052" s="1"/>
      <c r="R1052" s="2"/>
      <c r="S1052" s="6"/>
      <c r="T1052" s="2"/>
      <c r="U1052" s="2"/>
      <c r="V1052" s="2"/>
      <c r="W1052" s="2"/>
      <c r="X1052" s="2"/>
    </row>
    <row r="1053" spans="2:24" x14ac:dyDescent="0.35">
      <c r="B1053" s="2" t="s">
        <v>14</v>
      </c>
      <c r="C1053" s="3">
        <v>13</v>
      </c>
      <c r="D1053" s="4" t="s">
        <v>55</v>
      </c>
      <c r="E1053" s="2" t="s">
        <v>16</v>
      </c>
      <c r="F1053" s="2" t="s">
        <v>42</v>
      </c>
      <c r="G1053" s="5">
        <v>4</v>
      </c>
      <c r="H1053" s="1">
        <v>15000000</v>
      </c>
      <c r="I1053" s="2">
        <v>5</v>
      </c>
      <c r="J1053" s="6">
        <v>5.6944444444444438E-3</v>
      </c>
      <c r="K1053" s="2" t="s">
        <v>18</v>
      </c>
      <c r="L1053" s="3" t="s">
        <v>35</v>
      </c>
      <c r="M1053" s="4" t="s">
        <v>48</v>
      </c>
      <c r="N1053" s="2" t="s">
        <v>76</v>
      </c>
      <c r="O1053" s="2" t="s">
        <v>52</v>
      </c>
      <c r="P1053" s="14"/>
      <c r="Q1053" s="1"/>
      <c r="R1053" s="2"/>
      <c r="S1053" s="6"/>
      <c r="T1053" s="2"/>
      <c r="U1053" s="2"/>
      <c r="V1053" s="2"/>
      <c r="W1053" s="2"/>
      <c r="X1053" s="2"/>
    </row>
    <row r="1054" spans="2:24" x14ac:dyDescent="0.35">
      <c r="B1054" s="2" t="s">
        <v>14</v>
      </c>
      <c r="C1054" s="3">
        <v>11</v>
      </c>
      <c r="D1054" s="4" t="s">
        <v>57</v>
      </c>
      <c r="E1054" s="2" t="s">
        <v>28</v>
      </c>
      <c r="F1054" s="2" t="s">
        <v>17</v>
      </c>
      <c r="G1054" s="5">
        <v>2</v>
      </c>
      <c r="H1054" s="1">
        <v>38000000</v>
      </c>
      <c r="I1054" s="2">
        <v>2</v>
      </c>
      <c r="J1054" s="6">
        <v>5.6944444444444438E-3</v>
      </c>
      <c r="K1054" s="2" t="s">
        <v>46</v>
      </c>
      <c r="L1054" s="3" t="s">
        <v>19</v>
      </c>
      <c r="M1054" s="4" t="s">
        <v>25</v>
      </c>
      <c r="N1054" s="2" t="s">
        <v>78</v>
      </c>
      <c r="O1054" s="2" t="s">
        <v>62</v>
      </c>
      <c r="P1054" s="14"/>
      <c r="Q1054" s="1"/>
      <c r="R1054" s="2"/>
      <c r="S1054" s="6"/>
      <c r="T1054" s="2"/>
      <c r="U1054" s="2"/>
      <c r="V1054" s="2"/>
      <c r="W1054" s="2"/>
      <c r="X1054" s="2"/>
    </row>
    <row r="1055" spans="2:24" x14ac:dyDescent="0.35">
      <c r="B1055" s="2" t="s">
        <v>14</v>
      </c>
      <c r="C1055" s="3">
        <v>12</v>
      </c>
      <c r="D1055" s="4" t="s">
        <v>59</v>
      </c>
      <c r="E1055" s="2" t="s">
        <v>16</v>
      </c>
      <c r="F1055" s="2" t="s">
        <v>42</v>
      </c>
      <c r="G1055" s="5">
        <v>1</v>
      </c>
      <c r="H1055" s="1">
        <v>7000000</v>
      </c>
      <c r="I1055" s="2">
        <v>1</v>
      </c>
      <c r="J1055" s="6">
        <v>5.6944444444444438E-3</v>
      </c>
      <c r="K1055" s="2" t="s">
        <v>18</v>
      </c>
      <c r="L1055" s="3" t="s">
        <v>39</v>
      </c>
      <c r="M1055" s="4" t="s">
        <v>20</v>
      </c>
      <c r="N1055" s="2" t="s">
        <v>77</v>
      </c>
      <c r="O1055" s="2" t="s">
        <v>65</v>
      </c>
      <c r="P1055" s="14"/>
      <c r="Q1055" s="1"/>
      <c r="R1055" s="2"/>
      <c r="S1055" s="6"/>
      <c r="T1055" s="2"/>
      <c r="U1055" s="2"/>
      <c r="V1055" s="2"/>
      <c r="W1055" s="2"/>
      <c r="X1055" s="2"/>
    </row>
    <row r="1056" spans="2:24" x14ac:dyDescent="0.35">
      <c r="B1056" s="2" t="s">
        <v>14</v>
      </c>
      <c r="C1056" s="3">
        <v>27</v>
      </c>
      <c r="D1056" s="4" t="s">
        <v>22</v>
      </c>
      <c r="E1056" s="2" t="s">
        <v>32</v>
      </c>
      <c r="F1056" s="2" t="s">
        <v>68</v>
      </c>
      <c r="G1056" s="5">
        <v>5</v>
      </c>
      <c r="H1056" s="1">
        <v>25000000</v>
      </c>
      <c r="I1056" s="2">
        <v>4</v>
      </c>
      <c r="J1056" s="6">
        <v>5.6944444444444438E-3</v>
      </c>
      <c r="K1056" s="2" t="s">
        <v>18</v>
      </c>
      <c r="L1056" s="3" t="s">
        <v>56</v>
      </c>
      <c r="M1056" s="4" t="s">
        <v>51</v>
      </c>
      <c r="N1056" s="2" t="s">
        <v>78</v>
      </c>
      <c r="O1056" s="2" t="s">
        <v>63</v>
      </c>
      <c r="P1056" s="14"/>
      <c r="Q1056" s="1"/>
      <c r="R1056" s="2"/>
      <c r="S1056" s="6"/>
      <c r="T1056" s="2"/>
      <c r="U1056" s="2"/>
      <c r="V1056" s="2"/>
      <c r="W1056" s="2"/>
      <c r="X1056" s="2"/>
    </row>
    <row r="1057" spans="2:24" x14ac:dyDescent="0.35">
      <c r="B1057" s="2" t="s">
        <v>70</v>
      </c>
      <c r="C1057" s="3">
        <v>12</v>
      </c>
      <c r="D1057" s="4" t="s">
        <v>58</v>
      </c>
      <c r="E1057" s="2" t="s">
        <v>49</v>
      </c>
      <c r="F1057" s="2" t="s">
        <v>23</v>
      </c>
      <c r="G1057" s="5">
        <v>0</v>
      </c>
      <c r="H1057" s="1">
        <v>0</v>
      </c>
      <c r="I1057" s="2">
        <v>3</v>
      </c>
      <c r="J1057" s="6">
        <v>5.6944444444444438E-3</v>
      </c>
      <c r="K1057" s="2"/>
      <c r="L1057" s="3"/>
      <c r="M1057" s="4" t="s">
        <v>51</v>
      </c>
      <c r="N1057" s="2" t="s">
        <v>77</v>
      </c>
      <c r="O1057" s="2" t="s">
        <v>54</v>
      </c>
      <c r="P1057" s="14"/>
      <c r="Q1057" s="1"/>
      <c r="R1057" s="2"/>
      <c r="S1057" s="6"/>
      <c r="T1057" s="2"/>
      <c r="U1057" s="2"/>
      <c r="V1057" s="2"/>
      <c r="W1057" s="2"/>
      <c r="X1057" s="2"/>
    </row>
    <row r="1058" spans="2:24" x14ac:dyDescent="0.35">
      <c r="B1058" s="2" t="s">
        <v>70</v>
      </c>
      <c r="C1058" s="3">
        <v>25</v>
      </c>
      <c r="D1058" s="4" t="s">
        <v>44</v>
      </c>
      <c r="E1058" s="2" t="s">
        <v>16</v>
      </c>
      <c r="F1058" s="2" t="s">
        <v>42</v>
      </c>
      <c r="G1058" s="5">
        <v>0</v>
      </c>
      <c r="H1058" s="1">
        <v>0</v>
      </c>
      <c r="I1058" s="2">
        <v>1</v>
      </c>
      <c r="J1058" s="6">
        <v>5.6944444444444438E-3</v>
      </c>
      <c r="K1058" s="2"/>
      <c r="L1058" s="3"/>
      <c r="M1058" s="4" t="s">
        <v>48</v>
      </c>
      <c r="N1058" s="2" t="s">
        <v>66</v>
      </c>
      <c r="O1058" s="2" t="s">
        <v>67</v>
      </c>
      <c r="P1058" s="14"/>
      <c r="Q1058" s="1"/>
      <c r="R1058" s="2"/>
      <c r="S1058" s="6"/>
      <c r="T1058" s="2"/>
      <c r="U1058" s="2"/>
      <c r="V1058" s="2"/>
      <c r="W1058" s="2"/>
      <c r="X1058" s="2"/>
    </row>
    <row r="1059" spans="2:24" x14ac:dyDescent="0.35">
      <c r="B1059" s="2" t="s">
        <v>70</v>
      </c>
      <c r="C1059" s="3">
        <v>12</v>
      </c>
      <c r="D1059" s="4" t="s">
        <v>58</v>
      </c>
      <c r="E1059" s="2" t="s">
        <v>49</v>
      </c>
      <c r="F1059" s="2" t="s">
        <v>23</v>
      </c>
      <c r="G1059" s="5">
        <v>0</v>
      </c>
      <c r="H1059" s="1">
        <v>0</v>
      </c>
      <c r="I1059" s="2">
        <v>3</v>
      </c>
      <c r="J1059" s="6">
        <v>5.6944444444444438E-3</v>
      </c>
      <c r="K1059" s="2"/>
      <c r="L1059" s="3"/>
      <c r="M1059" s="4" t="s">
        <v>51</v>
      </c>
      <c r="N1059" s="2" t="s">
        <v>77</v>
      </c>
      <c r="O1059" s="2" t="s">
        <v>54</v>
      </c>
      <c r="P1059" s="14"/>
      <c r="Q1059" s="1"/>
      <c r="R1059" s="2"/>
      <c r="S1059" s="6"/>
      <c r="T1059" s="2"/>
      <c r="U1059" s="2"/>
      <c r="V1059" s="2"/>
      <c r="W1059" s="2"/>
      <c r="X1059" s="2"/>
    </row>
    <row r="1060" spans="2:24" x14ac:dyDescent="0.35">
      <c r="B1060" s="2" t="s">
        <v>14</v>
      </c>
      <c r="C1060" s="3">
        <v>12</v>
      </c>
      <c r="D1060" s="4" t="s">
        <v>22</v>
      </c>
      <c r="E1060" s="2" t="s">
        <v>16</v>
      </c>
      <c r="F1060" s="2" t="s">
        <v>42</v>
      </c>
      <c r="G1060" s="5">
        <v>3</v>
      </c>
      <c r="H1060" s="1">
        <v>15000000</v>
      </c>
      <c r="I1060" s="2">
        <v>1</v>
      </c>
      <c r="J1060" s="6">
        <v>5.7870370370370376E-3</v>
      </c>
      <c r="K1060" s="2" t="s">
        <v>18</v>
      </c>
      <c r="L1060" s="3" t="s">
        <v>35</v>
      </c>
      <c r="M1060" s="4" t="s">
        <v>40</v>
      </c>
      <c r="N1060" s="2" t="s">
        <v>76</v>
      </c>
      <c r="O1060" s="2" t="s">
        <v>26</v>
      </c>
      <c r="P1060" s="14"/>
      <c r="Q1060" s="1"/>
      <c r="R1060" s="2"/>
      <c r="S1060" s="6"/>
      <c r="T1060" s="2"/>
      <c r="U1060" s="2"/>
      <c r="V1060" s="2"/>
      <c r="W1060" s="2"/>
      <c r="X1060" s="2"/>
    </row>
    <row r="1061" spans="2:24" x14ac:dyDescent="0.35">
      <c r="B1061" s="2" t="s">
        <v>14</v>
      </c>
      <c r="C1061" s="3">
        <v>30</v>
      </c>
      <c r="D1061" s="4" t="s">
        <v>27</v>
      </c>
      <c r="E1061" s="2" t="s">
        <v>28</v>
      </c>
      <c r="F1061" s="2" t="s">
        <v>42</v>
      </c>
      <c r="G1061" s="5">
        <v>2</v>
      </c>
      <c r="H1061" s="1">
        <v>12000000</v>
      </c>
      <c r="I1061" s="2">
        <v>2</v>
      </c>
      <c r="J1061" s="6">
        <v>5.7870370370370376E-3</v>
      </c>
      <c r="K1061" s="2" t="s">
        <v>18</v>
      </c>
      <c r="L1061" s="3" t="s">
        <v>64</v>
      </c>
      <c r="M1061" s="4" t="s">
        <v>30</v>
      </c>
      <c r="N1061" s="2" t="s">
        <v>77</v>
      </c>
      <c r="O1061" s="2" t="s">
        <v>54</v>
      </c>
      <c r="P1061" s="14"/>
      <c r="Q1061" s="1"/>
      <c r="R1061" s="2"/>
      <c r="S1061" s="6"/>
      <c r="T1061" s="2"/>
      <c r="U1061" s="2"/>
      <c r="V1061" s="2"/>
      <c r="W1061" s="2"/>
      <c r="X1061" s="2"/>
    </row>
    <row r="1062" spans="2:24" x14ac:dyDescent="0.35">
      <c r="B1062" s="2" t="s">
        <v>14</v>
      </c>
      <c r="C1062" s="3">
        <v>6</v>
      </c>
      <c r="D1062" s="4" t="s">
        <v>27</v>
      </c>
      <c r="E1062" s="2" t="s">
        <v>32</v>
      </c>
      <c r="F1062" s="2" t="s">
        <v>42</v>
      </c>
      <c r="G1062" s="5">
        <v>5</v>
      </c>
      <c r="H1062" s="1">
        <v>20000000</v>
      </c>
      <c r="I1062" s="2">
        <v>2</v>
      </c>
      <c r="J1062" s="6">
        <v>5.7870370370370376E-3</v>
      </c>
      <c r="K1062" s="2" t="s">
        <v>18</v>
      </c>
      <c r="L1062" s="3" t="s">
        <v>39</v>
      </c>
      <c r="M1062" s="4" t="s">
        <v>43</v>
      </c>
      <c r="N1062" s="2" t="s">
        <v>78</v>
      </c>
      <c r="O1062" s="2" t="s">
        <v>53</v>
      </c>
      <c r="P1062" s="14"/>
      <c r="Q1062" s="1"/>
      <c r="R1062" s="2"/>
      <c r="S1062" s="6"/>
      <c r="T1062" s="2"/>
      <c r="U1062" s="2"/>
      <c r="V1062" s="2"/>
      <c r="W1062" s="2"/>
      <c r="X1062" s="2"/>
    </row>
    <row r="1063" spans="2:24" x14ac:dyDescent="0.35">
      <c r="B1063" s="2" t="s">
        <v>14</v>
      </c>
      <c r="C1063" s="3">
        <v>21</v>
      </c>
      <c r="D1063" s="4" t="s">
        <v>37</v>
      </c>
      <c r="E1063" s="2" t="s">
        <v>28</v>
      </c>
      <c r="F1063" s="2" t="s">
        <v>23</v>
      </c>
      <c r="G1063" s="5">
        <v>1</v>
      </c>
      <c r="H1063" s="1">
        <v>7000000</v>
      </c>
      <c r="I1063" s="2">
        <v>2</v>
      </c>
      <c r="J1063" s="6">
        <v>5.7870370370370376E-3</v>
      </c>
      <c r="K1063" s="2" t="s">
        <v>18</v>
      </c>
      <c r="L1063" s="3" t="s">
        <v>19</v>
      </c>
      <c r="M1063" s="4" t="s">
        <v>30</v>
      </c>
      <c r="N1063" s="2" t="s">
        <v>76</v>
      </c>
      <c r="O1063" s="2" t="s">
        <v>75</v>
      </c>
      <c r="P1063" s="14"/>
      <c r="Q1063" s="1"/>
      <c r="R1063" s="2"/>
      <c r="S1063" s="6"/>
      <c r="T1063" s="2"/>
      <c r="U1063" s="2"/>
      <c r="V1063" s="2"/>
      <c r="W1063" s="2"/>
      <c r="X1063" s="2"/>
    </row>
    <row r="1064" spans="2:24" x14ac:dyDescent="0.35">
      <c r="B1064" s="2" t="s">
        <v>14</v>
      </c>
      <c r="C1064" s="3">
        <v>22</v>
      </c>
      <c r="D1064" s="4" t="s">
        <v>37</v>
      </c>
      <c r="E1064" s="2" t="s">
        <v>49</v>
      </c>
      <c r="F1064" s="2" t="s">
        <v>23</v>
      </c>
      <c r="G1064" s="5">
        <v>3</v>
      </c>
      <c r="H1064" s="1">
        <v>15000000</v>
      </c>
      <c r="I1064" s="2">
        <v>5</v>
      </c>
      <c r="J1064" s="6">
        <v>5.7870370370370376E-3</v>
      </c>
      <c r="K1064" s="2" t="s">
        <v>18</v>
      </c>
      <c r="L1064" s="3" t="s">
        <v>39</v>
      </c>
      <c r="M1064" s="4" t="s">
        <v>48</v>
      </c>
      <c r="N1064" s="2" t="s">
        <v>78</v>
      </c>
      <c r="O1064" s="2" t="s">
        <v>66</v>
      </c>
      <c r="P1064" s="14"/>
      <c r="Q1064" s="1"/>
      <c r="R1064" s="2"/>
      <c r="S1064" s="6"/>
      <c r="T1064" s="2"/>
      <c r="U1064" s="2"/>
      <c r="V1064" s="2"/>
      <c r="W1064" s="2"/>
      <c r="X1064" s="2"/>
    </row>
    <row r="1065" spans="2:24" x14ac:dyDescent="0.35">
      <c r="B1065" s="2" t="s">
        <v>14</v>
      </c>
      <c r="C1065" s="3">
        <v>12</v>
      </c>
      <c r="D1065" s="4" t="s">
        <v>37</v>
      </c>
      <c r="E1065" s="2" t="s">
        <v>28</v>
      </c>
      <c r="F1065" s="2" t="s">
        <v>42</v>
      </c>
      <c r="G1065" s="5">
        <v>4</v>
      </c>
      <c r="H1065" s="1">
        <v>15000000</v>
      </c>
      <c r="I1065" s="2">
        <v>4</v>
      </c>
      <c r="J1065" s="6">
        <v>5.7870370370370376E-3</v>
      </c>
      <c r="K1065" s="2" t="s">
        <v>18</v>
      </c>
      <c r="L1065" s="3" t="s">
        <v>56</v>
      </c>
      <c r="M1065" s="4" t="s">
        <v>33</v>
      </c>
      <c r="N1065" s="2" t="s">
        <v>76</v>
      </c>
      <c r="O1065" s="2" t="s">
        <v>52</v>
      </c>
      <c r="P1065" s="14"/>
      <c r="Q1065" s="1"/>
      <c r="R1065" s="2"/>
      <c r="S1065" s="6"/>
      <c r="T1065" s="2"/>
      <c r="U1065" s="2"/>
      <c r="V1065" s="2"/>
      <c r="W1065" s="2"/>
      <c r="X1065" s="2"/>
    </row>
    <row r="1066" spans="2:24" x14ac:dyDescent="0.35">
      <c r="B1066" s="2" t="s">
        <v>14</v>
      </c>
      <c r="C1066" s="3">
        <v>23</v>
      </c>
      <c r="D1066" s="4" t="s">
        <v>44</v>
      </c>
      <c r="E1066" s="2" t="s">
        <v>28</v>
      </c>
      <c r="F1066" s="2" t="s">
        <v>23</v>
      </c>
      <c r="G1066" s="5">
        <v>2</v>
      </c>
      <c r="H1066" s="1">
        <v>12000000</v>
      </c>
      <c r="I1066" s="2">
        <v>1</v>
      </c>
      <c r="J1066" s="6">
        <v>5.7870370370370376E-3</v>
      </c>
      <c r="K1066" s="2" t="s">
        <v>18</v>
      </c>
      <c r="L1066" s="3" t="s">
        <v>35</v>
      </c>
      <c r="M1066" s="4" t="s">
        <v>25</v>
      </c>
      <c r="N1066" s="2" t="s">
        <v>78</v>
      </c>
      <c r="O1066" s="2" t="s">
        <v>41</v>
      </c>
      <c r="P1066" s="14"/>
      <c r="Q1066" s="1"/>
      <c r="R1066" s="2"/>
      <c r="S1066" s="6"/>
      <c r="T1066" s="2"/>
      <c r="U1066" s="2"/>
      <c r="V1066" s="2"/>
      <c r="W1066" s="2"/>
      <c r="X1066" s="2"/>
    </row>
    <row r="1067" spans="2:24" x14ac:dyDescent="0.35">
      <c r="B1067" s="2" t="s">
        <v>14</v>
      </c>
      <c r="C1067" s="3">
        <v>29</v>
      </c>
      <c r="D1067" s="4" t="s">
        <v>44</v>
      </c>
      <c r="E1067" s="2" t="s">
        <v>38</v>
      </c>
      <c r="F1067" s="2" t="s">
        <v>17</v>
      </c>
      <c r="G1067" s="5">
        <v>2</v>
      </c>
      <c r="H1067" s="1">
        <v>12000000</v>
      </c>
      <c r="I1067" s="2">
        <v>2</v>
      </c>
      <c r="J1067" s="6">
        <v>5.7870370370370376E-3</v>
      </c>
      <c r="K1067" s="2" t="s">
        <v>18</v>
      </c>
      <c r="L1067" s="3" t="s">
        <v>39</v>
      </c>
      <c r="M1067" s="4" t="s">
        <v>48</v>
      </c>
      <c r="N1067" s="2" t="s">
        <v>78</v>
      </c>
      <c r="O1067" s="2" t="s">
        <v>53</v>
      </c>
      <c r="P1067" s="14"/>
      <c r="Q1067" s="1"/>
      <c r="R1067" s="2"/>
      <c r="S1067" s="6"/>
      <c r="T1067" s="2"/>
      <c r="U1067" s="2"/>
      <c r="V1067" s="2"/>
      <c r="W1067" s="2"/>
      <c r="X1067" s="2"/>
    </row>
    <row r="1068" spans="2:24" x14ac:dyDescent="0.35">
      <c r="B1068" s="2" t="s">
        <v>14</v>
      </c>
      <c r="C1068" s="3">
        <v>21</v>
      </c>
      <c r="D1068" s="4" t="s">
        <v>69</v>
      </c>
      <c r="E1068" s="2" t="s">
        <v>16</v>
      </c>
      <c r="F1068" s="2" t="s">
        <v>42</v>
      </c>
      <c r="G1068" s="5">
        <v>1</v>
      </c>
      <c r="H1068" s="1">
        <v>19000000</v>
      </c>
      <c r="I1068" s="2">
        <v>2</v>
      </c>
      <c r="J1068" s="6">
        <v>5.7870370370370376E-3</v>
      </c>
      <c r="K1068" s="2" t="s">
        <v>46</v>
      </c>
      <c r="L1068" s="3" t="s">
        <v>56</v>
      </c>
      <c r="M1068" s="4" t="s">
        <v>30</v>
      </c>
      <c r="N1068" s="2" t="s">
        <v>78</v>
      </c>
      <c r="O1068" s="2" t="s">
        <v>66</v>
      </c>
      <c r="P1068" s="14"/>
      <c r="Q1068" s="1"/>
      <c r="R1068" s="2"/>
      <c r="S1068" s="6"/>
      <c r="T1068" s="2"/>
      <c r="U1068" s="2"/>
      <c r="V1068" s="2"/>
      <c r="W1068" s="2"/>
      <c r="X1068" s="2"/>
    </row>
    <row r="1069" spans="2:24" x14ac:dyDescent="0.35">
      <c r="B1069" s="2" t="s">
        <v>14</v>
      </c>
      <c r="C1069" s="3">
        <v>24</v>
      </c>
      <c r="D1069" s="4" t="s">
        <v>69</v>
      </c>
      <c r="E1069" s="2" t="s">
        <v>16</v>
      </c>
      <c r="F1069" s="2" t="s">
        <v>23</v>
      </c>
      <c r="G1069" s="5">
        <v>3</v>
      </c>
      <c r="H1069" s="1">
        <v>15000000</v>
      </c>
      <c r="I1069" s="2">
        <v>1</v>
      </c>
      <c r="J1069" s="6">
        <v>5.7870370370370376E-3</v>
      </c>
      <c r="K1069" s="2" t="s">
        <v>18</v>
      </c>
      <c r="L1069" s="3" t="s">
        <v>24</v>
      </c>
      <c r="M1069" s="4" t="s">
        <v>33</v>
      </c>
      <c r="N1069" s="2" t="s">
        <v>76</v>
      </c>
      <c r="O1069" s="2" t="s">
        <v>26</v>
      </c>
      <c r="P1069" s="14"/>
      <c r="Q1069" s="1"/>
      <c r="R1069" s="2"/>
      <c r="S1069" s="6"/>
      <c r="T1069" s="2"/>
      <c r="U1069" s="2"/>
      <c r="V1069" s="2"/>
      <c r="W1069" s="2"/>
      <c r="X1069" s="2"/>
    </row>
    <row r="1070" spans="2:24" x14ac:dyDescent="0.35">
      <c r="B1070" s="2" t="s">
        <v>70</v>
      </c>
      <c r="C1070" s="3">
        <v>20</v>
      </c>
      <c r="D1070" s="4" t="s">
        <v>27</v>
      </c>
      <c r="E1070" s="2" t="s">
        <v>16</v>
      </c>
      <c r="F1070" s="2" t="s">
        <v>42</v>
      </c>
      <c r="G1070" s="5">
        <v>0</v>
      </c>
      <c r="H1070" s="1">
        <v>0</v>
      </c>
      <c r="I1070" s="2">
        <v>1</v>
      </c>
      <c r="J1070" s="6">
        <v>5.7870370370370376E-3</v>
      </c>
      <c r="K1070" s="2"/>
      <c r="L1070" s="3"/>
      <c r="M1070" s="4" t="s">
        <v>48</v>
      </c>
      <c r="N1070" s="2" t="s">
        <v>76</v>
      </c>
      <c r="O1070" s="2" t="s">
        <v>52</v>
      </c>
      <c r="P1070" s="14"/>
      <c r="Q1070" s="1"/>
      <c r="R1070" s="2"/>
      <c r="S1070" s="6"/>
      <c r="T1070" s="2"/>
      <c r="U1070" s="2"/>
      <c r="V1070" s="2"/>
      <c r="W1070" s="2"/>
      <c r="X1070" s="2"/>
    </row>
    <row r="1071" spans="2:24" x14ac:dyDescent="0.35">
      <c r="B1071" s="2" t="s">
        <v>70</v>
      </c>
      <c r="C1071" s="3">
        <v>8</v>
      </c>
      <c r="D1071" s="4" t="s">
        <v>37</v>
      </c>
      <c r="E1071" s="2" t="s">
        <v>38</v>
      </c>
      <c r="F1071" s="2" t="s">
        <v>42</v>
      </c>
      <c r="G1071" s="5">
        <v>0</v>
      </c>
      <c r="H1071" s="1">
        <v>0</v>
      </c>
      <c r="I1071" s="2">
        <v>5</v>
      </c>
      <c r="J1071" s="6">
        <v>5.7870370370370376E-3</v>
      </c>
      <c r="K1071" s="2"/>
      <c r="L1071" s="3"/>
      <c r="M1071" s="4" t="s">
        <v>20</v>
      </c>
      <c r="N1071" s="2" t="s">
        <v>77</v>
      </c>
      <c r="O1071" s="2" t="s">
        <v>54</v>
      </c>
      <c r="P1071" s="14"/>
      <c r="Q1071" s="1"/>
      <c r="R1071" s="2"/>
      <c r="S1071" s="6"/>
      <c r="T1071" s="2"/>
      <c r="U1071" s="2"/>
      <c r="V1071" s="2"/>
      <c r="W1071" s="2"/>
      <c r="X1071" s="2"/>
    </row>
    <row r="1072" spans="2:24" x14ac:dyDescent="0.35">
      <c r="B1072" s="2" t="s">
        <v>70</v>
      </c>
      <c r="C1072" s="3">
        <v>31</v>
      </c>
      <c r="D1072" s="4" t="s">
        <v>69</v>
      </c>
      <c r="E1072" s="2" t="s">
        <v>16</v>
      </c>
      <c r="F1072" s="2" t="s">
        <v>42</v>
      </c>
      <c r="G1072" s="5">
        <v>0</v>
      </c>
      <c r="H1072" s="1">
        <v>0</v>
      </c>
      <c r="I1072" s="2">
        <v>1</v>
      </c>
      <c r="J1072" s="6">
        <v>5.7870370370370376E-3</v>
      </c>
      <c r="K1072" s="2"/>
      <c r="L1072" s="3"/>
      <c r="M1072" s="4" t="s">
        <v>51</v>
      </c>
      <c r="N1072" s="2" t="s">
        <v>66</v>
      </c>
      <c r="O1072" s="2" t="s">
        <v>36</v>
      </c>
      <c r="P1072" s="14"/>
      <c r="Q1072" s="1"/>
      <c r="R1072" s="2"/>
      <c r="S1072" s="6"/>
      <c r="T1072" s="2"/>
      <c r="U1072" s="2"/>
      <c r="V1072" s="2"/>
      <c r="W1072" s="2"/>
      <c r="X1072" s="2"/>
    </row>
    <row r="1073" spans="2:24" x14ac:dyDescent="0.35">
      <c r="B1073" s="2" t="s">
        <v>14</v>
      </c>
      <c r="C1073" s="3">
        <v>30</v>
      </c>
      <c r="D1073" s="4" t="s">
        <v>22</v>
      </c>
      <c r="E1073" s="2" t="s">
        <v>28</v>
      </c>
      <c r="F1073" s="2" t="s">
        <v>17</v>
      </c>
      <c r="G1073" s="5">
        <v>2</v>
      </c>
      <c r="H1073" s="1">
        <v>38000000</v>
      </c>
      <c r="I1073" s="2">
        <v>2</v>
      </c>
      <c r="J1073" s="6">
        <v>6.0185185185185177E-3</v>
      </c>
      <c r="K1073" s="2" t="s">
        <v>46</v>
      </c>
      <c r="L1073" s="3" t="s">
        <v>56</v>
      </c>
      <c r="M1073" s="4" t="s">
        <v>20</v>
      </c>
      <c r="N1073" s="2" t="s">
        <v>76</v>
      </c>
      <c r="O1073" s="2" t="s">
        <v>31</v>
      </c>
      <c r="P1073" s="14"/>
      <c r="Q1073" s="1"/>
      <c r="R1073" s="2"/>
      <c r="S1073" s="6"/>
      <c r="T1073" s="2"/>
      <c r="U1073" s="2"/>
      <c r="V1073" s="2"/>
      <c r="W1073" s="2"/>
      <c r="X1073" s="2"/>
    </row>
    <row r="1074" spans="2:24" x14ac:dyDescent="0.35">
      <c r="B1074" s="2" t="s">
        <v>14</v>
      </c>
      <c r="C1074" s="3">
        <v>28</v>
      </c>
      <c r="D1074" s="4" t="s">
        <v>27</v>
      </c>
      <c r="E1074" s="2" t="s">
        <v>16</v>
      </c>
      <c r="F1074" s="2" t="s">
        <v>42</v>
      </c>
      <c r="G1074" s="5">
        <v>2</v>
      </c>
      <c r="H1074" s="1">
        <v>12000000</v>
      </c>
      <c r="I1074" s="2">
        <v>2</v>
      </c>
      <c r="J1074" s="6">
        <v>6.0185185185185177E-3</v>
      </c>
      <c r="K1074" s="2" t="s">
        <v>18</v>
      </c>
      <c r="L1074" s="3" t="s">
        <v>29</v>
      </c>
      <c r="M1074" s="4" t="s">
        <v>30</v>
      </c>
      <c r="N1074" s="2" t="s">
        <v>66</v>
      </c>
      <c r="O1074" s="2" t="s">
        <v>67</v>
      </c>
      <c r="P1074" s="14"/>
      <c r="Q1074" s="1"/>
      <c r="R1074" s="2"/>
      <c r="S1074" s="6"/>
      <c r="T1074" s="2"/>
      <c r="U1074" s="2"/>
      <c r="V1074" s="2"/>
      <c r="W1074" s="2"/>
      <c r="X1074" s="2"/>
    </row>
    <row r="1075" spans="2:24" x14ac:dyDescent="0.35">
      <c r="B1075" s="2" t="s">
        <v>14</v>
      </c>
      <c r="C1075" s="3">
        <v>28</v>
      </c>
      <c r="D1075" s="4" t="s">
        <v>27</v>
      </c>
      <c r="E1075" s="2" t="s">
        <v>38</v>
      </c>
      <c r="F1075" s="2" t="s">
        <v>23</v>
      </c>
      <c r="G1075" s="5">
        <v>3</v>
      </c>
      <c r="H1075" s="1">
        <v>15000000</v>
      </c>
      <c r="I1075" s="2">
        <v>2</v>
      </c>
      <c r="J1075" s="6">
        <v>6.0185185185185177E-3</v>
      </c>
      <c r="K1075" s="2" t="s">
        <v>18</v>
      </c>
      <c r="L1075" s="3" t="s">
        <v>19</v>
      </c>
      <c r="M1075" s="4" t="s">
        <v>30</v>
      </c>
      <c r="N1075" s="2" t="s">
        <v>66</v>
      </c>
      <c r="O1075" s="2" t="s">
        <v>67</v>
      </c>
      <c r="P1075" s="14"/>
      <c r="Q1075" s="1"/>
      <c r="R1075" s="2"/>
      <c r="S1075" s="6"/>
      <c r="T1075" s="2"/>
      <c r="U1075" s="2"/>
      <c r="V1075" s="2"/>
      <c r="W1075" s="2"/>
      <c r="X1075" s="2"/>
    </row>
    <row r="1076" spans="2:24" x14ac:dyDescent="0.35">
      <c r="B1076" s="2" t="s">
        <v>14</v>
      </c>
      <c r="C1076" s="3">
        <v>30</v>
      </c>
      <c r="D1076" s="4" t="s">
        <v>27</v>
      </c>
      <c r="E1076" s="2" t="s">
        <v>73</v>
      </c>
      <c r="F1076" s="2" t="s">
        <v>23</v>
      </c>
      <c r="G1076" s="5">
        <v>3</v>
      </c>
      <c r="H1076" s="1">
        <v>15000000</v>
      </c>
      <c r="I1076" s="2">
        <v>4</v>
      </c>
      <c r="J1076" s="6">
        <v>6.0185185185185177E-3</v>
      </c>
      <c r="K1076" s="2" t="s">
        <v>18</v>
      </c>
      <c r="L1076" s="3" t="s">
        <v>56</v>
      </c>
      <c r="M1076" s="4" t="s">
        <v>33</v>
      </c>
      <c r="N1076" s="2" t="s">
        <v>76</v>
      </c>
      <c r="O1076" s="2" t="s">
        <v>26</v>
      </c>
      <c r="P1076" s="14"/>
      <c r="Q1076" s="1"/>
      <c r="R1076" s="2"/>
      <c r="S1076" s="6"/>
      <c r="T1076" s="2"/>
      <c r="U1076" s="2"/>
      <c r="V1076" s="2"/>
      <c r="W1076" s="2"/>
      <c r="X1076" s="2"/>
    </row>
    <row r="1077" spans="2:24" x14ac:dyDescent="0.35">
      <c r="B1077" s="2" t="s">
        <v>14</v>
      </c>
      <c r="C1077" s="3">
        <v>30</v>
      </c>
      <c r="D1077" s="4" t="s">
        <v>27</v>
      </c>
      <c r="E1077" s="2" t="s">
        <v>32</v>
      </c>
      <c r="F1077" s="2" t="s">
        <v>17</v>
      </c>
      <c r="G1077" s="5">
        <v>2</v>
      </c>
      <c r="H1077" s="1">
        <v>12000000</v>
      </c>
      <c r="I1077" s="2">
        <v>2</v>
      </c>
      <c r="J1077" s="6">
        <v>6.0185185185185177E-3</v>
      </c>
      <c r="K1077" s="2" t="s">
        <v>18</v>
      </c>
      <c r="L1077" s="3" t="s">
        <v>56</v>
      </c>
      <c r="M1077" s="4" t="s">
        <v>43</v>
      </c>
      <c r="N1077" s="2" t="s">
        <v>76</v>
      </c>
      <c r="O1077" s="2" t="s">
        <v>26</v>
      </c>
      <c r="P1077" s="14"/>
      <c r="Q1077" s="1"/>
      <c r="R1077" s="2"/>
      <c r="S1077" s="6"/>
      <c r="T1077" s="2"/>
      <c r="U1077" s="2"/>
      <c r="V1077" s="2"/>
      <c r="W1077" s="2"/>
      <c r="X1077" s="2"/>
    </row>
    <row r="1078" spans="2:24" x14ac:dyDescent="0.35">
      <c r="B1078" s="2" t="s">
        <v>14</v>
      </c>
      <c r="C1078" s="3">
        <v>6</v>
      </c>
      <c r="D1078" s="4" t="s">
        <v>27</v>
      </c>
      <c r="E1078" s="2" t="s">
        <v>73</v>
      </c>
      <c r="F1078" s="2" t="s">
        <v>23</v>
      </c>
      <c r="G1078" s="5">
        <v>3</v>
      </c>
      <c r="H1078" s="1">
        <v>15000000</v>
      </c>
      <c r="I1078" s="2">
        <v>4</v>
      </c>
      <c r="J1078" s="6">
        <v>6.0185185185185177E-3</v>
      </c>
      <c r="K1078" s="2" t="s">
        <v>18</v>
      </c>
      <c r="L1078" s="3" t="s">
        <v>39</v>
      </c>
      <c r="M1078" s="4" t="s">
        <v>48</v>
      </c>
      <c r="N1078" s="2" t="s">
        <v>76</v>
      </c>
      <c r="O1078" s="2" t="s">
        <v>26</v>
      </c>
      <c r="P1078" s="14"/>
      <c r="Q1078" s="1"/>
      <c r="R1078" s="2"/>
      <c r="S1078" s="6"/>
      <c r="T1078" s="2"/>
      <c r="U1078" s="2"/>
      <c r="V1078" s="2"/>
      <c r="W1078" s="2"/>
      <c r="X1078" s="2"/>
    </row>
    <row r="1079" spans="2:24" x14ac:dyDescent="0.35">
      <c r="B1079" s="2" t="s">
        <v>14</v>
      </c>
      <c r="C1079" s="3">
        <v>27</v>
      </c>
      <c r="D1079" s="4" t="s">
        <v>37</v>
      </c>
      <c r="E1079" s="2" t="s">
        <v>16</v>
      </c>
      <c r="F1079" s="2" t="s">
        <v>23</v>
      </c>
      <c r="G1079" s="5">
        <v>4</v>
      </c>
      <c r="H1079" s="1">
        <v>20000000</v>
      </c>
      <c r="I1079" s="2">
        <v>5</v>
      </c>
      <c r="J1079" s="6">
        <v>6.0185185185185177E-3</v>
      </c>
      <c r="K1079" s="2" t="s">
        <v>61</v>
      </c>
      <c r="L1079" s="3" t="s">
        <v>56</v>
      </c>
      <c r="M1079" s="4" t="s">
        <v>51</v>
      </c>
      <c r="N1079" s="2" t="s">
        <v>76</v>
      </c>
      <c r="O1079" s="2" t="s">
        <v>52</v>
      </c>
      <c r="P1079" s="14"/>
      <c r="Q1079" s="1"/>
      <c r="R1079" s="2"/>
      <c r="S1079" s="6"/>
      <c r="T1079" s="2"/>
      <c r="U1079" s="2"/>
      <c r="V1079" s="2"/>
      <c r="W1079" s="2"/>
      <c r="X1079" s="2"/>
    </row>
    <row r="1080" spans="2:24" x14ac:dyDescent="0.35">
      <c r="B1080" s="2" t="s">
        <v>14</v>
      </c>
      <c r="C1080" s="3">
        <v>11</v>
      </c>
      <c r="D1080" s="4" t="s">
        <v>37</v>
      </c>
      <c r="E1080" s="2" t="s">
        <v>49</v>
      </c>
      <c r="F1080" s="2" t="s">
        <v>17</v>
      </c>
      <c r="G1080" s="5">
        <v>1</v>
      </c>
      <c r="H1080" s="1">
        <v>7000000</v>
      </c>
      <c r="I1080" s="2">
        <v>1</v>
      </c>
      <c r="J1080" s="6">
        <v>6.0185185185185177E-3</v>
      </c>
      <c r="K1080" s="2" t="s">
        <v>18</v>
      </c>
      <c r="L1080" s="3" t="s">
        <v>19</v>
      </c>
      <c r="M1080" s="4" t="s">
        <v>30</v>
      </c>
      <c r="N1080" s="2" t="s">
        <v>77</v>
      </c>
      <c r="O1080" s="2" t="s">
        <v>54</v>
      </c>
      <c r="P1080" s="14"/>
      <c r="Q1080" s="1"/>
      <c r="R1080" s="2"/>
      <c r="S1080" s="6"/>
      <c r="T1080" s="2"/>
      <c r="U1080" s="2"/>
      <c r="V1080" s="2"/>
      <c r="W1080" s="2"/>
      <c r="X1080" s="2"/>
    </row>
    <row r="1081" spans="2:24" x14ac:dyDescent="0.35">
      <c r="B1081" s="2" t="s">
        <v>14</v>
      </c>
      <c r="C1081" s="3">
        <v>29</v>
      </c>
      <c r="D1081" s="4" t="s">
        <v>37</v>
      </c>
      <c r="E1081" s="2" t="s">
        <v>38</v>
      </c>
      <c r="F1081" s="2" t="s">
        <v>42</v>
      </c>
      <c r="G1081" s="5">
        <v>2</v>
      </c>
      <c r="H1081" s="1">
        <v>12000000</v>
      </c>
      <c r="I1081" s="2">
        <v>2</v>
      </c>
      <c r="J1081" s="6">
        <v>6.0185185185185177E-3</v>
      </c>
      <c r="K1081" s="2" t="s">
        <v>18</v>
      </c>
      <c r="L1081" s="3" t="s">
        <v>35</v>
      </c>
      <c r="M1081" s="4" t="s">
        <v>30</v>
      </c>
      <c r="N1081" s="2" t="s">
        <v>78</v>
      </c>
      <c r="O1081" s="2" t="s">
        <v>41</v>
      </c>
      <c r="P1081" s="14"/>
      <c r="Q1081" s="1"/>
      <c r="R1081" s="2"/>
      <c r="S1081" s="6"/>
      <c r="T1081" s="2"/>
      <c r="U1081" s="2"/>
      <c r="V1081" s="2"/>
      <c r="W1081" s="2"/>
      <c r="X1081" s="2"/>
    </row>
    <row r="1082" spans="2:24" x14ac:dyDescent="0.35">
      <c r="B1082" s="2" t="s">
        <v>14</v>
      </c>
      <c r="C1082" s="3">
        <v>7</v>
      </c>
      <c r="D1082" s="4" t="s">
        <v>37</v>
      </c>
      <c r="E1082" s="2" t="s">
        <v>38</v>
      </c>
      <c r="F1082" s="2" t="s">
        <v>17</v>
      </c>
      <c r="G1082" s="5">
        <v>2</v>
      </c>
      <c r="H1082" s="1">
        <v>12000000</v>
      </c>
      <c r="I1082" s="2">
        <v>7</v>
      </c>
      <c r="J1082" s="6">
        <v>6.0185185185185177E-3</v>
      </c>
      <c r="K1082" s="2" t="s">
        <v>18</v>
      </c>
      <c r="L1082" s="3" t="s">
        <v>19</v>
      </c>
      <c r="M1082" s="4" t="s">
        <v>20</v>
      </c>
      <c r="N1082" s="2" t="s">
        <v>77</v>
      </c>
      <c r="O1082" s="2" t="s">
        <v>65</v>
      </c>
      <c r="P1082" s="14"/>
      <c r="Q1082" s="1"/>
      <c r="R1082" s="2"/>
      <c r="S1082" s="6"/>
      <c r="T1082" s="2"/>
      <c r="U1082" s="2"/>
      <c r="V1082" s="2"/>
      <c r="W1082" s="2"/>
      <c r="X1082" s="2"/>
    </row>
    <row r="1083" spans="2:24" x14ac:dyDescent="0.35">
      <c r="B1083" s="2" t="s">
        <v>14</v>
      </c>
      <c r="C1083" s="3">
        <v>8</v>
      </c>
      <c r="D1083" s="4" t="s">
        <v>37</v>
      </c>
      <c r="E1083" s="2" t="s">
        <v>16</v>
      </c>
      <c r="F1083" s="2" t="s">
        <v>42</v>
      </c>
      <c r="G1083" s="5">
        <v>3</v>
      </c>
      <c r="H1083" s="1">
        <v>15000000</v>
      </c>
      <c r="I1083" s="2">
        <v>2</v>
      </c>
      <c r="J1083" s="6">
        <v>6.0185185185185177E-3</v>
      </c>
      <c r="K1083" s="2" t="s">
        <v>18</v>
      </c>
      <c r="L1083" s="3" t="s">
        <v>24</v>
      </c>
      <c r="M1083" s="4" t="s">
        <v>43</v>
      </c>
      <c r="N1083" s="2" t="s">
        <v>76</v>
      </c>
      <c r="O1083" s="2" t="s">
        <v>71</v>
      </c>
      <c r="P1083" s="14"/>
      <c r="Q1083" s="1"/>
      <c r="R1083" s="2"/>
      <c r="S1083" s="6"/>
      <c r="T1083" s="2"/>
      <c r="U1083" s="2"/>
      <c r="V1083" s="2"/>
      <c r="W1083" s="2"/>
      <c r="X1083" s="2"/>
    </row>
    <row r="1084" spans="2:24" x14ac:dyDescent="0.35">
      <c r="B1084" s="2" t="s">
        <v>14</v>
      </c>
      <c r="C1084" s="3">
        <v>11</v>
      </c>
      <c r="D1084" s="4" t="s">
        <v>37</v>
      </c>
      <c r="E1084" s="2" t="s">
        <v>28</v>
      </c>
      <c r="F1084" s="2" t="s">
        <v>68</v>
      </c>
      <c r="G1084" s="5">
        <v>4</v>
      </c>
      <c r="H1084" s="1">
        <v>20000000</v>
      </c>
      <c r="I1084" s="2">
        <v>5</v>
      </c>
      <c r="J1084" s="6">
        <v>6.0185185185185177E-3</v>
      </c>
      <c r="K1084" s="2" t="s">
        <v>18</v>
      </c>
      <c r="L1084" s="3" t="s">
        <v>39</v>
      </c>
      <c r="M1084" s="4" t="s">
        <v>51</v>
      </c>
      <c r="N1084" s="2" t="s">
        <v>77</v>
      </c>
      <c r="O1084" s="2" t="s">
        <v>54</v>
      </c>
      <c r="P1084" s="14"/>
      <c r="Q1084" s="1"/>
      <c r="R1084" s="2"/>
      <c r="S1084" s="6"/>
      <c r="T1084" s="2"/>
      <c r="U1084" s="2"/>
      <c r="V1084" s="2"/>
      <c r="W1084" s="2"/>
      <c r="X1084" s="2"/>
    </row>
    <row r="1085" spans="2:24" x14ac:dyDescent="0.35">
      <c r="B1085" s="2" t="s">
        <v>14</v>
      </c>
      <c r="C1085" s="3">
        <v>22</v>
      </c>
      <c r="D1085" s="4" t="s">
        <v>44</v>
      </c>
      <c r="E1085" s="2" t="s">
        <v>28</v>
      </c>
      <c r="F1085" s="2" t="s">
        <v>17</v>
      </c>
      <c r="G1085" s="5">
        <v>1</v>
      </c>
      <c r="H1085" s="1">
        <v>19000000</v>
      </c>
      <c r="I1085" s="2">
        <v>1</v>
      </c>
      <c r="J1085" s="6">
        <v>6.0185185185185177E-3</v>
      </c>
      <c r="K1085" s="2" t="s">
        <v>46</v>
      </c>
      <c r="L1085" s="3" t="s">
        <v>29</v>
      </c>
      <c r="M1085" s="4" t="s">
        <v>40</v>
      </c>
      <c r="N1085" s="2" t="s">
        <v>76</v>
      </c>
      <c r="O1085" s="2" t="s">
        <v>26</v>
      </c>
      <c r="P1085" s="14"/>
      <c r="Q1085" s="1"/>
      <c r="R1085" s="2"/>
      <c r="S1085" s="6"/>
      <c r="T1085" s="2"/>
      <c r="U1085" s="2"/>
      <c r="V1085" s="2"/>
      <c r="W1085" s="2"/>
      <c r="X1085" s="2"/>
    </row>
    <row r="1086" spans="2:24" x14ac:dyDescent="0.35">
      <c r="B1086" s="2" t="s">
        <v>14</v>
      </c>
      <c r="C1086" s="3">
        <v>6</v>
      </c>
      <c r="D1086" s="4" t="s">
        <v>44</v>
      </c>
      <c r="E1086" s="2" t="s">
        <v>16</v>
      </c>
      <c r="F1086" s="2" t="s">
        <v>42</v>
      </c>
      <c r="G1086" s="5">
        <v>4</v>
      </c>
      <c r="H1086" s="1">
        <v>20000000</v>
      </c>
      <c r="I1086" s="2">
        <v>1</v>
      </c>
      <c r="J1086" s="6">
        <v>6.0185185185185177E-3</v>
      </c>
      <c r="K1086" s="2" t="s">
        <v>61</v>
      </c>
      <c r="L1086" s="3" t="s">
        <v>64</v>
      </c>
      <c r="M1086" s="4" t="s">
        <v>30</v>
      </c>
      <c r="N1086" s="2" t="s">
        <v>78</v>
      </c>
      <c r="O1086" s="2" t="s">
        <v>66</v>
      </c>
      <c r="P1086" s="14"/>
      <c r="Q1086" s="1"/>
      <c r="R1086" s="2"/>
      <c r="S1086" s="6"/>
      <c r="T1086" s="2"/>
      <c r="U1086" s="2"/>
      <c r="V1086" s="2"/>
      <c r="W1086" s="2"/>
      <c r="X1086" s="2"/>
    </row>
    <row r="1087" spans="2:24" x14ac:dyDescent="0.35">
      <c r="B1087" s="2" t="s">
        <v>14</v>
      </c>
      <c r="C1087" s="3">
        <v>1</v>
      </c>
      <c r="D1087" s="4" t="s">
        <v>44</v>
      </c>
      <c r="E1087" s="2" t="s">
        <v>32</v>
      </c>
      <c r="F1087" s="2" t="s">
        <v>17</v>
      </c>
      <c r="G1087" s="5">
        <v>2</v>
      </c>
      <c r="H1087" s="1">
        <v>12000000</v>
      </c>
      <c r="I1087" s="2">
        <v>1</v>
      </c>
      <c r="J1087" s="6">
        <v>6.0185185185185177E-3</v>
      </c>
      <c r="K1087" s="2" t="s">
        <v>18</v>
      </c>
      <c r="L1087" s="3" t="s">
        <v>29</v>
      </c>
      <c r="M1087" s="4" t="s">
        <v>30</v>
      </c>
      <c r="N1087" s="2" t="s">
        <v>78</v>
      </c>
      <c r="O1087" s="2" t="s">
        <v>53</v>
      </c>
      <c r="P1087" s="14"/>
      <c r="Q1087" s="1"/>
      <c r="R1087" s="2"/>
      <c r="S1087" s="6"/>
      <c r="T1087" s="2"/>
      <c r="U1087" s="2"/>
      <c r="V1087" s="2"/>
      <c r="W1087" s="2"/>
      <c r="X1087" s="2"/>
    </row>
    <row r="1088" spans="2:24" x14ac:dyDescent="0.35">
      <c r="B1088" s="2" t="s">
        <v>14</v>
      </c>
      <c r="C1088" s="3">
        <v>14</v>
      </c>
      <c r="D1088" s="4" t="s">
        <v>44</v>
      </c>
      <c r="E1088" s="2" t="s">
        <v>38</v>
      </c>
      <c r="F1088" s="2" t="s">
        <v>42</v>
      </c>
      <c r="G1088" s="5">
        <v>5</v>
      </c>
      <c r="H1088" s="1">
        <v>25000000</v>
      </c>
      <c r="I1088" s="2">
        <v>1</v>
      </c>
      <c r="J1088" s="6">
        <v>6.0185185185185177E-3</v>
      </c>
      <c r="K1088" s="2" t="s">
        <v>18</v>
      </c>
      <c r="L1088" s="3" t="s">
        <v>50</v>
      </c>
      <c r="M1088" s="4" t="s">
        <v>30</v>
      </c>
      <c r="N1088" s="2" t="s">
        <v>76</v>
      </c>
      <c r="O1088" s="2" t="s">
        <v>31</v>
      </c>
      <c r="P1088" s="14"/>
      <c r="Q1088" s="1"/>
      <c r="R1088" s="2"/>
      <c r="S1088" s="6"/>
      <c r="T1088" s="2"/>
      <c r="U1088" s="2"/>
      <c r="V1088" s="2"/>
      <c r="W1088" s="2"/>
      <c r="X1088" s="2"/>
    </row>
    <row r="1089" spans="2:24" x14ac:dyDescent="0.35">
      <c r="B1089" s="2" t="s">
        <v>14</v>
      </c>
      <c r="C1089" s="3">
        <v>10</v>
      </c>
      <c r="D1089" s="4" t="s">
        <v>44</v>
      </c>
      <c r="E1089" s="2" t="s">
        <v>16</v>
      </c>
      <c r="F1089" s="2" t="s">
        <v>23</v>
      </c>
      <c r="G1089" s="5">
        <v>1</v>
      </c>
      <c r="H1089" s="1">
        <v>7000000</v>
      </c>
      <c r="I1089" s="2">
        <v>2</v>
      </c>
      <c r="J1089" s="6">
        <v>6.0185185185185177E-3</v>
      </c>
      <c r="K1089" s="2" t="s">
        <v>18</v>
      </c>
      <c r="L1089" s="3" t="s">
        <v>64</v>
      </c>
      <c r="M1089" s="4" t="s">
        <v>48</v>
      </c>
      <c r="N1089" s="2" t="s">
        <v>78</v>
      </c>
      <c r="O1089" s="2" t="s">
        <v>66</v>
      </c>
      <c r="P1089" s="14"/>
      <c r="Q1089" s="1"/>
      <c r="R1089" s="2"/>
      <c r="S1089" s="6"/>
      <c r="T1089" s="2"/>
      <c r="U1089" s="2"/>
      <c r="V1089" s="2"/>
      <c r="W1089" s="2"/>
      <c r="X1089" s="2"/>
    </row>
    <row r="1090" spans="2:24" x14ac:dyDescent="0.35">
      <c r="B1090" s="2" t="s">
        <v>14</v>
      </c>
      <c r="C1090" s="3">
        <v>13</v>
      </c>
      <c r="D1090" s="4" t="s">
        <v>69</v>
      </c>
      <c r="E1090" s="2" t="s">
        <v>32</v>
      </c>
      <c r="F1090" s="2" t="s">
        <v>42</v>
      </c>
      <c r="G1090" s="5">
        <v>1</v>
      </c>
      <c r="H1090" s="1">
        <v>19000000</v>
      </c>
      <c r="I1090" s="2">
        <v>2</v>
      </c>
      <c r="J1090" s="6">
        <v>6.0185185185185177E-3</v>
      </c>
      <c r="K1090" s="2" t="s">
        <v>46</v>
      </c>
      <c r="L1090" s="3" t="s">
        <v>19</v>
      </c>
      <c r="M1090" s="4" t="s">
        <v>51</v>
      </c>
      <c r="N1090" s="2" t="s">
        <v>78</v>
      </c>
      <c r="O1090" s="2" t="s">
        <v>41</v>
      </c>
      <c r="P1090" s="14"/>
      <c r="Q1090" s="1"/>
      <c r="R1090" s="2"/>
      <c r="S1090" s="6"/>
      <c r="T1090" s="2"/>
      <c r="U1090" s="2"/>
      <c r="V1090" s="2"/>
      <c r="W1090" s="2"/>
      <c r="X1090" s="2"/>
    </row>
    <row r="1091" spans="2:24" x14ac:dyDescent="0.35">
      <c r="B1091" s="2" t="s">
        <v>14</v>
      </c>
      <c r="C1091" s="3">
        <v>16</v>
      </c>
      <c r="D1091" s="4" t="s">
        <v>69</v>
      </c>
      <c r="E1091" s="2" t="s">
        <v>16</v>
      </c>
      <c r="F1091" s="2" t="s">
        <v>17</v>
      </c>
      <c r="G1091" s="5">
        <v>5</v>
      </c>
      <c r="H1091" s="1">
        <v>20000000</v>
      </c>
      <c r="I1091" s="2">
        <v>4</v>
      </c>
      <c r="J1091" s="6">
        <v>6.0185185185185177E-3</v>
      </c>
      <c r="K1091" s="2" t="s">
        <v>18</v>
      </c>
      <c r="L1091" s="3" t="s">
        <v>56</v>
      </c>
      <c r="M1091" s="4" t="s">
        <v>33</v>
      </c>
      <c r="N1091" s="2" t="s">
        <v>76</v>
      </c>
      <c r="O1091" s="2" t="s">
        <v>52</v>
      </c>
      <c r="P1091" s="14"/>
      <c r="Q1091" s="1"/>
      <c r="R1091" s="2"/>
      <c r="S1091" s="6"/>
      <c r="T1091" s="2"/>
      <c r="U1091" s="2"/>
      <c r="V1091" s="2"/>
      <c r="W1091" s="2"/>
      <c r="X1091" s="2"/>
    </row>
    <row r="1092" spans="2:24" x14ac:dyDescent="0.35">
      <c r="B1092" s="2" t="s">
        <v>14</v>
      </c>
      <c r="C1092" s="3">
        <v>17</v>
      </c>
      <c r="D1092" s="4" t="s">
        <v>69</v>
      </c>
      <c r="E1092" s="2" t="s">
        <v>32</v>
      </c>
      <c r="F1092" s="2" t="s">
        <v>42</v>
      </c>
      <c r="G1092" s="5">
        <v>5</v>
      </c>
      <c r="H1092" s="1">
        <v>21000000</v>
      </c>
      <c r="I1092" s="2">
        <v>6</v>
      </c>
      <c r="J1092" s="6">
        <v>6.0185185185185177E-3</v>
      </c>
      <c r="K1092" s="2" t="s">
        <v>18</v>
      </c>
      <c r="L1092" s="3" t="s">
        <v>29</v>
      </c>
      <c r="M1092" s="4" t="s">
        <v>33</v>
      </c>
      <c r="N1092" s="2" t="s">
        <v>66</v>
      </c>
      <c r="O1092" s="2" t="s">
        <v>36</v>
      </c>
      <c r="P1092" s="14"/>
      <c r="Q1092" s="1"/>
      <c r="R1092" s="2"/>
      <c r="S1092" s="6"/>
      <c r="T1092" s="2"/>
      <c r="U1092" s="2"/>
      <c r="V1092" s="2"/>
      <c r="W1092" s="2"/>
      <c r="X1092" s="2"/>
    </row>
    <row r="1093" spans="2:24" x14ac:dyDescent="0.35">
      <c r="B1093" s="2" t="s">
        <v>14</v>
      </c>
      <c r="C1093" s="3">
        <v>30</v>
      </c>
      <c r="D1093" s="4" t="s">
        <v>22</v>
      </c>
      <c r="E1093" s="2" t="s">
        <v>28</v>
      </c>
      <c r="F1093" s="2" t="s">
        <v>17</v>
      </c>
      <c r="G1093" s="5">
        <v>2</v>
      </c>
      <c r="H1093" s="1">
        <v>38000000</v>
      </c>
      <c r="I1093" s="2">
        <v>2</v>
      </c>
      <c r="J1093" s="6">
        <v>6.0185185185185177E-3</v>
      </c>
      <c r="K1093" s="2" t="s">
        <v>46</v>
      </c>
      <c r="L1093" s="3" t="s">
        <v>56</v>
      </c>
      <c r="M1093" s="4" t="s">
        <v>20</v>
      </c>
      <c r="N1093" s="2" t="s">
        <v>76</v>
      </c>
      <c r="O1093" s="2" t="s">
        <v>31</v>
      </c>
      <c r="P1093" s="14"/>
      <c r="Q1093" s="1"/>
      <c r="R1093" s="2"/>
      <c r="S1093" s="6"/>
      <c r="T1093" s="2"/>
      <c r="U1093" s="2"/>
      <c r="V1093" s="2"/>
      <c r="W1093" s="2"/>
      <c r="X1093" s="2"/>
    </row>
    <row r="1094" spans="2:24" x14ac:dyDescent="0.35">
      <c r="B1094" s="2" t="s">
        <v>70</v>
      </c>
      <c r="C1094" s="3">
        <v>5</v>
      </c>
      <c r="D1094" s="4" t="s">
        <v>55</v>
      </c>
      <c r="E1094" s="2" t="s">
        <v>16</v>
      </c>
      <c r="F1094" s="2" t="s">
        <v>45</v>
      </c>
      <c r="G1094" s="5">
        <v>0</v>
      </c>
      <c r="H1094" s="1">
        <v>0</v>
      </c>
      <c r="I1094" s="2">
        <v>4</v>
      </c>
      <c r="J1094" s="6">
        <v>6.0185185185185177E-3</v>
      </c>
      <c r="K1094" s="2"/>
      <c r="L1094" s="3"/>
      <c r="M1094" s="4" t="s">
        <v>48</v>
      </c>
      <c r="N1094" s="2" t="s">
        <v>76</v>
      </c>
      <c r="O1094" s="2" t="s">
        <v>26</v>
      </c>
      <c r="P1094" s="14"/>
      <c r="Q1094" s="1"/>
      <c r="R1094" s="2"/>
      <c r="S1094" s="6"/>
      <c r="T1094" s="2"/>
      <c r="U1094" s="2"/>
      <c r="V1094" s="2"/>
      <c r="W1094" s="2"/>
      <c r="X1094" s="2"/>
    </row>
    <row r="1095" spans="2:24" x14ac:dyDescent="0.35">
      <c r="B1095" s="2" t="s">
        <v>70</v>
      </c>
      <c r="C1095" s="3">
        <v>10</v>
      </c>
      <c r="D1095" s="4" t="s">
        <v>72</v>
      </c>
      <c r="E1095" s="2" t="s">
        <v>38</v>
      </c>
      <c r="F1095" s="2" t="s">
        <v>23</v>
      </c>
      <c r="G1095" s="5">
        <v>0</v>
      </c>
      <c r="H1095" s="1">
        <v>0</v>
      </c>
      <c r="I1095" s="2">
        <v>3</v>
      </c>
      <c r="J1095" s="6">
        <v>6.0185185185185177E-3</v>
      </c>
      <c r="K1095" s="2"/>
      <c r="L1095" s="3"/>
      <c r="M1095" s="4" t="s">
        <v>51</v>
      </c>
      <c r="N1095" s="2" t="s">
        <v>66</v>
      </c>
      <c r="O1095" s="2" t="s">
        <v>36</v>
      </c>
      <c r="P1095" s="14"/>
      <c r="Q1095" s="1"/>
      <c r="R1095" s="2"/>
      <c r="S1095" s="6"/>
      <c r="T1095" s="2"/>
      <c r="U1095" s="2"/>
      <c r="V1095" s="2"/>
      <c r="W1095" s="2"/>
      <c r="X1095" s="2"/>
    </row>
    <row r="1096" spans="2:24" x14ac:dyDescent="0.35">
      <c r="B1096" s="2" t="s">
        <v>70</v>
      </c>
      <c r="C1096" s="3">
        <v>12</v>
      </c>
      <c r="D1096" s="4" t="s">
        <v>22</v>
      </c>
      <c r="E1096" s="2" t="s">
        <v>38</v>
      </c>
      <c r="F1096" s="2" t="s">
        <v>45</v>
      </c>
      <c r="G1096" s="5">
        <v>0</v>
      </c>
      <c r="H1096" s="1">
        <v>0</v>
      </c>
      <c r="I1096" s="2">
        <v>1</v>
      </c>
      <c r="J1096" s="6">
        <v>6.0185185185185177E-3</v>
      </c>
      <c r="K1096" s="2"/>
      <c r="L1096" s="3"/>
      <c r="M1096" s="4" t="s">
        <v>30</v>
      </c>
      <c r="N1096" s="2" t="s">
        <v>78</v>
      </c>
      <c r="O1096" s="2" t="s">
        <v>66</v>
      </c>
      <c r="P1096" s="14"/>
      <c r="Q1096" s="1"/>
      <c r="R1096" s="2"/>
      <c r="S1096" s="6"/>
      <c r="T1096" s="2"/>
      <c r="U1096" s="2"/>
      <c r="V1096" s="2"/>
      <c r="W1096" s="2"/>
      <c r="X1096" s="2"/>
    </row>
    <row r="1097" spans="2:24" x14ac:dyDescent="0.35">
      <c r="B1097" s="2" t="s">
        <v>70</v>
      </c>
      <c r="C1097" s="3">
        <v>30</v>
      </c>
      <c r="D1097" s="4" t="s">
        <v>27</v>
      </c>
      <c r="E1097" s="2" t="s">
        <v>38</v>
      </c>
      <c r="F1097" s="2" t="s">
        <v>23</v>
      </c>
      <c r="G1097" s="5">
        <v>0</v>
      </c>
      <c r="H1097" s="1">
        <v>0</v>
      </c>
      <c r="I1097" s="2">
        <v>2</v>
      </c>
      <c r="J1097" s="6">
        <v>6.0185185185185177E-3</v>
      </c>
      <c r="K1097" s="2"/>
      <c r="L1097" s="3"/>
      <c r="M1097" s="4" t="s">
        <v>51</v>
      </c>
      <c r="N1097" s="2" t="s">
        <v>78</v>
      </c>
      <c r="O1097" s="2" t="s">
        <v>41</v>
      </c>
      <c r="P1097" s="14"/>
      <c r="Q1097" s="1"/>
      <c r="R1097" s="2"/>
      <c r="S1097" s="6"/>
      <c r="T1097" s="2"/>
      <c r="U1097" s="2"/>
      <c r="V1097" s="2"/>
      <c r="W1097" s="2"/>
      <c r="X1097" s="2"/>
    </row>
    <row r="1098" spans="2:24" x14ac:dyDescent="0.35">
      <c r="B1098" s="2" t="s">
        <v>70</v>
      </c>
      <c r="C1098" s="3">
        <v>30</v>
      </c>
      <c r="D1098" s="4" t="s">
        <v>69</v>
      </c>
      <c r="E1098" s="2" t="s">
        <v>16</v>
      </c>
      <c r="F1098" s="2" t="s">
        <v>42</v>
      </c>
      <c r="G1098" s="5">
        <v>0</v>
      </c>
      <c r="H1098" s="1">
        <v>0</v>
      </c>
      <c r="I1098" s="2">
        <v>5</v>
      </c>
      <c r="J1098" s="6">
        <v>6.0185185185185177E-3</v>
      </c>
      <c r="K1098" s="2"/>
      <c r="L1098" s="3"/>
      <c r="M1098" s="4" t="s">
        <v>30</v>
      </c>
      <c r="N1098" s="2" t="s">
        <v>77</v>
      </c>
      <c r="O1098" s="2" t="s">
        <v>54</v>
      </c>
      <c r="P1098" s="14"/>
      <c r="Q1098" s="1"/>
      <c r="R1098" s="2"/>
      <c r="S1098" s="6"/>
      <c r="T1098" s="2"/>
      <c r="U1098" s="2"/>
      <c r="V1098" s="2"/>
      <c r="W1098" s="2"/>
      <c r="X1098" s="2"/>
    </row>
    <row r="1099" spans="2:24" x14ac:dyDescent="0.35">
      <c r="B1099" s="2" t="s">
        <v>70</v>
      </c>
      <c r="C1099" s="3">
        <v>30</v>
      </c>
      <c r="D1099" s="4" t="s">
        <v>69</v>
      </c>
      <c r="E1099" s="2" t="s">
        <v>49</v>
      </c>
      <c r="F1099" s="2" t="s">
        <v>17</v>
      </c>
      <c r="G1099" s="5">
        <v>0</v>
      </c>
      <c r="H1099" s="1">
        <v>0</v>
      </c>
      <c r="I1099" s="2">
        <v>3</v>
      </c>
      <c r="J1099" s="6">
        <v>6.0185185185185177E-3</v>
      </c>
      <c r="K1099" s="2"/>
      <c r="L1099" s="3"/>
      <c r="M1099" s="4" t="s">
        <v>40</v>
      </c>
      <c r="N1099" s="2" t="s">
        <v>66</v>
      </c>
      <c r="O1099" s="2" t="s">
        <v>67</v>
      </c>
      <c r="P1099" s="14"/>
      <c r="Q1099" s="1"/>
      <c r="R1099" s="2"/>
      <c r="S1099" s="6"/>
      <c r="T1099" s="2"/>
      <c r="U1099" s="2"/>
      <c r="V1099" s="2"/>
      <c r="W1099" s="2"/>
      <c r="X1099" s="2"/>
    </row>
    <row r="1100" spans="2:24" x14ac:dyDescent="0.35">
      <c r="B1100" s="2" t="s">
        <v>70</v>
      </c>
      <c r="C1100" s="3">
        <v>5</v>
      </c>
      <c r="D1100" s="4" t="s">
        <v>55</v>
      </c>
      <c r="E1100" s="2" t="s">
        <v>16</v>
      </c>
      <c r="F1100" s="2" t="s">
        <v>45</v>
      </c>
      <c r="G1100" s="5">
        <v>0</v>
      </c>
      <c r="H1100" s="1">
        <v>0</v>
      </c>
      <c r="I1100" s="2">
        <v>4</v>
      </c>
      <c r="J1100" s="6">
        <v>6.0185185185185177E-3</v>
      </c>
      <c r="K1100" s="2"/>
      <c r="L1100" s="3"/>
      <c r="M1100" s="4" t="s">
        <v>48</v>
      </c>
      <c r="N1100" s="2" t="s">
        <v>76</v>
      </c>
      <c r="O1100" s="2" t="s">
        <v>26</v>
      </c>
      <c r="P1100" s="14"/>
      <c r="Q1100" s="1"/>
      <c r="R1100" s="2"/>
      <c r="S1100" s="6"/>
      <c r="T1100" s="2"/>
      <c r="U1100" s="2"/>
      <c r="V1100" s="2"/>
      <c r="W1100" s="2"/>
      <c r="X1100" s="2"/>
    </row>
    <row r="1101" spans="2:24" x14ac:dyDescent="0.35">
      <c r="B1101" s="2" t="s">
        <v>70</v>
      </c>
      <c r="C1101" s="3">
        <v>10</v>
      </c>
      <c r="D1101" s="4" t="s">
        <v>72</v>
      </c>
      <c r="E1101" s="2" t="s">
        <v>38</v>
      </c>
      <c r="F1101" s="2" t="s">
        <v>23</v>
      </c>
      <c r="G1101" s="5">
        <v>0</v>
      </c>
      <c r="H1101" s="1">
        <v>0</v>
      </c>
      <c r="I1101" s="2">
        <v>3</v>
      </c>
      <c r="J1101" s="6">
        <v>6.0185185185185177E-3</v>
      </c>
      <c r="K1101" s="2"/>
      <c r="L1101" s="3"/>
      <c r="M1101" s="4" t="s">
        <v>51</v>
      </c>
      <c r="N1101" s="2" t="s">
        <v>66</v>
      </c>
      <c r="O1101" s="2" t="s">
        <v>36</v>
      </c>
      <c r="P1101" s="14"/>
      <c r="Q1101" s="1"/>
      <c r="R1101" s="2"/>
      <c r="S1101" s="6"/>
      <c r="T1101" s="2"/>
      <c r="U1101" s="2"/>
      <c r="V1101" s="2"/>
      <c r="W1101" s="2"/>
      <c r="X1101" s="2"/>
    </row>
    <row r="1102" spans="2:24" x14ac:dyDescent="0.35">
      <c r="B1102" s="2" t="s">
        <v>14</v>
      </c>
      <c r="C1102" s="3">
        <v>26</v>
      </c>
      <c r="D1102" s="4" t="s">
        <v>22</v>
      </c>
      <c r="E1102" s="2" t="s">
        <v>28</v>
      </c>
      <c r="F1102" s="2" t="s">
        <v>42</v>
      </c>
      <c r="G1102" s="5">
        <v>3</v>
      </c>
      <c r="H1102" s="1">
        <v>15000000</v>
      </c>
      <c r="I1102" s="2">
        <v>2</v>
      </c>
      <c r="J1102" s="6">
        <v>6.2499999999999995E-3</v>
      </c>
      <c r="K1102" s="2" t="s">
        <v>18</v>
      </c>
      <c r="L1102" s="3" t="s">
        <v>35</v>
      </c>
      <c r="M1102" s="4" t="s">
        <v>20</v>
      </c>
      <c r="N1102" s="2" t="s">
        <v>78</v>
      </c>
      <c r="O1102" s="2" t="s">
        <v>63</v>
      </c>
      <c r="P1102" s="14"/>
      <c r="Q1102" s="1"/>
      <c r="R1102" s="2"/>
      <c r="S1102" s="6"/>
      <c r="T1102" s="2"/>
      <c r="U1102" s="2"/>
      <c r="V1102" s="2"/>
      <c r="W1102" s="2"/>
      <c r="X1102" s="2"/>
    </row>
    <row r="1103" spans="2:24" x14ac:dyDescent="0.35">
      <c r="B1103" s="2" t="s">
        <v>14</v>
      </c>
      <c r="C1103" s="3">
        <v>27</v>
      </c>
      <c r="D1103" s="4" t="s">
        <v>27</v>
      </c>
      <c r="E1103" s="2" t="s">
        <v>32</v>
      </c>
      <c r="F1103" s="2" t="s">
        <v>23</v>
      </c>
      <c r="G1103" s="5">
        <v>3</v>
      </c>
      <c r="H1103" s="1">
        <v>15000000</v>
      </c>
      <c r="I1103" s="2">
        <v>4</v>
      </c>
      <c r="J1103" s="6">
        <v>6.2499999999999995E-3</v>
      </c>
      <c r="K1103" s="2" t="s">
        <v>18</v>
      </c>
      <c r="L1103" s="3" t="s">
        <v>56</v>
      </c>
      <c r="M1103" s="4" t="s">
        <v>40</v>
      </c>
      <c r="N1103" s="2" t="s">
        <v>76</v>
      </c>
      <c r="O1103" s="2" t="s">
        <v>31</v>
      </c>
      <c r="P1103" s="14"/>
      <c r="Q1103" s="1"/>
      <c r="R1103" s="2"/>
      <c r="S1103" s="6"/>
      <c r="T1103" s="2"/>
      <c r="U1103" s="2"/>
      <c r="V1103" s="2"/>
      <c r="W1103" s="2"/>
      <c r="X1103" s="2"/>
    </row>
    <row r="1104" spans="2:24" x14ac:dyDescent="0.35">
      <c r="B1104" s="2" t="s">
        <v>14</v>
      </c>
      <c r="C1104" s="3">
        <v>30</v>
      </c>
      <c r="D1104" s="4" t="s">
        <v>27</v>
      </c>
      <c r="E1104" s="2" t="s">
        <v>73</v>
      </c>
      <c r="F1104" s="2" t="s">
        <v>45</v>
      </c>
      <c r="G1104" s="5">
        <v>3</v>
      </c>
      <c r="H1104" s="1">
        <v>15000000</v>
      </c>
      <c r="I1104" s="2">
        <v>2</v>
      </c>
      <c r="J1104" s="6">
        <v>6.2499999999999995E-3</v>
      </c>
      <c r="K1104" s="2" t="s">
        <v>18</v>
      </c>
      <c r="L1104" s="3" t="s">
        <v>19</v>
      </c>
      <c r="M1104" s="4" t="s">
        <v>43</v>
      </c>
      <c r="N1104" s="2" t="s">
        <v>77</v>
      </c>
      <c r="O1104" s="2" t="s">
        <v>65</v>
      </c>
      <c r="P1104" s="14"/>
      <c r="Q1104" s="1"/>
      <c r="R1104" s="2"/>
      <c r="S1104" s="6"/>
      <c r="T1104" s="2"/>
      <c r="U1104" s="2"/>
      <c r="V1104" s="2"/>
      <c r="W1104" s="2"/>
      <c r="X1104" s="2"/>
    </row>
    <row r="1105" spans="2:24" x14ac:dyDescent="0.35">
      <c r="B1105" s="2" t="s">
        <v>14</v>
      </c>
      <c r="C1105" s="3">
        <v>5</v>
      </c>
      <c r="D1105" s="4" t="s">
        <v>37</v>
      </c>
      <c r="E1105" s="2" t="s">
        <v>32</v>
      </c>
      <c r="F1105" s="2" t="s">
        <v>42</v>
      </c>
      <c r="G1105" s="5">
        <v>1</v>
      </c>
      <c r="H1105" s="1">
        <v>7000000</v>
      </c>
      <c r="I1105" s="2">
        <v>4</v>
      </c>
      <c r="J1105" s="6">
        <v>6.2499999999999995E-3</v>
      </c>
      <c r="K1105" s="2" t="s">
        <v>18</v>
      </c>
      <c r="L1105" s="3" t="s">
        <v>29</v>
      </c>
      <c r="M1105" s="4" t="s">
        <v>30</v>
      </c>
      <c r="N1105" s="2" t="s">
        <v>78</v>
      </c>
      <c r="O1105" s="2" t="s">
        <v>66</v>
      </c>
      <c r="P1105" s="14"/>
      <c r="Q1105" s="1"/>
      <c r="R1105" s="2"/>
      <c r="S1105" s="6"/>
      <c r="T1105" s="2"/>
      <c r="U1105" s="2"/>
      <c r="V1105" s="2"/>
      <c r="W1105" s="2"/>
      <c r="X1105" s="2"/>
    </row>
    <row r="1106" spans="2:24" x14ac:dyDescent="0.35">
      <c r="B1106" s="2" t="s">
        <v>14</v>
      </c>
      <c r="C1106" s="3">
        <v>28</v>
      </c>
      <c r="D1106" s="4" t="s">
        <v>37</v>
      </c>
      <c r="E1106" s="2" t="s">
        <v>16</v>
      </c>
      <c r="F1106" s="2" t="s">
        <v>42</v>
      </c>
      <c r="G1106" s="5">
        <v>5</v>
      </c>
      <c r="H1106" s="1">
        <v>20000000</v>
      </c>
      <c r="I1106" s="2">
        <v>2</v>
      </c>
      <c r="J1106" s="6">
        <v>6.2499999999999995E-3</v>
      </c>
      <c r="K1106" s="2" t="s">
        <v>18</v>
      </c>
      <c r="L1106" s="3" t="s">
        <v>56</v>
      </c>
      <c r="M1106" s="4" t="s">
        <v>25</v>
      </c>
      <c r="N1106" s="2" t="s">
        <v>76</v>
      </c>
      <c r="O1106" s="2" t="s">
        <v>52</v>
      </c>
      <c r="P1106" s="14"/>
      <c r="Q1106" s="1"/>
      <c r="R1106" s="2"/>
      <c r="S1106" s="6"/>
      <c r="T1106" s="2"/>
      <c r="U1106" s="2"/>
      <c r="V1106" s="2"/>
      <c r="W1106" s="2"/>
      <c r="X1106" s="2"/>
    </row>
    <row r="1107" spans="2:24" x14ac:dyDescent="0.35">
      <c r="B1107" s="2" t="s">
        <v>14</v>
      </c>
      <c r="C1107" s="3">
        <v>7</v>
      </c>
      <c r="D1107" s="4" t="s">
        <v>37</v>
      </c>
      <c r="E1107" s="2" t="s">
        <v>16</v>
      </c>
      <c r="F1107" s="2" t="s">
        <v>42</v>
      </c>
      <c r="G1107" s="5">
        <v>2</v>
      </c>
      <c r="H1107" s="1">
        <v>12000000</v>
      </c>
      <c r="I1107" s="2">
        <v>2</v>
      </c>
      <c r="J1107" s="6">
        <v>6.2499999999999995E-3</v>
      </c>
      <c r="K1107" s="2" t="s">
        <v>18</v>
      </c>
      <c r="L1107" s="3" t="s">
        <v>19</v>
      </c>
      <c r="M1107" s="4" t="s">
        <v>48</v>
      </c>
      <c r="N1107" s="2" t="s">
        <v>78</v>
      </c>
      <c r="O1107" s="2" t="s">
        <v>63</v>
      </c>
      <c r="P1107" s="14"/>
      <c r="Q1107" s="1"/>
      <c r="R1107" s="2"/>
      <c r="S1107" s="6"/>
      <c r="T1107" s="2"/>
      <c r="U1107" s="2"/>
      <c r="V1107" s="2"/>
      <c r="W1107" s="2"/>
      <c r="X1107" s="2"/>
    </row>
    <row r="1108" spans="2:24" x14ac:dyDescent="0.35">
      <c r="B1108" s="2" t="s">
        <v>14</v>
      </c>
      <c r="C1108" s="3">
        <v>20</v>
      </c>
      <c r="D1108" s="4" t="s">
        <v>44</v>
      </c>
      <c r="E1108" s="2" t="s">
        <v>16</v>
      </c>
      <c r="F1108" s="2" t="s">
        <v>42</v>
      </c>
      <c r="G1108" s="5">
        <v>4</v>
      </c>
      <c r="H1108" s="1">
        <v>20000000</v>
      </c>
      <c r="I1108" s="2">
        <v>2</v>
      </c>
      <c r="J1108" s="6">
        <v>6.2499999999999995E-3</v>
      </c>
      <c r="K1108" s="2" t="s">
        <v>61</v>
      </c>
      <c r="L1108" s="3" t="s">
        <v>39</v>
      </c>
      <c r="M1108" s="4" t="s">
        <v>51</v>
      </c>
      <c r="N1108" s="2" t="s">
        <v>76</v>
      </c>
      <c r="O1108" s="2" t="s">
        <v>31</v>
      </c>
      <c r="P1108" s="14"/>
      <c r="Q1108" s="1"/>
      <c r="R1108" s="2"/>
      <c r="S1108" s="6"/>
      <c r="T1108" s="2"/>
      <c r="U1108" s="2"/>
      <c r="V1108" s="2"/>
      <c r="W1108" s="2"/>
      <c r="X1108" s="2"/>
    </row>
    <row r="1109" spans="2:24" x14ac:dyDescent="0.35">
      <c r="B1109" s="2" t="s">
        <v>14</v>
      </c>
      <c r="C1109" s="3">
        <v>15</v>
      </c>
      <c r="D1109" s="4" t="s">
        <v>44</v>
      </c>
      <c r="E1109" s="2" t="s">
        <v>73</v>
      </c>
      <c r="F1109" s="2" t="s">
        <v>23</v>
      </c>
      <c r="G1109" s="5">
        <v>2</v>
      </c>
      <c r="H1109" s="1">
        <v>12000000</v>
      </c>
      <c r="I1109" s="2">
        <v>3</v>
      </c>
      <c r="J1109" s="6">
        <v>6.2499999999999995E-3</v>
      </c>
      <c r="K1109" s="2" t="s">
        <v>18</v>
      </c>
      <c r="L1109" s="3" t="s">
        <v>64</v>
      </c>
      <c r="M1109" s="4" t="s">
        <v>33</v>
      </c>
      <c r="N1109" s="2" t="s">
        <v>78</v>
      </c>
      <c r="O1109" s="2" t="s">
        <v>66</v>
      </c>
      <c r="P1109" s="14"/>
      <c r="Q1109" s="1"/>
      <c r="R1109" s="2"/>
      <c r="S1109" s="6"/>
      <c r="T1109" s="2"/>
      <c r="U1109" s="2"/>
      <c r="V1109" s="2"/>
      <c r="W1109" s="2"/>
      <c r="X1109" s="2"/>
    </row>
    <row r="1110" spans="2:24" x14ac:dyDescent="0.35">
      <c r="B1110" s="2" t="s">
        <v>14</v>
      </c>
      <c r="C1110" s="3">
        <v>18</v>
      </c>
      <c r="D1110" s="4" t="s">
        <v>44</v>
      </c>
      <c r="E1110" s="2" t="s">
        <v>16</v>
      </c>
      <c r="F1110" s="2" t="s">
        <v>23</v>
      </c>
      <c r="G1110" s="5">
        <v>2</v>
      </c>
      <c r="H1110" s="1">
        <v>12000000</v>
      </c>
      <c r="I1110" s="2">
        <v>1</v>
      </c>
      <c r="J1110" s="6">
        <v>6.2499999999999995E-3</v>
      </c>
      <c r="K1110" s="2" t="s">
        <v>18</v>
      </c>
      <c r="L1110" s="3" t="s">
        <v>56</v>
      </c>
      <c r="M1110" s="4" t="s">
        <v>40</v>
      </c>
      <c r="N1110" s="2" t="s">
        <v>76</v>
      </c>
      <c r="O1110" s="2" t="s">
        <v>52</v>
      </c>
      <c r="P1110" s="14"/>
      <c r="Q1110" s="1"/>
      <c r="R1110" s="2"/>
      <c r="S1110" s="6"/>
      <c r="T1110" s="2"/>
      <c r="U1110" s="2"/>
      <c r="V1110" s="2"/>
      <c r="W1110" s="2"/>
      <c r="X1110" s="2"/>
    </row>
    <row r="1111" spans="2:24" x14ac:dyDescent="0.35">
      <c r="B1111" s="2" t="s">
        <v>14</v>
      </c>
      <c r="C1111" s="3">
        <v>3</v>
      </c>
      <c r="D1111" s="4" t="s">
        <v>44</v>
      </c>
      <c r="E1111" s="2" t="s">
        <v>38</v>
      </c>
      <c r="F1111" s="2" t="s">
        <v>17</v>
      </c>
      <c r="G1111" s="5">
        <v>4</v>
      </c>
      <c r="H1111" s="1">
        <v>20000000</v>
      </c>
      <c r="I1111" s="2">
        <v>1</v>
      </c>
      <c r="J1111" s="6">
        <v>6.2499999999999995E-3</v>
      </c>
      <c r="K1111" s="2" t="s">
        <v>18</v>
      </c>
      <c r="L1111" s="3" t="s">
        <v>39</v>
      </c>
      <c r="M1111" s="4" t="s">
        <v>43</v>
      </c>
      <c r="N1111" s="2" t="s">
        <v>78</v>
      </c>
      <c r="O1111" s="2" t="s">
        <v>53</v>
      </c>
      <c r="P1111" s="14"/>
      <c r="Q1111" s="1"/>
      <c r="R1111" s="2"/>
      <c r="S1111" s="6"/>
      <c r="T1111" s="2"/>
      <c r="U1111" s="2"/>
      <c r="V1111" s="2"/>
      <c r="W1111" s="2"/>
      <c r="X1111" s="2"/>
    </row>
    <row r="1112" spans="2:24" x14ac:dyDescent="0.35">
      <c r="B1112" s="2" t="s">
        <v>70</v>
      </c>
      <c r="C1112" s="3">
        <v>11</v>
      </c>
      <c r="D1112" s="4" t="s">
        <v>58</v>
      </c>
      <c r="E1112" s="2" t="s">
        <v>16</v>
      </c>
      <c r="F1112" s="2" t="s">
        <v>17</v>
      </c>
      <c r="G1112" s="5">
        <v>0</v>
      </c>
      <c r="H1112" s="1">
        <v>0</v>
      </c>
      <c r="I1112" s="2">
        <v>1</v>
      </c>
      <c r="J1112" s="6">
        <v>6.2499999999999995E-3</v>
      </c>
      <c r="K1112" s="2"/>
      <c r="L1112" s="3"/>
      <c r="M1112" s="4" t="s">
        <v>30</v>
      </c>
      <c r="N1112" s="2" t="s">
        <v>76</v>
      </c>
      <c r="O1112" s="2" t="s">
        <v>52</v>
      </c>
      <c r="P1112" s="14"/>
      <c r="Q1112" s="1"/>
      <c r="R1112" s="2"/>
      <c r="S1112" s="6"/>
      <c r="T1112" s="2"/>
      <c r="U1112" s="2"/>
      <c r="V1112" s="2"/>
      <c r="W1112" s="2"/>
      <c r="X1112" s="2"/>
    </row>
    <row r="1113" spans="2:24" x14ac:dyDescent="0.35">
      <c r="B1113" s="2" t="s">
        <v>70</v>
      </c>
      <c r="C1113" s="3">
        <v>30</v>
      </c>
      <c r="D1113" s="4" t="s">
        <v>69</v>
      </c>
      <c r="E1113" s="2" t="s">
        <v>38</v>
      </c>
      <c r="F1113" s="2" t="s">
        <v>17</v>
      </c>
      <c r="G1113" s="5">
        <v>0</v>
      </c>
      <c r="H1113" s="1">
        <v>0</v>
      </c>
      <c r="I1113" s="2">
        <v>3</v>
      </c>
      <c r="J1113" s="6">
        <v>6.2499999999999995E-3</v>
      </c>
      <c r="K1113" s="2"/>
      <c r="L1113" s="3"/>
      <c r="M1113" s="4" t="s">
        <v>30</v>
      </c>
      <c r="N1113" s="2" t="s">
        <v>66</v>
      </c>
      <c r="O1113" s="2" t="s">
        <v>67</v>
      </c>
      <c r="P1113" s="14"/>
      <c r="Q1113" s="1"/>
      <c r="R1113" s="2"/>
      <c r="S1113" s="6"/>
      <c r="T1113" s="2"/>
      <c r="U1113" s="2"/>
      <c r="V1113" s="2"/>
      <c r="W1113" s="2"/>
      <c r="X1113" s="2"/>
    </row>
    <row r="1114" spans="2:24" x14ac:dyDescent="0.35">
      <c r="B1114" s="2" t="s">
        <v>70</v>
      </c>
      <c r="C1114" s="3">
        <v>27</v>
      </c>
      <c r="D1114" s="4" t="s">
        <v>69</v>
      </c>
      <c r="E1114" s="2" t="s">
        <v>49</v>
      </c>
      <c r="F1114" s="2" t="s">
        <v>42</v>
      </c>
      <c r="G1114" s="5">
        <v>0</v>
      </c>
      <c r="H1114" s="1">
        <v>0</v>
      </c>
      <c r="I1114" s="2">
        <v>1</v>
      </c>
      <c r="J1114" s="6">
        <v>6.2499999999999995E-3</v>
      </c>
      <c r="K1114" s="2"/>
      <c r="L1114" s="3"/>
      <c r="M1114" s="4" t="s">
        <v>48</v>
      </c>
      <c r="N1114" s="2" t="s">
        <v>77</v>
      </c>
      <c r="O1114" s="2" t="s">
        <v>34</v>
      </c>
      <c r="P1114" s="14"/>
      <c r="Q1114" s="1"/>
      <c r="R1114" s="2"/>
      <c r="S1114" s="6"/>
      <c r="T1114" s="2"/>
      <c r="U1114" s="2"/>
      <c r="V1114" s="2"/>
      <c r="W1114" s="2"/>
      <c r="X1114" s="2"/>
    </row>
    <row r="1115" spans="2:24" x14ac:dyDescent="0.35">
      <c r="B1115" s="2" t="s">
        <v>70</v>
      </c>
      <c r="C1115" s="3">
        <v>11</v>
      </c>
      <c r="D1115" s="4" t="s">
        <v>58</v>
      </c>
      <c r="E1115" s="2" t="s">
        <v>16</v>
      </c>
      <c r="F1115" s="2" t="s">
        <v>17</v>
      </c>
      <c r="G1115" s="5">
        <v>0</v>
      </c>
      <c r="H1115" s="1">
        <v>0</v>
      </c>
      <c r="I1115" s="2">
        <v>1</v>
      </c>
      <c r="J1115" s="6">
        <v>6.2499999999999995E-3</v>
      </c>
      <c r="K1115" s="2"/>
      <c r="L1115" s="3"/>
      <c r="M1115" s="4" t="s">
        <v>30</v>
      </c>
      <c r="N1115" s="2" t="s">
        <v>76</v>
      </c>
      <c r="O1115" s="2" t="s">
        <v>52</v>
      </c>
      <c r="P1115" s="14"/>
      <c r="Q1115" s="1"/>
      <c r="R1115" s="2"/>
      <c r="S1115" s="6"/>
      <c r="T1115" s="2"/>
      <c r="U1115" s="2"/>
      <c r="V1115" s="2"/>
      <c r="W1115" s="2"/>
      <c r="X1115" s="2"/>
    </row>
    <row r="1116" spans="2:24" x14ac:dyDescent="0.35">
      <c r="B1116" s="2" t="s">
        <v>14</v>
      </c>
      <c r="C1116" s="3">
        <v>31</v>
      </c>
      <c r="D1116" s="4" t="s">
        <v>59</v>
      </c>
      <c r="E1116" s="2" t="s">
        <v>49</v>
      </c>
      <c r="F1116" s="2" t="s">
        <v>42</v>
      </c>
      <c r="G1116" s="5">
        <v>2</v>
      </c>
      <c r="H1116" s="1">
        <v>12000000</v>
      </c>
      <c r="I1116" s="2">
        <v>4</v>
      </c>
      <c r="J1116" s="6">
        <v>6.3888888888888884E-3</v>
      </c>
      <c r="K1116" s="2" t="s">
        <v>18</v>
      </c>
      <c r="L1116" s="3" t="s">
        <v>56</v>
      </c>
      <c r="M1116" s="4" t="s">
        <v>30</v>
      </c>
      <c r="N1116" s="2" t="s">
        <v>76</v>
      </c>
      <c r="O1116" s="2" t="s">
        <v>26</v>
      </c>
      <c r="P1116" s="14"/>
      <c r="Q1116" s="1"/>
      <c r="R1116" s="2"/>
      <c r="S1116" s="6"/>
      <c r="T1116" s="2"/>
      <c r="U1116" s="2"/>
      <c r="V1116" s="2"/>
      <c r="W1116" s="2"/>
      <c r="X1116" s="2"/>
    </row>
    <row r="1117" spans="2:24" x14ac:dyDescent="0.35">
      <c r="B1117" s="2" t="s">
        <v>14</v>
      </c>
      <c r="C1117" s="3">
        <v>7</v>
      </c>
      <c r="D1117" s="4" t="s">
        <v>27</v>
      </c>
      <c r="E1117" s="2" t="s">
        <v>16</v>
      </c>
      <c r="F1117" s="2" t="s">
        <v>45</v>
      </c>
      <c r="G1117" s="5">
        <v>4</v>
      </c>
      <c r="H1117" s="1">
        <v>11000000</v>
      </c>
      <c r="I1117" s="2">
        <v>5</v>
      </c>
      <c r="J1117" s="6">
        <v>6.3888888888888884E-3</v>
      </c>
      <c r="K1117" s="2" t="s">
        <v>61</v>
      </c>
      <c r="L1117" s="3" t="s">
        <v>39</v>
      </c>
      <c r="M1117" s="4" t="s">
        <v>33</v>
      </c>
      <c r="N1117" s="2" t="s">
        <v>76</v>
      </c>
      <c r="O1117" s="2" t="s">
        <v>52</v>
      </c>
      <c r="P1117" s="14"/>
      <c r="Q1117" s="1"/>
      <c r="R1117" s="2"/>
      <c r="S1117" s="6"/>
      <c r="T1117" s="2"/>
      <c r="U1117" s="2"/>
      <c r="V1117" s="2"/>
      <c r="W1117" s="2"/>
      <c r="X1117" s="2"/>
    </row>
    <row r="1118" spans="2:24" x14ac:dyDescent="0.35">
      <c r="B1118" s="2" t="s">
        <v>14</v>
      </c>
      <c r="C1118" s="3">
        <v>21</v>
      </c>
      <c r="D1118" s="4" t="s">
        <v>37</v>
      </c>
      <c r="E1118" s="2" t="s">
        <v>16</v>
      </c>
      <c r="F1118" s="2" t="s">
        <v>68</v>
      </c>
      <c r="G1118" s="5">
        <v>4</v>
      </c>
      <c r="H1118" s="1">
        <v>20000000</v>
      </c>
      <c r="I1118" s="2">
        <v>2</v>
      </c>
      <c r="J1118" s="6">
        <v>6.3888888888888884E-3</v>
      </c>
      <c r="K1118" s="2" t="s">
        <v>18</v>
      </c>
      <c r="L1118" s="3" t="s">
        <v>35</v>
      </c>
      <c r="M1118" s="4" t="s">
        <v>30</v>
      </c>
      <c r="N1118" s="2" t="s">
        <v>76</v>
      </c>
      <c r="O1118" s="2" t="s">
        <v>52</v>
      </c>
      <c r="P1118" s="14"/>
      <c r="Q1118" s="1"/>
      <c r="R1118" s="2"/>
      <c r="S1118" s="6"/>
      <c r="T1118" s="2"/>
      <c r="U1118" s="2"/>
      <c r="V1118" s="2"/>
      <c r="W1118" s="2"/>
      <c r="X1118" s="2"/>
    </row>
    <row r="1119" spans="2:24" x14ac:dyDescent="0.35">
      <c r="B1119" s="2" t="s">
        <v>14</v>
      </c>
      <c r="C1119" s="3">
        <v>8</v>
      </c>
      <c r="D1119" s="4" t="s">
        <v>37</v>
      </c>
      <c r="E1119" s="2" t="s">
        <v>16</v>
      </c>
      <c r="F1119" s="2" t="s">
        <v>68</v>
      </c>
      <c r="G1119" s="5">
        <v>3</v>
      </c>
      <c r="H1119" s="1">
        <v>15000000</v>
      </c>
      <c r="I1119" s="2">
        <v>1</v>
      </c>
      <c r="J1119" s="6">
        <v>6.3888888888888884E-3</v>
      </c>
      <c r="K1119" s="2" t="s">
        <v>18</v>
      </c>
      <c r="L1119" s="3" t="s">
        <v>64</v>
      </c>
      <c r="M1119" s="4" t="s">
        <v>40</v>
      </c>
      <c r="N1119" s="2" t="s">
        <v>78</v>
      </c>
      <c r="O1119" s="2" t="s">
        <v>53</v>
      </c>
      <c r="P1119" s="14"/>
      <c r="Q1119" s="1"/>
      <c r="R1119" s="2"/>
      <c r="S1119" s="6"/>
      <c r="T1119" s="2"/>
      <c r="U1119" s="2"/>
      <c r="V1119" s="2"/>
      <c r="W1119" s="2"/>
      <c r="X1119" s="2"/>
    </row>
    <row r="1120" spans="2:24" x14ac:dyDescent="0.35">
      <c r="B1120" s="2" t="s">
        <v>14</v>
      </c>
      <c r="C1120" s="3">
        <v>8</v>
      </c>
      <c r="D1120" s="4" t="s">
        <v>37</v>
      </c>
      <c r="E1120" s="2" t="s">
        <v>38</v>
      </c>
      <c r="F1120" s="2" t="s">
        <v>42</v>
      </c>
      <c r="G1120" s="5">
        <v>2</v>
      </c>
      <c r="H1120" s="1">
        <v>12000000</v>
      </c>
      <c r="I1120" s="2">
        <v>4</v>
      </c>
      <c r="J1120" s="6">
        <v>6.3888888888888884E-3</v>
      </c>
      <c r="K1120" s="2" t="s">
        <v>18</v>
      </c>
      <c r="L1120" s="3" t="s">
        <v>39</v>
      </c>
      <c r="M1120" s="4" t="s">
        <v>25</v>
      </c>
      <c r="N1120" s="2" t="s">
        <v>77</v>
      </c>
      <c r="O1120" s="2" t="s">
        <v>54</v>
      </c>
      <c r="P1120" s="14"/>
      <c r="Q1120" s="1"/>
      <c r="R1120" s="2"/>
      <c r="S1120" s="6"/>
      <c r="T1120" s="2"/>
      <c r="U1120" s="2"/>
      <c r="V1120" s="2"/>
      <c r="W1120" s="2"/>
      <c r="X1120" s="2"/>
    </row>
    <row r="1121" spans="2:24" x14ac:dyDescent="0.35">
      <c r="B1121" s="2" t="s">
        <v>14</v>
      </c>
      <c r="C1121" s="3">
        <v>22</v>
      </c>
      <c r="D1121" s="4" t="s">
        <v>44</v>
      </c>
      <c r="E1121" s="2" t="s">
        <v>28</v>
      </c>
      <c r="F1121" s="2" t="s">
        <v>17</v>
      </c>
      <c r="G1121" s="5">
        <v>1</v>
      </c>
      <c r="H1121" s="1">
        <v>7000000</v>
      </c>
      <c r="I1121" s="2">
        <v>1</v>
      </c>
      <c r="J1121" s="6">
        <v>6.3888888888888884E-3</v>
      </c>
      <c r="K1121" s="2" t="s">
        <v>18</v>
      </c>
      <c r="L1121" s="3" t="s">
        <v>29</v>
      </c>
      <c r="M1121" s="4" t="s">
        <v>51</v>
      </c>
      <c r="N1121" s="2" t="s">
        <v>66</v>
      </c>
      <c r="O1121" s="2" t="s">
        <v>67</v>
      </c>
      <c r="P1121" s="14"/>
      <c r="Q1121" s="1"/>
      <c r="R1121" s="2"/>
      <c r="S1121" s="6"/>
      <c r="T1121" s="2"/>
      <c r="U1121" s="2"/>
      <c r="V1121" s="2"/>
      <c r="W1121" s="2"/>
      <c r="X1121" s="2"/>
    </row>
    <row r="1122" spans="2:24" x14ac:dyDescent="0.35">
      <c r="B1122" s="2" t="s">
        <v>14</v>
      </c>
      <c r="C1122" s="3">
        <v>25</v>
      </c>
      <c r="D1122" s="4" t="s">
        <v>44</v>
      </c>
      <c r="E1122" s="2" t="s">
        <v>16</v>
      </c>
      <c r="F1122" s="2" t="s">
        <v>42</v>
      </c>
      <c r="G1122" s="5">
        <v>3</v>
      </c>
      <c r="H1122" s="1">
        <v>15000000</v>
      </c>
      <c r="I1122" s="2">
        <v>3</v>
      </c>
      <c r="J1122" s="6">
        <v>6.3888888888888884E-3</v>
      </c>
      <c r="K1122" s="2" t="s">
        <v>18</v>
      </c>
      <c r="L1122" s="3" t="s">
        <v>19</v>
      </c>
      <c r="M1122" s="4" t="s">
        <v>30</v>
      </c>
      <c r="N1122" s="2" t="s">
        <v>78</v>
      </c>
      <c r="O1122" s="2" t="s">
        <v>41</v>
      </c>
      <c r="P1122" s="14"/>
      <c r="Q1122" s="1"/>
      <c r="R1122" s="2"/>
      <c r="S1122" s="6"/>
      <c r="T1122" s="2"/>
      <c r="U1122" s="2"/>
      <c r="V1122" s="2"/>
      <c r="W1122" s="2"/>
      <c r="X1122" s="2"/>
    </row>
    <row r="1123" spans="2:24" x14ac:dyDescent="0.35">
      <c r="B1123" s="2" t="s">
        <v>14</v>
      </c>
      <c r="C1123" s="3">
        <v>7</v>
      </c>
      <c r="D1123" s="4" t="s">
        <v>44</v>
      </c>
      <c r="E1123" s="2" t="s">
        <v>16</v>
      </c>
      <c r="F1123" s="2" t="s">
        <v>42</v>
      </c>
      <c r="G1123" s="5">
        <v>5</v>
      </c>
      <c r="H1123" s="1">
        <v>25000000</v>
      </c>
      <c r="I1123" s="2">
        <v>3</v>
      </c>
      <c r="J1123" s="6">
        <v>6.3888888888888884E-3</v>
      </c>
      <c r="K1123" s="2" t="s">
        <v>18</v>
      </c>
      <c r="L1123" s="3" t="s">
        <v>24</v>
      </c>
      <c r="M1123" s="4" t="s">
        <v>20</v>
      </c>
      <c r="N1123" s="2" t="s">
        <v>78</v>
      </c>
      <c r="O1123" s="2" t="s">
        <v>62</v>
      </c>
      <c r="P1123" s="14"/>
      <c r="Q1123" s="1"/>
      <c r="R1123" s="2"/>
      <c r="S1123" s="6"/>
      <c r="T1123" s="2"/>
      <c r="U1123" s="2"/>
      <c r="V1123" s="2"/>
      <c r="W1123" s="2"/>
      <c r="X1123" s="2"/>
    </row>
    <row r="1124" spans="2:24" x14ac:dyDescent="0.35">
      <c r="B1124" s="2" t="s">
        <v>14</v>
      </c>
      <c r="C1124" s="3">
        <v>1</v>
      </c>
      <c r="D1124" s="4" t="s">
        <v>69</v>
      </c>
      <c r="E1124" s="2" t="s">
        <v>28</v>
      </c>
      <c r="F1124" s="2" t="s">
        <v>45</v>
      </c>
      <c r="G1124" s="5">
        <v>5</v>
      </c>
      <c r="H1124" s="1">
        <v>25000000</v>
      </c>
      <c r="I1124" s="2">
        <v>3</v>
      </c>
      <c r="J1124" s="6">
        <v>6.3888888888888884E-3</v>
      </c>
      <c r="K1124" s="2" t="s">
        <v>18</v>
      </c>
      <c r="L1124" s="3" t="s">
        <v>39</v>
      </c>
      <c r="M1124" s="4" t="s">
        <v>30</v>
      </c>
      <c r="N1124" s="2" t="s">
        <v>77</v>
      </c>
      <c r="O1124" s="2" t="s">
        <v>65</v>
      </c>
      <c r="P1124" s="14"/>
      <c r="Q1124" s="1"/>
      <c r="R1124" s="2"/>
      <c r="S1124" s="6"/>
      <c r="T1124" s="2"/>
      <c r="U1124" s="2"/>
      <c r="V1124" s="2"/>
      <c r="W1124" s="2"/>
      <c r="X1124" s="2"/>
    </row>
    <row r="1125" spans="2:24" x14ac:dyDescent="0.35">
      <c r="B1125" s="2" t="s">
        <v>14</v>
      </c>
      <c r="C1125" s="3">
        <v>17</v>
      </c>
      <c r="D1125" s="4" t="s">
        <v>69</v>
      </c>
      <c r="E1125" s="2" t="s">
        <v>16</v>
      </c>
      <c r="F1125" s="2" t="s">
        <v>42</v>
      </c>
      <c r="G1125" s="5">
        <v>2</v>
      </c>
      <c r="H1125" s="1">
        <v>12000000</v>
      </c>
      <c r="I1125" s="2">
        <v>2</v>
      </c>
      <c r="J1125" s="6">
        <v>6.3888888888888884E-3</v>
      </c>
      <c r="K1125" s="2" t="s">
        <v>18</v>
      </c>
      <c r="L1125" s="3" t="s">
        <v>56</v>
      </c>
      <c r="M1125" s="4" t="s">
        <v>43</v>
      </c>
      <c r="N1125" s="2" t="s">
        <v>76</v>
      </c>
      <c r="O1125" s="2" t="s">
        <v>52</v>
      </c>
      <c r="P1125" s="14"/>
      <c r="Q1125" s="1"/>
      <c r="R1125" s="2"/>
      <c r="S1125" s="6"/>
      <c r="T1125" s="2"/>
      <c r="U1125" s="2"/>
      <c r="V1125" s="2"/>
      <c r="W1125" s="2"/>
      <c r="X1125" s="2"/>
    </row>
    <row r="1126" spans="2:24" x14ac:dyDescent="0.35">
      <c r="B1126" s="2" t="s">
        <v>14</v>
      </c>
      <c r="C1126" s="3">
        <v>31</v>
      </c>
      <c r="D1126" s="4" t="s">
        <v>59</v>
      </c>
      <c r="E1126" s="2" t="s">
        <v>49</v>
      </c>
      <c r="F1126" s="2" t="s">
        <v>42</v>
      </c>
      <c r="G1126" s="5">
        <v>2</v>
      </c>
      <c r="H1126" s="1">
        <v>12000000</v>
      </c>
      <c r="I1126" s="2">
        <v>4</v>
      </c>
      <c r="J1126" s="6">
        <v>6.3888888888888884E-3</v>
      </c>
      <c r="K1126" s="2" t="s">
        <v>18</v>
      </c>
      <c r="L1126" s="3" t="s">
        <v>56</v>
      </c>
      <c r="M1126" s="4" t="s">
        <v>30</v>
      </c>
      <c r="N1126" s="2" t="s">
        <v>76</v>
      </c>
      <c r="O1126" s="2" t="s">
        <v>26</v>
      </c>
      <c r="P1126" s="14"/>
      <c r="Q1126" s="1"/>
      <c r="R1126" s="2"/>
      <c r="S1126" s="6"/>
      <c r="T1126" s="2"/>
      <c r="U1126" s="2"/>
      <c r="V1126" s="2"/>
      <c r="W1126" s="2"/>
      <c r="X1126" s="2"/>
    </row>
    <row r="1127" spans="2:24" x14ac:dyDescent="0.35">
      <c r="B1127" s="2" t="s">
        <v>70</v>
      </c>
      <c r="C1127" s="3">
        <v>12</v>
      </c>
      <c r="D1127" s="4" t="s">
        <v>22</v>
      </c>
      <c r="E1127" s="2" t="s">
        <v>38</v>
      </c>
      <c r="F1127" s="2" t="s">
        <v>23</v>
      </c>
      <c r="G1127" s="5">
        <v>0</v>
      </c>
      <c r="H1127" s="1">
        <v>0</v>
      </c>
      <c r="I1127" s="2">
        <v>3</v>
      </c>
      <c r="J1127" s="6">
        <v>6.3888888888888884E-3</v>
      </c>
      <c r="K1127" s="2"/>
      <c r="L1127" s="3"/>
      <c r="M1127" s="4" t="s">
        <v>48</v>
      </c>
      <c r="N1127" s="2" t="s">
        <v>66</v>
      </c>
      <c r="O1127" s="2" t="s">
        <v>67</v>
      </c>
      <c r="P1127" s="14"/>
      <c r="Q1127" s="1"/>
      <c r="R1127" s="2"/>
      <c r="S1127" s="6"/>
      <c r="T1127" s="2"/>
      <c r="U1127" s="2"/>
      <c r="V1127" s="2"/>
      <c r="W1127" s="2"/>
      <c r="X1127" s="2"/>
    </row>
    <row r="1128" spans="2:24" x14ac:dyDescent="0.35">
      <c r="B1128" s="2" t="s">
        <v>70</v>
      </c>
      <c r="C1128" s="3">
        <v>17</v>
      </c>
      <c r="D1128" s="4" t="s">
        <v>44</v>
      </c>
      <c r="E1128" s="2" t="s">
        <v>28</v>
      </c>
      <c r="F1128" s="2" t="s">
        <v>23</v>
      </c>
      <c r="G1128" s="5">
        <v>0</v>
      </c>
      <c r="H1128" s="1">
        <v>0</v>
      </c>
      <c r="I1128" s="2">
        <v>1</v>
      </c>
      <c r="J1128" s="6">
        <v>6.3888888888888884E-3</v>
      </c>
      <c r="K1128" s="2"/>
      <c r="L1128" s="3"/>
      <c r="M1128" s="4" t="s">
        <v>48</v>
      </c>
      <c r="N1128" s="2" t="s">
        <v>77</v>
      </c>
      <c r="O1128" s="2" t="s">
        <v>54</v>
      </c>
      <c r="P1128" s="14"/>
      <c r="Q1128" s="1"/>
      <c r="R1128" s="2"/>
      <c r="S1128" s="6"/>
      <c r="T1128" s="2"/>
      <c r="U1128" s="2"/>
      <c r="V1128" s="2"/>
      <c r="W1128" s="2"/>
      <c r="X1128" s="2"/>
    </row>
    <row r="1129" spans="2:24" x14ac:dyDescent="0.35">
      <c r="B1129" s="2" t="s">
        <v>70</v>
      </c>
      <c r="C1129" s="3">
        <v>14</v>
      </c>
      <c r="D1129" s="4" t="s">
        <v>69</v>
      </c>
      <c r="E1129" s="2" t="s">
        <v>28</v>
      </c>
      <c r="F1129" s="2" t="s">
        <v>42</v>
      </c>
      <c r="G1129" s="5">
        <v>0</v>
      </c>
      <c r="H1129" s="1">
        <v>0</v>
      </c>
      <c r="I1129" s="2">
        <v>4</v>
      </c>
      <c r="J1129" s="6">
        <v>6.3888888888888884E-3</v>
      </c>
      <c r="K1129" s="2"/>
      <c r="L1129" s="3"/>
      <c r="M1129" s="4" t="s">
        <v>51</v>
      </c>
      <c r="N1129" s="2" t="s">
        <v>76</v>
      </c>
      <c r="O1129" s="2" t="s">
        <v>31</v>
      </c>
      <c r="P1129" s="14"/>
      <c r="Q1129" s="1"/>
      <c r="R1129" s="2"/>
      <c r="S1129" s="6"/>
      <c r="T1129" s="2"/>
      <c r="U1129" s="2"/>
      <c r="V1129" s="2"/>
      <c r="W1129" s="2"/>
      <c r="X1129" s="2"/>
    </row>
    <row r="1130" spans="2:24" x14ac:dyDescent="0.35">
      <c r="B1130" s="2" t="s">
        <v>14</v>
      </c>
      <c r="C1130" s="3">
        <v>11</v>
      </c>
      <c r="D1130" s="4" t="s">
        <v>55</v>
      </c>
      <c r="E1130" s="2" t="s">
        <v>32</v>
      </c>
      <c r="F1130" s="2" t="s">
        <v>23</v>
      </c>
      <c r="G1130" s="5">
        <v>2</v>
      </c>
      <c r="H1130" s="1">
        <v>38000000</v>
      </c>
      <c r="I1130" s="2">
        <v>1</v>
      </c>
      <c r="J1130" s="6">
        <v>6.4236111111111117E-3</v>
      </c>
      <c r="K1130" s="2" t="s">
        <v>46</v>
      </c>
      <c r="L1130" s="3" t="s">
        <v>29</v>
      </c>
      <c r="M1130" s="4" t="s">
        <v>51</v>
      </c>
      <c r="N1130" s="2" t="s">
        <v>66</v>
      </c>
      <c r="O1130" s="2" t="s">
        <v>67</v>
      </c>
      <c r="P1130" s="14"/>
      <c r="Q1130" s="1"/>
      <c r="R1130" s="2"/>
      <c r="S1130" s="6"/>
      <c r="T1130" s="2"/>
      <c r="U1130" s="2"/>
      <c r="V1130" s="2"/>
      <c r="W1130" s="2"/>
      <c r="X1130" s="2"/>
    </row>
    <row r="1131" spans="2:24" x14ac:dyDescent="0.35">
      <c r="B1131" s="2" t="s">
        <v>14</v>
      </c>
      <c r="C1131" s="3">
        <v>11</v>
      </c>
      <c r="D1131" s="4" t="s">
        <v>57</v>
      </c>
      <c r="E1131" s="2" t="s">
        <v>16</v>
      </c>
      <c r="F1131" s="2" t="s">
        <v>42</v>
      </c>
      <c r="G1131" s="5">
        <v>5</v>
      </c>
      <c r="H1131" s="1">
        <v>25000000</v>
      </c>
      <c r="I1131" s="2">
        <v>1</v>
      </c>
      <c r="J1131" s="6">
        <v>6.4236111111111117E-3</v>
      </c>
      <c r="K1131" s="2" t="s">
        <v>18</v>
      </c>
      <c r="L1131" s="3" t="s">
        <v>29</v>
      </c>
      <c r="M1131" s="4" t="s">
        <v>51</v>
      </c>
      <c r="N1131" s="2" t="s">
        <v>78</v>
      </c>
      <c r="O1131" s="2" t="s">
        <v>41</v>
      </c>
      <c r="P1131" s="14"/>
      <c r="Q1131" s="1"/>
      <c r="R1131" s="2"/>
      <c r="S1131" s="6"/>
      <c r="T1131" s="2"/>
      <c r="U1131" s="2"/>
      <c r="V1131" s="2"/>
      <c r="W1131" s="2"/>
      <c r="X1131" s="2"/>
    </row>
    <row r="1132" spans="2:24" x14ac:dyDescent="0.35">
      <c r="B1132" s="2" t="s">
        <v>14</v>
      </c>
      <c r="C1132" s="3">
        <v>1</v>
      </c>
      <c r="D1132" s="4" t="s">
        <v>60</v>
      </c>
      <c r="E1132" s="2" t="s">
        <v>49</v>
      </c>
      <c r="F1132" s="2" t="s">
        <v>23</v>
      </c>
      <c r="G1132" s="5">
        <v>2</v>
      </c>
      <c r="H1132" s="1">
        <v>12000000</v>
      </c>
      <c r="I1132" s="2">
        <v>1</v>
      </c>
      <c r="J1132" s="6">
        <v>6.4236111111111117E-3</v>
      </c>
      <c r="K1132" s="2" t="s">
        <v>18</v>
      </c>
      <c r="L1132" s="3" t="s">
        <v>29</v>
      </c>
      <c r="M1132" s="4" t="s">
        <v>43</v>
      </c>
      <c r="N1132" s="2" t="s">
        <v>76</v>
      </c>
      <c r="O1132" s="2" t="s">
        <v>52</v>
      </c>
      <c r="P1132" s="14"/>
      <c r="Q1132" s="1"/>
      <c r="R1132" s="2"/>
      <c r="S1132" s="6"/>
      <c r="T1132" s="2"/>
      <c r="U1132" s="2"/>
      <c r="V1132" s="2"/>
      <c r="W1132" s="2"/>
      <c r="X1132" s="2"/>
    </row>
    <row r="1133" spans="2:24" x14ac:dyDescent="0.35">
      <c r="B1133" s="2" t="s">
        <v>14</v>
      </c>
      <c r="C1133" s="3">
        <v>29</v>
      </c>
      <c r="D1133" s="4" t="s">
        <v>22</v>
      </c>
      <c r="E1133" s="2" t="s">
        <v>28</v>
      </c>
      <c r="F1133" s="2" t="s">
        <v>17</v>
      </c>
      <c r="G1133" s="5">
        <v>5</v>
      </c>
      <c r="H1133" s="1">
        <v>21000000</v>
      </c>
      <c r="I1133" s="2">
        <v>5</v>
      </c>
      <c r="J1133" s="6">
        <v>6.4236111111111117E-3</v>
      </c>
      <c r="K1133" s="2" t="s">
        <v>18</v>
      </c>
      <c r="L1133" s="3" t="s">
        <v>19</v>
      </c>
      <c r="M1133" s="4" t="s">
        <v>30</v>
      </c>
      <c r="N1133" s="2" t="s">
        <v>77</v>
      </c>
      <c r="O1133" s="2" t="s">
        <v>54</v>
      </c>
      <c r="P1133" s="14"/>
      <c r="Q1133" s="1"/>
      <c r="R1133" s="2"/>
      <c r="S1133" s="6"/>
      <c r="T1133" s="2"/>
      <c r="U1133" s="2"/>
      <c r="V1133" s="2"/>
      <c r="W1133" s="2"/>
      <c r="X1133" s="2"/>
    </row>
    <row r="1134" spans="2:24" x14ac:dyDescent="0.35">
      <c r="B1134" s="2" t="s">
        <v>14</v>
      </c>
      <c r="C1134" s="3">
        <v>30</v>
      </c>
      <c r="D1134" s="4" t="s">
        <v>27</v>
      </c>
      <c r="E1134" s="2" t="s">
        <v>32</v>
      </c>
      <c r="F1134" s="2" t="s">
        <v>23</v>
      </c>
      <c r="G1134" s="5">
        <v>2</v>
      </c>
      <c r="H1134" s="1">
        <v>12000000</v>
      </c>
      <c r="I1134" s="2">
        <v>4</v>
      </c>
      <c r="J1134" s="6">
        <v>6.4236111111111117E-3</v>
      </c>
      <c r="K1134" s="2" t="s">
        <v>18</v>
      </c>
      <c r="L1134" s="3" t="s">
        <v>19</v>
      </c>
      <c r="M1134" s="4" t="s">
        <v>33</v>
      </c>
      <c r="N1134" s="2" t="s">
        <v>78</v>
      </c>
      <c r="O1134" s="2" t="s">
        <v>66</v>
      </c>
      <c r="P1134" s="14"/>
      <c r="Q1134" s="1"/>
      <c r="R1134" s="2"/>
      <c r="S1134" s="6"/>
      <c r="T1134" s="2"/>
      <c r="U1134" s="2"/>
      <c r="V1134" s="2"/>
      <c r="W1134" s="2"/>
      <c r="X1134" s="2"/>
    </row>
    <row r="1135" spans="2:24" x14ac:dyDescent="0.35">
      <c r="B1135" s="2" t="s">
        <v>14</v>
      </c>
      <c r="C1135" s="3">
        <v>25</v>
      </c>
      <c r="D1135" s="4" t="s">
        <v>37</v>
      </c>
      <c r="E1135" s="2" t="s">
        <v>16</v>
      </c>
      <c r="F1135" s="2" t="s">
        <v>17</v>
      </c>
      <c r="G1135" s="5">
        <v>1</v>
      </c>
      <c r="H1135" s="1">
        <v>19000000</v>
      </c>
      <c r="I1135" s="2">
        <v>3</v>
      </c>
      <c r="J1135" s="6">
        <v>6.4236111111111117E-3</v>
      </c>
      <c r="K1135" s="2" t="s">
        <v>46</v>
      </c>
      <c r="L1135" s="3" t="s">
        <v>24</v>
      </c>
      <c r="M1135" s="4" t="s">
        <v>30</v>
      </c>
      <c r="N1135" s="2" t="s">
        <v>76</v>
      </c>
      <c r="O1135" s="2" t="s">
        <v>26</v>
      </c>
      <c r="P1135" s="14"/>
      <c r="Q1135" s="1"/>
      <c r="R1135" s="2"/>
      <c r="S1135" s="6"/>
      <c r="T1135" s="2"/>
      <c r="U1135" s="2"/>
      <c r="V1135" s="2"/>
      <c r="W1135" s="2"/>
      <c r="X1135" s="2"/>
    </row>
    <row r="1136" spans="2:24" x14ac:dyDescent="0.35">
      <c r="B1136" s="2" t="s">
        <v>14</v>
      </c>
      <c r="C1136" s="3">
        <v>10</v>
      </c>
      <c r="D1136" s="4" t="s">
        <v>37</v>
      </c>
      <c r="E1136" s="2" t="s">
        <v>16</v>
      </c>
      <c r="F1136" s="2" t="s">
        <v>17</v>
      </c>
      <c r="G1136" s="5">
        <v>4</v>
      </c>
      <c r="H1136" s="1">
        <v>11000000</v>
      </c>
      <c r="I1136" s="2">
        <v>5</v>
      </c>
      <c r="J1136" s="6">
        <v>6.4236111111111117E-3</v>
      </c>
      <c r="K1136" s="2" t="s">
        <v>61</v>
      </c>
      <c r="L1136" s="3" t="s">
        <v>29</v>
      </c>
      <c r="M1136" s="4" t="s">
        <v>48</v>
      </c>
      <c r="N1136" s="2" t="s">
        <v>76</v>
      </c>
      <c r="O1136" s="2" t="s">
        <v>26</v>
      </c>
      <c r="P1136" s="14"/>
      <c r="Q1136" s="1"/>
      <c r="R1136" s="2"/>
      <c r="S1136" s="6"/>
      <c r="T1136" s="2"/>
      <c r="U1136" s="2"/>
      <c r="V1136" s="2"/>
      <c r="W1136" s="2"/>
      <c r="X1136" s="2"/>
    </row>
    <row r="1137" spans="2:24" x14ac:dyDescent="0.35">
      <c r="B1137" s="2" t="s">
        <v>14</v>
      </c>
      <c r="C1137" s="3">
        <v>28</v>
      </c>
      <c r="D1137" s="4" t="s">
        <v>37</v>
      </c>
      <c r="E1137" s="2" t="s">
        <v>49</v>
      </c>
      <c r="F1137" s="2" t="s">
        <v>42</v>
      </c>
      <c r="G1137" s="5">
        <v>1</v>
      </c>
      <c r="H1137" s="1">
        <v>7000000</v>
      </c>
      <c r="I1137" s="2">
        <v>1</v>
      </c>
      <c r="J1137" s="6">
        <v>6.4236111111111117E-3</v>
      </c>
      <c r="K1137" s="2" t="s">
        <v>18</v>
      </c>
      <c r="L1137" s="3" t="s">
        <v>56</v>
      </c>
      <c r="M1137" s="4" t="s">
        <v>40</v>
      </c>
      <c r="N1137" s="2" t="s">
        <v>78</v>
      </c>
      <c r="O1137" s="2" t="s">
        <v>66</v>
      </c>
      <c r="P1137" s="14"/>
      <c r="Q1137" s="1"/>
      <c r="R1137" s="2"/>
      <c r="S1137" s="6"/>
      <c r="T1137" s="2"/>
      <c r="U1137" s="2"/>
      <c r="V1137" s="2"/>
      <c r="W1137" s="2"/>
      <c r="X1137" s="2"/>
    </row>
    <row r="1138" spans="2:24" x14ac:dyDescent="0.35">
      <c r="B1138" s="2" t="s">
        <v>14</v>
      </c>
      <c r="C1138" s="3">
        <v>13</v>
      </c>
      <c r="D1138" s="4" t="s">
        <v>44</v>
      </c>
      <c r="E1138" s="2" t="s">
        <v>38</v>
      </c>
      <c r="F1138" s="2" t="s">
        <v>23</v>
      </c>
      <c r="G1138" s="5">
        <v>4</v>
      </c>
      <c r="H1138" s="1">
        <v>20000000</v>
      </c>
      <c r="I1138" s="2">
        <v>5</v>
      </c>
      <c r="J1138" s="6">
        <v>6.4236111111111117E-3</v>
      </c>
      <c r="K1138" s="2" t="s">
        <v>18</v>
      </c>
      <c r="L1138" s="3" t="s">
        <v>24</v>
      </c>
      <c r="M1138" s="4" t="s">
        <v>30</v>
      </c>
      <c r="N1138" s="2" t="s">
        <v>76</v>
      </c>
      <c r="O1138" s="2" t="s">
        <v>31</v>
      </c>
      <c r="P1138" s="14"/>
      <c r="Q1138" s="1"/>
      <c r="R1138" s="2"/>
      <c r="S1138" s="6"/>
      <c r="T1138" s="2"/>
      <c r="U1138" s="2"/>
      <c r="V1138" s="2"/>
      <c r="W1138" s="2"/>
      <c r="X1138" s="2"/>
    </row>
    <row r="1139" spans="2:24" x14ac:dyDescent="0.35">
      <c r="B1139" s="2" t="s">
        <v>14</v>
      </c>
      <c r="C1139" s="3">
        <v>3</v>
      </c>
      <c r="D1139" s="4" t="s">
        <v>44</v>
      </c>
      <c r="E1139" s="2" t="s">
        <v>16</v>
      </c>
      <c r="F1139" s="2" t="s">
        <v>42</v>
      </c>
      <c r="G1139" s="5">
        <v>3</v>
      </c>
      <c r="H1139" s="1">
        <v>15000000</v>
      </c>
      <c r="I1139" s="2">
        <v>2</v>
      </c>
      <c r="J1139" s="6">
        <v>6.4236111111111117E-3</v>
      </c>
      <c r="K1139" s="2" t="s">
        <v>18</v>
      </c>
      <c r="L1139" s="3" t="s">
        <v>56</v>
      </c>
      <c r="M1139" s="4" t="s">
        <v>25</v>
      </c>
      <c r="N1139" s="2" t="s">
        <v>77</v>
      </c>
      <c r="O1139" s="2" t="s">
        <v>54</v>
      </c>
      <c r="P1139" s="14"/>
      <c r="Q1139" s="1"/>
      <c r="R1139" s="2"/>
      <c r="S1139" s="6"/>
      <c r="T1139" s="2"/>
      <c r="U1139" s="2"/>
      <c r="V1139" s="2"/>
      <c r="W1139" s="2"/>
      <c r="X1139" s="2"/>
    </row>
    <row r="1140" spans="2:24" x14ac:dyDescent="0.35">
      <c r="B1140" s="2" t="s">
        <v>14</v>
      </c>
      <c r="C1140" s="3">
        <v>11</v>
      </c>
      <c r="D1140" s="4" t="s">
        <v>55</v>
      </c>
      <c r="E1140" s="2" t="s">
        <v>32</v>
      </c>
      <c r="F1140" s="2" t="s">
        <v>23</v>
      </c>
      <c r="G1140" s="5">
        <v>2</v>
      </c>
      <c r="H1140" s="1">
        <v>38000000</v>
      </c>
      <c r="I1140" s="2">
        <v>1</v>
      </c>
      <c r="J1140" s="6">
        <v>6.4236111111111117E-3</v>
      </c>
      <c r="K1140" s="2" t="s">
        <v>46</v>
      </c>
      <c r="L1140" s="3" t="s">
        <v>29</v>
      </c>
      <c r="M1140" s="4" t="s">
        <v>51</v>
      </c>
      <c r="N1140" s="2" t="s">
        <v>66</v>
      </c>
      <c r="O1140" s="2" t="s">
        <v>67</v>
      </c>
      <c r="P1140" s="14"/>
      <c r="Q1140" s="1"/>
      <c r="R1140" s="2"/>
      <c r="S1140" s="6"/>
      <c r="T1140" s="2"/>
      <c r="U1140" s="2"/>
      <c r="V1140" s="2"/>
      <c r="W1140" s="2"/>
      <c r="X1140" s="2"/>
    </row>
    <row r="1141" spans="2:24" x14ac:dyDescent="0.35">
      <c r="B1141" s="2" t="s">
        <v>14</v>
      </c>
      <c r="C1141" s="3">
        <v>11</v>
      </c>
      <c r="D1141" s="4" t="s">
        <v>57</v>
      </c>
      <c r="E1141" s="2" t="s">
        <v>16</v>
      </c>
      <c r="F1141" s="2" t="s">
        <v>42</v>
      </c>
      <c r="G1141" s="5">
        <v>5</v>
      </c>
      <c r="H1141" s="1">
        <v>25000000</v>
      </c>
      <c r="I1141" s="2">
        <v>1</v>
      </c>
      <c r="J1141" s="6">
        <v>6.4236111111111117E-3</v>
      </c>
      <c r="K1141" s="2" t="s">
        <v>18</v>
      </c>
      <c r="L1141" s="3" t="s">
        <v>29</v>
      </c>
      <c r="M1141" s="4" t="s">
        <v>51</v>
      </c>
      <c r="N1141" s="2" t="s">
        <v>78</v>
      </c>
      <c r="O1141" s="2" t="s">
        <v>41</v>
      </c>
      <c r="P1141" s="14"/>
      <c r="Q1141" s="1"/>
      <c r="R1141" s="2"/>
      <c r="S1141" s="6"/>
      <c r="T1141" s="2"/>
      <c r="U1141" s="2"/>
      <c r="V1141" s="2"/>
      <c r="W1141" s="2"/>
      <c r="X1141" s="2"/>
    </row>
    <row r="1142" spans="2:24" x14ac:dyDescent="0.35">
      <c r="B1142" s="2" t="s">
        <v>14</v>
      </c>
      <c r="C1142" s="3">
        <v>1</v>
      </c>
      <c r="D1142" s="4" t="s">
        <v>60</v>
      </c>
      <c r="E1142" s="2" t="s">
        <v>49</v>
      </c>
      <c r="F1142" s="2" t="s">
        <v>23</v>
      </c>
      <c r="G1142" s="5">
        <v>2</v>
      </c>
      <c r="H1142" s="1">
        <v>12000000</v>
      </c>
      <c r="I1142" s="2">
        <v>1</v>
      </c>
      <c r="J1142" s="6">
        <v>6.4236111111111117E-3</v>
      </c>
      <c r="K1142" s="2" t="s">
        <v>18</v>
      </c>
      <c r="L1142" s="3" t="s">
        <v>29</v>
      </c>
      <c r="M1142" s="4" t="s">
        <v>43</v>
      </c>
      <c r="N1142" s="2" t="s">
        <v>76</v>
      </c>
      <c r="O1142" s="2" t="s">
        <v>52</v>
      </c>
      <c r="P1142" s="14"/>
      <c r="Q1142" s="1"/>
      <c r="R1142" s="2"/>
      <c r="S1142" s="6"/>
      <c r="T1142" s="2"/>
      <c r="U1142" s="2"/>
      <c r="V1142" s="2"/>
      <c r="W1142" s="2"/>
      <c r="X1142" s="2"/>
    </row>
    <row r="1143" spans="2:24" x14ac:dyDescent="0.35">
      <c r="B1143" s="2" t="s">
        <v>14</v>
      </c>
      <c r="C1143" s="3">
        <v>29</v>
      </c>
      <c r="D1143" s="4" t="s">
        <v>22</v>
      </c>
      <c r="E1143" s="2" t="s">
        <v>28</v>
      </c>
      <c r="F1143" s="2" t="s">
        <v>17</v>
      </c>
      <c r="G1143" s="5">
        <v>5</v>
      </c>
      <c r="H1143" s="1">
        <v>21000000</v>
      </c>
      <c r="I1143" s="2">
        <v>5</v>
      </c>
      <c r="J1143" s="6">
        <v>6.4236111111111117E-3</v>
      </c>
      <c r="K1143" s="2" t="s">
        <v>18</v>
      </c>
      <c r="L1143" s="3" t="s">
        <v>19</v>
      </c>
      <c r="M1143" s="4" t="s">
        <v>30</v>
      </c>
      <c r="N1143" s="2" t="s">
        <v>77</v>
      </c>
      <c r="O1143" s="2" t="s">
        <v>54</v>
      </c>
      <c r="P1143" s="14"/>
      <c r="Q1143" s="1"/>
      <c r="R1143" s="2"/>
      <c r="S1143" s="6"/>
      <c r="T1143" s="2"/>
      <c r="U1143" s="2"/>
      <c r="V1143" s="2"/>
      <c r="W1143" s="2"/>
      <c r="X1143" s="2"/>
    </row>
    <row r="1144" spans="2:24" x14ac:dyDescent="0.35">
      <c r="B1144" s="2" t="s">
        <v>70</v>
      </c>
      <c r="C1144" s="3">
        <v>13</v>
      </c>
      <c r="D1144" s="4" t="s">
        <v>55</v>
      </c>
      <c r="E1144" s="2" t="s">
        <v>16</v>
      </c>
      <c r="F1144" s="2" t="s">
        <v>45</v>
      </c>
      <c r="G1144" s="5">
        <v>0</v>
      </c>
      <c r="H1144" s="1">
        <v>0</v>
      </c>
      <c r="I1144" s="2">
        <v>2</v>
      </c>
      <c r="J1144" s="6">
        <v>6.4236111111111117E-3</v>
      </c>
      <c r="K1144" s="2"/>
      <c r="L1144" s="3"/>
      <c r="M1144" s="4" t="s">
        <v>43</v>
      </c>
      <c r="N1144" s="2" t="s">
        <v>66</v>
      </c>
      <c r="O1144" s="2" t="s">
        <v>67</v>
      </c>
      <c r="P1144" s="14"/>
      <c r="Q1144" s="1"/>
      <c r="R1144" s="2"/>
      <c r="S1144" s="6"/>
      <c r="T1144" s="2"/>
      <c r="U1144" s="2"/>
      <c r="V1144" s="2"/>
      <c r="W1144" s="2"/>
      <c r="X1144" s="2"/>
    </row>
    <row r="1145" spans="2:24" x14ac:dyDescent="0.35">
      <c r="B1145" s="2" t="s">
        <v>70</v>
      </c>
      <c r="C1145" s="3">
        <v>29</v>
      </c>
      <c r="D1145" s="4" t="s">
        <v>27</v>
      </c>
      <c r="E1145" s="2" t="s">
        <v>28</v>
      </c>
      <c r="F1145" s="2" t="s">
        <v>23</v>
      </c>
      <c r="G1145" s="5">
        <v>0</v>
      </c>
      <c r="H1145" s="1">
        <v>0</v>
      </c>
      <c r="I1145" s="2">
        <v>2</v>
      </c>
      <c r="J1145" s="6">
        <v>6.4236111111111117E-3</v>
      </c>
      <c r="K1145" s="2"/>
      <c r="L1145" s="3"/>
      <c r="M1145" s="4" t="s">
        <v>43</v>
      </c>
      <c r="N1145" s="2" t="s">
        <v>76</v>
      </c>
      <c r="O1145" s="2" t="s">
        <v>26</v>
      </c>
      <c r="P1145" s="14"/>
      <c r="Q1145" s="1"/>
      <c r="R1145" s="2"/>
      <c r="S1145" s="6"/>
      <c r="T1145" s="2"/>
      <c r="U1145" s="2"/>
      <c r="V1145" s="2"/>
      <c r="W1145" s="2"/>
      <c r="X1145" s="2"/>
    </row>
    <row r="1146" spans="2:24" x14ac:dyDescent="0.35">
      <c r="B1146" s="2" t="s">
        <v>70</v>
      </c>
      <c r="C1146" s="3">
        <v>30</v>
      </c>
      <c r="D1146" s="4" t="s">
        <v>69</v>
      </c>
      <c r="E1146" s="2" t="s">
        <v>28</v>
      </c>
      <c r="F1146" s="2" t="s">
        <v>42</v>
      </c>
      <c r="G1146" s="5">
        <v>0</v>
      </c>
      <c r="H1146" s="1">
        <v>0</v>
      </c>
      <c r="I1146" s="2">
        <v>4</v>
      </c>
      <c r="J1146" s="6">
        <v>6.4236111111111117E-3</v>
      </c>
      <c r="K1146" s="2"/>
      <c r="L1146" s="3"/>
      <c r="M1146" s="4" t="s">
        <v>30</v>
      </c>
      <c r="N1146" s="2" t="s">
        <v>77</v>
      </c>
      <c r="O1146" s="2" t="s">
        <v>65</v>
      </c>
      <c r="P1146" s="14"/>
      <c r="Q1146" s="1"/>
      <c r="R1146" s="2"/>
      <c r="S1146" s="6"/>
      <c r="T1146" s="2"/>
      <c r="U1146" s="2"/>
      <c r="V1146" s="2"/>
      <c r="W1146" s="2"/>
      <c r="X1146" s="2"/>
    </row>
    <row r="1147" spans="2:24" x14ac:dyDescent="0.35">
      <c r="B1147" s="2" t="s">
        <v>70</v>
      </c>
      <c r="C1147" s="3">
        <v>13</v>
      </c>
      <c r="D1147" s="4" t="s">
        <v>55</v>
      </c>
      <c r="E1147" s="2" t="s">
        <v>16</v>
      </c>
      <c r="F1147" s="2" t="s">
        <v>45</v>
      </c>
      <c r="G1147" s="5">
        <v>0</v>
      </c>
      <c r="H1147" s="1">
        <v>0</v>
      </c>
      <c r="I1147" s="2">
        <v>2</v>
      </c>
      <c r="J1147" s="6">
        <v>6.4236111111111117E-3</v>
      </c>
      <c r="K1147" s="2"/>
      <c r="L1147" s="3"/>
      <c r="M1147" s="4" t="s">
        <v>43</v>
      </c>
      <c r="N1147" s="2" t="s">
        <v>66</v>
      </c>
      <c r="O1147" s="2" t="s">
        <v>67</v>
      </c>
      <c r="P1147" s="14"/>
      <c r="Q1147" s="1"/>
      <c r="R1147" s="2"/>
      <c r="S1147" s="6"/>
      <c r="T1147" s="2"/>
      <c r="U1147" s="2"/>
      <c r="V1147" s="2"/>
      <c r="W1147" s="2"/>
      <c r="X1147" s="2"/>
    </row>
    <row r="1148" spans="2:24" x14ac:dyDescent="0.35">
      <c r="B1148" s="2" t="s">
        <v>14</v>
      </c>
      <c r="C1148" s="3">
        <v>12</v>
      </c>
      <c r="D1148" s="4" t="s">
        <v>55</v>
      </c>
      <c r="E1148" s="2" t="s">
        <v>32</v>
      </c>
      <c r="F1148" s="2" t="s">
        <v>42</v>
      </c>
      <c r="G1148" s="5">
        <v>2</v>
      </c>
      <c r="H1148" s="1">
        <v>12000000</v>
      </c>
      <c r="I1148" s="2">
        <v>3</v>
      </c>
      <c r="J1148" s="6">
        <v>6.6666666666666671E-3</v>
      </c>
      <c r="K1148" s="2" t="s">
        <v>18</v>
      </c>
      <c r="L1148" s="3" t="s">
        <v>19</v>
      </c>
      <c r="M1148" s="4" t="s">
        <v>30</v>
      </c>
      <c r="N1148" s="2" t="s">
        <v>77</v>
      </c>
      <c r="O1148" s="2" t="s">
        <v>54</v>
      </c>
      <c r="P1148" s="14"/>
      <c r="Q1148" s="1"/>
      <c r="R1148" s="2"/>
      <c r="S1148" s="6"/>
      <c r="T1148" s="2"/>
      <c r="U1148" s="2"/>
      <c r="V1148" s="2"/>
      <c r="W1148" s="2"/>
      <c r="X1148" s="2"/>
    </row>
    <row r="1149" spans="2:24" x14ac:dyDescent="0.35">
      <c r="B1149" s="2" t="s">
        <v>14</v>
      </c>
      <c r="C1149" s="3">
        <v>1</v>
      </c>
      <c r="D1149" s="4" t="s">
        <v>72</v>
      </c>
      <c r="E1149" s="2" t="s">
        <v>28</v>
      </c>
      <c r="F1149" s="2" t="s">
        <v>42</v>
      </c>
      <c r="G1149" s="5">
        <v>5</v>
      </c>
      <c r="H1149" s="1">
        <v>25000000</v>
      </c>
      <c r="I1149" s="2">
        <v>1</v>
      </c>
      <c r="J1149" s="6">
        <v>6.6666666666666671E-3</v>
      </c>
      <c r="K1149" s="2" t="s">
        <v>18</v>
      </c>
      <c r="L1149" s="3" t="s">
        <v>29</v>
      </c>
      <c r="M1149" s="4" t="s">
        <v>43</v>
      </c>
      <c r="N1149" s="2" t="s">
        <v>76</v>
      </c>
      <c r="O1149" s="2" t="s">
        <v>31</v>
      </c>
      <c r="P1149" s="14"/>
      <c r="Q1149" s="1"/>
      <c r="R1149" s="2"/>
      <c r="S1149" s="6"/>
      <c r="T1149" s="2"/>
      <c r="U1149" s="2"/>
      <c r="V1149" s="2"/>
      <c r="W1149" s="2"/>
      <c r="X1149" s="2"/>
    </row>
    <row r="1150" spans="2:24" x14ac:dyDescent="0.35">
      <c r="B1150" s="2" t="s">
        <v>14</v>
      </c>
      <c r="C1150" s="3">
        <v>11</v>
      </c>
      <c r="D1150" s="4" t="s">
        <v>27</v>
      </c>
      <c r="E1150" s="2" t="s">
        <v>49</v>
      </c>
      <c r="F1150" s="2" t="s">
        <v>68</v>
      </c>
      <c r="G1150" s="5">
        <v>1</v>
      </c>
      <c r="H1150" s="1">
        <v>7000000</v>
      </c>
      <c r="I1150" s="2">
        <v>2</v>
      </c>
      <c r="J1150" s="6">
        <v>6.6666666666666671E-3</v>
      </c>
      <c r="K1150" s="2" t="s">
        <v>18</v>
      </c>
      <c r="L1150" s="3" t="s">
        <v>56</v>
      </c>
      <c r="M1150" s="4" t="s">
        <v>51</v>
      </c>
      <c r="N1150" s="2" t="s">
        <v>66</v>
      </c>
      <c r="O1150" s="2" t="s">
        <v>67</v>
      </c>
      <c r="P1150" s="14"/>
      <c r="Q1150" s="1"/>
      <c r="R1150" s="2"/>
      <c r="S1150" s="6"/>
      <c r="T1150" s="2"/>
      <c r="U1150" s="2"/>
      <c r="V1150" s="2"/>
      <c r="W1150" s="2"/>
      <c r="X1150" s="2"/>
    </row>
    <row r="1151" spans="2:24" x14ac:dyDescent="0.35">
      <c r="B1151" s="2" t="s">
        <v>14</v>
      </c>
      <c r="C1151" s="3">
        <v>12</v>
      </c>
      <c r="D1151" s="4" t="s">
        <v>37</v>
      </c>
      <c r="E1151" s="2" t="s">
        <v>16</v>
      </c>
      <c r="F1151" s="2" t="s">
        <v>42</v>
      </c>
      <c r="G1151" s="5">
        <v>2</v>
      </c>
      <c r="H1151" s="1">
        <v>38000000</v>
      </c>
      <c r="I1151" s="2">
        <v>3</v>
      </c>
      <c r="J1151" s="6">
        <v>6.6666666666666671E-3</v>
      </c>
      <c r="K1151" s="2" t="s">
        <v>46</v>
      </c>
      <c r="L1151" s="3" t="s">
        <v>56</v>
      </c>
      <c r="M1151" s="4" t="s">
        <v>48</v>
      </c>
      <c r="N1151" s="2" t="s">
        <v>76</v>
      </c>
      <c r="O1151" s="2" t="s">
        <v>52</v>
      </c>
      <c r="P1151" s="14"/>
      <c r="Q1151" s="1"/>
      <c r="R1151" s="2"/>
      <c r="S1151" s="6"/>
      <c r="T1151" s="2"/>
      <c r="U1151" s="2"/>
      <c r="V1151" s="2"/>
      <c r="W1151" s="2"/>
      <c r="X1151" s="2"/>
    </row>
    <row r="1152" spans="2:24" x14ac:dyDescent="0.35">
      <c r="B1152" s="2" t="s">
        <v>14</v>
      </c>
      <c r="C1152" s="3">
        <v>28</v>
      </c>
      <c r="D1152" s="4" t="s">
        <v>37</v>
      </c>
      <c r="E1152" s="2" t="s">
        <v>49</v>
      </c>
      <c r="F1152" s="2" t="s">
        <v>17</v>
      </c>
      <c r="G1152" s="5">
        <v>3</v>
      </c>
      <c r="H1152" s="1">
        <v>15000000</v>
      </c>
      <c r="I1152" s="2">
        <v>1</v>
      </c>
      <c r="J1152" s="6">
        <v>6.6666666666666671E-3</v>
      </c>
      <c r="K1152" s="2" t="s">
        <v>18</v>
      </c>
      <c r="L1152" s="3" t="s">
        <v>24</v>
      </c>
      <c r="M1152" s="4" t="s">
        <v>33</v>
      </c>
      <c r="N1152" s="2" t="s">
        <v>78</v>
      </c>
      <c r="O1152" s="2" t="s">
        <v>41</v>
      </c>
      <c r="P1152" s="14"/>
      <c r="Q1152" s="1"/>
      <c r="R1152" s="2"/>
      <c r="S1152" s="6"/>
      <c r="T1152" s="2"/>
      <c r="U1152" s="2"/>
      <c r="V1152" s="2"/>
      <c r="W1152" s="2"/>
      <c r="X1152" s="2"/>
    </row>
    <row r="1153" spans="2:24" x14ac:dyDescent="0.35">
      <c r="B1153" s="2" t="s">
        <v>14</v>
      </c>
      <c r="C1153" s="3">
        <v>8</v>
      </c>
      <c r="D1153" s="4" t="s">
        <v>37</v>
      </c>
      <c r="E1153" s="2" t="s">
        <v>32</v>
      </c>
      <c r="F1153" s="2" t="s">
        <v>45</v>
      </c>
      <c r="G1153" s="5">
        <v>2</v>
      </c>
      <c r="H1153" s="1">
        <v>12000000</v>
      </c>
      <c r="I1153" s="2">
        <v>4</v>
      </c>
      <c r="J1153" s="6">
        <v>6.6666666666666671E-3</v>
      </c>
      <c r="K1153" s="2" t="s">
        <v>18</v>
      </c>
      <c r="L1153" s="3" t="s">
        <v>29</v>
      </c>
      <c r="M1153" s="4" t="s">
        <v>51</v>
      </c>
      <c r="N1153" s="2" t="s">
        <v>76</v>
      </c>
      <c r="O1153" s="2" t="s">
        <v>31</v>
      </c>
      <c r="P1153" s="14"/>
      <c r="Q1153" s="1"/>
      <c r="R1153" s="2"/>
      <c r="S1153" s="6"/>
      <c r="T1153" s="2"/>
      <c r="U1153" s="2"/>
      <c r="V1153" s="2"/>
      <c r="W1153" s="2"/>
      <c r="X1153" s="2"/>
    </row>
    <row r="1154" spans="2:24" x14ac:dyDescent="0.35">
      <c r="B1154" s="2" t="s">
        <v>14</v>
      </c>
      <c r="C1154" s="3">
        <v>11</v>
      </c>
      <c r="D1154" s="4" t="s">
        <v>44</v>
      </c>
      <c r="E1154" s="2" t="s">
        <v>28</v>
      </c>
      <c r="F1154" s="2" t="s">
        <v>17</v>
      </c>
      <c r="G1154" s="5">
        <v>2</v>
      </c>
      <c r="H1154" s="1">
        <v>12000000</v>
      </c>
      <c r="I1154" s="2">
        <v>1</v>
      </c>
      <c r="J1154" s="6">
        <v>6.6666666666666671E-3</v>
      </c>
      <c r="K1154" s="2" t="s">
        <v>18</v>
      </c>
      <c r="L1154" s="3" t="s">
        <v>39</v>
      </c>
      <c r="M1154" s="4" t="s">
        <v>43</v>
      </c>
      <c r="N1154" s="2" t="s">
        <v>76</v>
      </c>
      <c r="O1154" s="2" t="s">
        <v>26</v>
      </c>
      <c r="P1154" s="14"/>
      <c r="Q1154" s="1"/>
      <c r="R1154" s="2"/>
      <c r="S1154" s="6"/>
      <c r="T1154" s="2"/>
      <c r="U1154" s="2"/>
      <c r="V1154" s="2"/>
      <c r="W1154" s="2"/>
      <c r="X1154" s="2"/>
    </row>
    <row r="1155" spans="2:24" x14ac:dyDescent="0.35">
      <c r="B1155" s="2" t="s">
        <v>14</v>
      </c>
      <c r="C1155" s="3">
        <v>22</v>
      </c>
      <c r="D1155" s="4" t="s">
        <v>44</v>
      </c>
      <c r="E1155" s="2" t="s">
        <v>32</v>
      </c>
      <c r="F1155" s="2" t="s">
        <v>17</v>
      </c>
      <c r="G1155" s="5">
        <v>4</v>
      </c>
      <c r="H1155" s="1">
        <v>20000000</v>
      </c>
      <c r="I1155" s="2">
        <v>4</v>
      </c>
      <c r="J1155" s="6">
        <v>6.6666666666666671E-3</v>
      </c>
      <c r="K1155" s="2" t="s">
        <v>18</v>
      </c>
      <c r="L1155" s="3" t="s">
        <v>19</v>
      </c>
      <c r="M1155" s="4" t="s">
        <v>40</v>
      </c>
      <c r="N1155" s="2" t="s">
        <v>78</v>
      </c>
      <c r="O1155" s="2" t="s">
        <v>41</v>
      </c>
      <c r="P1155" s="14"/>
      <c r="Q1155" s="1"/>
      <c r="R1155" s="2"/>
      <c r="S1155" s="6"/>
      <c r="T1155" s="2"/>
      <c r="U1155" s="2"/>
      <c r="V1155" s="2"/>
      <c r="W1155" s="2"/>
      <c r="X1155" s="2"/>
    </row>
    <row r="1156" spans="2:24" x14ac:dyDescent="0.35">
      <c r="B1156" s="2" t="s">
        <v>14</v>
      </c>
      <c r="C1156" s="3">
        <v>12</v>
      </c>
      <c r="D1156" s="4" t="s">
        <v>55</v>
      </c>
      <c r="E1156" s="2" t="s">
        <v>32</v>
      </c>
      <c r="F1156" s="2" t="s">
        <v>42</v>
      </c>
      <c r="G1156" s="5">
        <v>2</v>
      </c>
      <c r="H1156" s="1">
        <v>12000000</v>
      </c>
      <c r="I1156" s="2">
        <v>3</v>
      </c>
      <c r="J1156" s="6">
        <v>6.6666666666666671E-3</v>
      </c>
      <c r="K1156" s="2" t="s">
        <v>18</v>
      </c>
      <c r="L1156" s="3" t="s">
        <v>19</v>
      </c>
      <c r="M1156" s="4" t="s">
        <v>30</v>
      </c>
      <c r="N1156" s="2" t="s">
        <v>77</v>
      </c>
      <c r="O1156" s="2" t="s">
        <v>54</v>
      </c>
      <c r="P1156" s="14"/>
      <c r="Q1156" s="1"/>
      <c r="R1156" s="2"/>
      <c r="S1156" s="6"/>
      <c r="T1156" s="2"/>
      <c r="U1156" s="2"/>
      <c r="V1156" s="2"/>
      <c r="W1156" s="2"/>
      <c r="X1156" s="2"/>
    </row>
    <row r="1157" spans="2:24" x14ac:dyDescent="0.35">
      <c r="B1157" s="2" t="s">
        <v>14</v>
      </c>
      <c r="C1157" s="3">
        <v>1</v>
      </c>
      <c r="D1157" s="4" t="s">
        <v>72</v>
      </c>
      <c r="E1157" s="2" t="s">
        <v>28</v>
      </c>
      <c r="F1157" s="2" t="s">
        <v>42</v>
      </c>
      <c r="G1157" s="5">
        <v>5</v>
      </c>
      <c r="H1157" s="1">
        <v>25000000</v>
      </c>
      <c r="I1157" s="2">
        <v>1</v>
      </c>
      <c r="J1157" s="6">
        <v>6.6666666666666671E-3</v>
      </c>
      <c r="K1157" s="2" t="s">
        <v>18</v>
      </c>
      <c r="L1157" s="3" t="s">
        <v>29</v>
      </c>
      <c r="M1157" s="4" t="s">
        <v>43</v>
      </c>
      <c r="N1157" s="2" t="s">
        <v>76</v>
      </c>
      <c r="O1157" s="2" t="s">
        <v>31</v>
      </c>
      <c r="P1157" s="14"/>
      <c r="Q1157" s="1"/>
      <c r="R1157" s="2"/>
      <c r="S1157" s="6"/>
      <c r="T1157" s="2"/>
      <c r="U1157" s="2"/>
      <c r="V1157" s="2"/>
      <c r="W1157" s="2"/>
      <c r="X1157" s="2"/>
    </row>
    <row r="1158" spans="2:24" x14ac:dyDescent="0.35">
      <c r="B1158" s="2" t="s">
        <v>70</v>
      </c>
      <c r="C1158" s="3">
        <v>27</v>
      </c>
      <c r="D1158" s="4" t="s">
        <v>27</v>
      </c>
      <c r="E1158" s="2" t="s">
        <v>16</v>
      </c>
      <c r="F1158" s="2" t="s">
        <v>17</v>
      </c>
      <c r="G1158" s="5">
        <v>0</v>
      </c>
      <c r="H1158" s="1">
        <v>0</v>
      </c>
      <c r="I1158" s="2">
        <v>1</v>
      </c>
      <c r="J1158" s="6">
        <v>6.6666666666666671E-3</v>
      </c>
      <c r="K1158" s="2"/>
      <c r="L1158" s="3"/>
      <c r="M1158" s="4" t="s">
        <v>33</v>
      </c>
      <c r="N1158" s="2" t="s">
        <v>77</v>
      </c>
      <c r="O1158" s="2" t="s">
        <v>65</v>
      </c>
      <c r="P1158" s="14"/>
      <c r="Q1158" s="1"/>
      <c r="R1158" s="2"/>
      <c r="S1158" s="6"/>
      <c r="T1158" s="2"/>
      <c r="U1158" s="2"/>
      <c r="V1158" s="2"/>
      <c r="W1158" s="2"/>
      <c r="X1158" s="2"/>
    </row>
    <row r="1159" spans="2:24" x14ac:dyDescent="0.35">
      <c r="B1159" s="2" t="s">
        <v>70</v>
      </c>
      <c r="C1159" s="3">
        <v>3</v>
      </c>
      <c r="D1159" s="4" t="s">
        <v>37</v>
      </c>
      <c r="E1159" s="2" t="s">
        <v>16</v>
      </c>
      <c r="F1159" s="2" t="s">
        <v>42</v>
      </c>
      <c r="G1159" s="5">
        <v>0</v>
      </c>
      <c r="H1159" s="1">
        <v>0</v>
      </c>
      <c r="I1159" s="2">
        <v>1</v>
      </c>
      <c r="J1159" s="6">
        <v>6.6666666666666671E-3</v>
      </c>
      <c r="K1159" s="2"/>
      <c r="L1159" s="3"/>
      <c r="M1159" s="4" t="s">
        <v>30</v>
      </c>
      <c r="N1159" s="2" t="s">
        <v>78</v>
      </c>
      <c r="O1159" s="2" t="s">
        <v>62</v>
      </c>
      <c r="P1159" s="14"/>
      <c r="Q1159" s="1"/>
      <c r="R1159" s="2"/>
      <c r="S1159" s="6"/>
      <c r="T1159" s="2"/>
      <c r="U1159" s="2"/>
      <c r="V1159" s="2"/>
      <c r="W1159" s="2"/>
      <c r="X1159" s="2"/>
    </row>
    <row r="1160" spans="2:24" x14ac:dyDescent="0.35">
      <c r="B1160" s="2" t="s">
        <v>70</v>
      </c>
      <c r="C1160" s="3">
        <v>11</v>
      </c>
      <c r="D1160" s="4" t="s">
        <v>44</v>
      </c>
      <c r="E1160" s="2" t="s">
        <v>16</v>
      </c>
      <c r="F1160" s="2" t="s">
        <v>17</v>
      </c>
      <c r="G1160" s="5">
        <v>0</v>
      </c>
      <c r="H1160" s="1">
        <v>0</v>
      </c>
      <c r="I1160" s="2">
        <v>3</v>
      </c>
      <c r="J1160" s="6">
        <v>6.6666666666666671E-3</v>
      </c>
      <c r="K1160" s="2"/>
      <c r="L1160" s="3"/>
      <c r="M1160" s="4" t="s">
        <v>40</v>
      </c>
      <c r="N1160" s="2" t="s">
        <v>78</v>
      </c>
      <c r="O1160" s="2" t="s">
        <v>41</v>
      </c>
      <c r="P1160" s="14"/>
      <c r="Q1160" s="1"/>
      <c r="R1160" s="2"/>
      <c r="S1160" s="6"/>
      <c r="T1160" s="2"/>
      <c r="U1160" s="2"/>
      <c r="V1160" s="2"/>
      <c r="W1160" s="2"/>
      <c r="X1160" s="2"/>
    </row>
    <row r="1161" spans="2:24" x14ac:dyDescent="0.35">
      <c r="B1161" s="2" t="s">
        <v>70</v>
      </c>
      <c r="C1161" s="3">
        <v>10</v>
      </c>
      <c r="D1161" s="4" t="s">
        <v>44</v>
      </c>
      <c r="E1161" s="2" t="s">
        <v>32</v>
      </c>
      <c r="F1161" s="2" t="s">
        <v>23</v>
      </c>
      <c r="G1161" s="5">
        <v>0</v>
      </c>
      <c r="H1161" s="1">
        <v>0</v>
      </c>
      <c r="I1161" s="2">
        <v>5</v>
      </c>
      <c r="J1161" s="6">
        <v>6.6666666666666671E-3</v>
      </c>
      <c r="K1161" s="2"/>
      <c r="L1161" s="3"/>
      <c r="M1161" s="4" t="s">
        <v>51</v>
      </c>
      <c r="N1161" s="2" t="s">
        <v>78</v>
      </c>
      <c r="O1161" s="2" t="s">
        <v>63</v>
      </c>
      <c r="P1161" s="14"/>
      <c r="Q1161" s="1"/>
      <c r="R1161" s="2"/>
      <c r="S1161" s="6"/>
      <c r="T1161" s="2"/>
      <c r="U1161" s="2"/>
      <c r="V1161" s="2"/>
      <c r="W1161" s="2"/>
      <c r="X1161" s="2"/>
    </row>
    <row r="1162" spans="2:24" x14ac:dyDescent="0.35">
      <c r="B1162" s="2" t="s">
        <v>14</v>
      </c>
      <c r="C1162" s="3">
        <v>12</v>
      </c>
      <c r="D1162" s="4" t="s">
        <v>60</v>
      </c>
      <c r="E1162" s="2" t="s">
        <v>28</v>
      </c>
      <c r="F1162" s="2" t="s">
        <v>42</v>
      </c>
      <c r="G1162" s="5">
        <v>3</v>
      </c>
      <c r="H1162" s="1">
        <v>15000000</v>
      </c>
      <c r="I1162" s="2">
        <v>3</v>
      </c>
      <c r="J1162" s="6">
        <v>7.0601851851851841E-3</v>
      </c>
      <c r="K1162" s="2" t="s">
        <v>18</v>
      </c>
      <c r="L1162" s="3" t="s">
        <v>64</v>
      </c>
      <c r="M1162" s="4" t="s">
        <v>48</v>
      </c>
      <c r="N1162" s="2" t="s">
        <v>77</v>
      </c>
      <c r="O1162" s="2" t="s">
        <v>65</v>
      </c>
      <c r="P1162" s="14"/>
      <c r="Q1162" s="1"/>
      <c r="R1162" s="2"/>
      <c r="S1162" s="6"/>
      <c r="T1162" s="2"/>
      <c r="U1162" s="2"/>
      <c r="V1162" s="2"/>
      <c r="W1162" s="2"/>
      <c r="X1162" s="2"/>
    </row>
    <row r="1163" spans="2:24" x14ac:dyDescent="0.35">
      <c r="B1163" s="2" t="s">
        <v>14</v>
      </c>
      <c r="C1163" s="3">
        <v>13</v>
      </c>
      <c r="D1163" s="4" t="s">
        <v>22</v>
      </c>
      <c r="E1163" s="2" t="s">
        <v>16</v>
      </c>
      <c r="F1163" s="2" t="s">
        <v>42</v>
      </c>
      <c r="G1163" s="5">
        <v>3</v>
      </c>
      <c r="H1163" s="1">
        <v>15000000</v>
      </c>
      <c r="I1163" s="2">
        <v>1</v>
      </c>
      <c r="J1163" s="6">
        <v>7.0601851851851841E-3</v>
      </c>
      <c r="K1163" s="2" t="s">
        <v>18</v>
      </c>
      <c r="L1163" s="3" t="s">
        <v>47</v>
      </c>
      <c r="M1163" s="4" t="s">
        <v>33</v>
      </c>
      <c r="N1163" s="2" t="s">
        <v>76</v>
      </c>
      <c r="O1163" s="2" t="s">
        <v>31</v>
      </c>
      <c r="P1163" s="14"/>
      <c r="Q1163" s="1"/>
      <c r="R1163" s="2"/>
      <c r="S1163" s="6"/>
      <c r="T1163" s="2"/>
      <c r="U1163" s="2"/>
      <c r="V1163" s="2"/>
      <c r="W1163" s="2"/>
      <c r="X1163" s="2"/>
    </row>
    <row r="1164" spans="2:24" x14ac:dyDescent="0.35">
      <c r="B1164" s="2" t="s">
        <v>14</v>
      </c>
      <c r="C1164" s="3">
        <v>11</v>
      </c>
      <c r="D1164" s="4" t="s">
        <v>22</v>
      </c>
      <c r="E1164" s="2" t="s">
        <v>49</v>
      </c>
      <c r="F1164" s="2" t="s">
        <v>17</v>
      </c>
      <c r="G1164" s="5">
        <v>1</v>
      </c>
      <c r="H1164" s="1">
        <v>7000000</v>
      </c>
      <c r="I1164" s="2">
        <v>3</v>
      </c>
      <c r="J1164" s="6">
        <v>7.0601851851851841E-3</v>
      </c>
      <c r="K1164" s="2" t="s">
        <v>18</v>
      </c>
      <c r="L1164" s="3" t="s">
        <v>56</v>
      </c>
      <c r="M1164" s="4" t="s">
        <v>20</v>
      </c>
      <c r="N1164" s="2" t="s">
        <v>78</v>
      </c>
      <c r="O1164" s="2" t="s">
        <v>41</v>
      </c>
      <c r="P1164" s="14"/>
      <c r="Q1164" s="1"/>
      <c r="R1164" s="2"/>
      <c r="S1164" s="6"/>
      <c r="T1164" s="2"/>
      <c r="U1164" s="2"/>
      <c r="V1164" s="2"/>
      <c r="W1164" s="2"/>
      <c r="X1164" s="2"/>
    </row>
    <row r="1165" spans="2:24" x14ac:dyDescent="0.35">
      <c r="B1165" s="2" t="s">
        <v>14</v>
      </c>
      <c r="C1165" s="3">
        <v>7</v>
      </c>
      <c r="D1165" s="4" t="s">
        <v>27</v>
      </c>
      <c r="E1165" s="2" t="s">
        <v>32</v>
      </c>
      <c r="F1165" s="2" t="s">
        <v>42</v>
      </c>
      <c r="G1165" s="5">
        <v>2</v>
      </c>
      <c r="H1165" s="1">
        <v>12000000</v>
      </c>
      <c r="I1165" s="2">
        <v>4</v>
      </c>
      <c r="J1165" s="6">
        <v>7.0601851851851841E-3</v>
      </c>
      <c r="K1165" s="2" t="s">
        <v>18</v>
      </c>
      <c r="L1165" s="3" t="s">
        <v>39</v>
      </c>
      <c r="M1165" s="4" t="s">
        <v>40</v>
      </c>
      <c r="N1165" s="2" t="s">
        <v>78</v>
      </c>
      <c r="O1165" s="2" t="s">
        <v>62</v>
      </c>
      <c r="P1165" s="14"/>
      <c r="Q1165" s="1"/>
      <c r="R1165" s="2"/>
      <c r="S1165" s="6"/>
      <c r="T1165" s="2"/>
      <c r="U1165" s="2"/>
      <c r="V1165" s="2"/>
      <c r="W1165" s="2"/>
      <c r="X1165" s="2"/>
    </row>
    <row r="1166" spans="2:24" x14ac:dyDescent="0.35">
      <c r="B1166" s="2" t="s">
        <v>14</v>
      </c>
      <c r="C1166" s="3">
        <v>9</v>
      </c>
      <c r="D1166" s="4" t="s">
        <v>27</v>
      </c>
      <c r="E1166" s="2" t="s">
        <v>28</v>
      </c>
      <c r="F1166" s="2" t="s">
        <v>23</v>
      </c>
      <c r="G1166" s="5">
        <v>3</v>
      </c>
      <c r="H1166" s="1">
        <v>15000000</v>
      </c>
      <c r="I1166" s="2">
        <v>4</v>
      </c>
      <c r="J1166" s="6">
        <v>7.0601851851851841E-3</v>
      </c>
      <c r="K1166" s="2" t="s">
        <v>18</v>
      </c>
      <c r="L1166" s="3" t="s">
        <v>19</v>
      </c>
      <c r="M1166" s="4" t="s">
        <v>33</v>
      </c>
      <c r="N1166" s="2" t="s">
        <v>77</v>
      </c>
      <c r="O1166" s="2" t="s">
        <v>54</v>
      </c>
      <c r="P1166" s="14"/>
      <c r="Q1166" s="1"/>
      <c r="R1166" s="2"/>
      <c r="S1166" s="6"/>
      <c r="T1166" s="2"/>
      <c r="U1166" s="2"/>
      <c r="V1166" s="2"/>
      <c r="W1166" s="2"/>
      <c r="X1166" s="2"/>
    </row>
    <row r="1167" spans="2:24" x14ac:dyDescent="0.35">
      <c r="B1167" s="2" t="s">
        <v>14</v>
      </c>
      <c r="C1167" s="3">
        <v>24</v>
      </c>
      <c r="D1167" s="4" t="s">
        <v>27</v>
      </c>
      <c r="E1167" s="2" t="s">
        <v>28</v>
      </c>
      <c r="F1167" s="2" t="s">
        <v>45</v>
      </c>
      <c r="G1167" s="5">
        <v>2</v>
      </c>
      <c r="H1167" s="1">
        <v>12000000</v>
      </c>
      <c r="I1167" s="2">
        <v>2</v>
      </c>
      <c r="J1167" s="6">
        <v>7.0601851851851841E-3</v>
      </c>
      <c r="K1167" s="2" t="s">
        <v>18</v>
      </c>
      <c r="L1167" s="3" t="s">
        <v>39</v>
      </c>
      <c r="M1167" s="4" t="s">
        <v>51</v>
      </c>
      <c r="N1167" s="2" t="s">
        <v>76</v>
      </c>
      <c r="O1167" s="2" t="s">
        <v>52</v>
      </c>
      <c r="P1167" s="14"/>
      <c r="Q1167" s="1"/>
      <c r="R1167" s="2"/>
      <c r="S1167" s="6"/>
      <c r="T1167" s="2"/>
      <c r="U1167" s="2"/>
      <c r="V1167" s="2"/>
      <c r="W1167" s="2"/>
      <c r="X1167" s="2"/>
    </row>
    <row r="1168" spans="2:24" x14ac:dyDescent="0.35">
      <c r="B1168" s="2" t="s">
        <v>14</v>
      </c>
      <c r="C1168" s="3">
        <v>28</v>
      </c>
      <c r="D1168" s="4" t="s">
        <v>37</v>
      </c>
      <c r="E1168" s="2" t="s">
        <v>38</v>
      </c>
      <c r="F1168" s="2" t="s">
        <v>42</v>
      </c>
      <c r="G1168" s="5">
        <v>4</v>
      </c>
      <c r="H1168" s="1">
        <v>20000000</v>
      </c>
      <c r="I1168" s="2">
        <v>1</v>
      </c>
      <c r="J1168" s="6">
        <v>7.0601851851851841E-3</v>
      </c>
      <c r="K1168" s="2" t="s">
        <v>18</v>
      </c>
      <c r="L1168" s="3" t="s">
        <v>19</v>
      </c>
      <c r="M1168" s="4" t="s">
        <v>30</v>
      </c>
      <c r="N1168" s="2" t="s">
        <v>78</v>
      </c>
      <c r="O1168" s="2" t="s">
        <v>62</v>
      </c>
      <c r="P1168" s="14"/>
      <c r="Q1168" s="1"/>
      <c r="R1168" s="2"/>
      <c r="S1168" s="6"/>
      <c r="T1168" s="2"/>
      <c r="U1168" s="2"/>
      <c r="V1168" s="2"/>
      <c r="W1168" s="2"/>
      <c r="X1168" s="2"/>
    </row>
    <row r="1169" spans="2:24" x14ac:dyDescent="0.35">
      <c r="B1169" s="2" t="s">
        <v>14</v>
      </c>
      <c r="C1169" s="3">
        <v>25</v>
      </c>
      <c r="D1169" s="4" t="s">
        <v>37</v>
      </c>
      <c r="E1169" s="2" t="s">
        <v>28</v>
      </c>
      <c r="F1169" s="2" t="s">
        <v>68</v>
      </c>
      <c r="G1169" s="5">
        <v>5</v>
      </c>
      <c r="H1169" s="1">
        <v>20000000</v>
      </c>
      <c r="I1169" s="2">
        <v>5</v>
      </c>
      <c r="J1169" s="6">
        <v>7.0601851851851841E-3</v>
      </c>
      <c r="K1169" s="2" t="s">
        <v>18</v>
      </c>
      <c r="L1169" s="3" t="s">
        <v>35</v>
      </c>
      <c r="M1169" s="4" t="s">
        <v>43</v>
      </c>
      <c r="N1169" s="2" t="s">
        <v>76</v>
      </c>
      <c r="O1169" s="2" t="s">
        <v>31</v>
      </c>
      <c r="P1169" s="14"/>
      <c r="Q1169" s="1"/>
      <c r="R1169" s="2"/>
      <c r="S1169" s="6"/>
      <c r="T1169" s="2"/>
      <c r="U1169" s="2"/>
      <c r="V1169" s="2"/>
      <c r="W1169" s="2"/>
      <c r="X1169" s="2"/>
    </row>
    <row r="1170" spans="2:24" x14ac:dyDescent="0.35">
      <c r="B1170" s="2" t="s">
        <v>14</v>
      </c>
      <c r="C1170" s="3">
        <v>29</v>
      </c>
      <c r="D1170" s="4" t="s">
        <v>37</v>
      </c>
      <c r="E1170" s="2" t="s">
        <v>28</v>
      </c>
      <c r="F1170" s="2" t="s">
        <v>23</v>
      </c>
      <c r="G1170" s="5">
        <v>2</v>
      </c>
      <c r="H1170" s="1">
        <v>12000000</v>
      </c>
      <c r="I1170" s="2">
        <v>2</v>
      </c>
      <c r="J1170" s="6">
        <v>7.0601851851851841E-3</v>
      </c>
      <c r="K1170" s="2" t="s">
        <v>18</v>
      </c>
      <c r="L1170" s="3" t="s">
        <v>47</v>
      </c>
      <c r="M1170" s="4" t="s">
        <v>51</v>
      </c>
      <c r="N1170" s="2" t="s">
        <v>76</v>
      </c>
      <c r="O1170" s="2" t="s">
        <v>26</v>
      </c>
      <c r="P1170" s="14"/>
      <c r="Q1170" s="1"/>
      <c r="R1170" s="2"/>
      <c r="S1170" s="6"/>
      <c r="T1170" s="2"/>
      <c r="U1170" s="2"/>
      <c r="V1170" s="2"/>
      <c r="W1170" s="2"/>
      <c r="X1170" s="2"/>
    </row>
    <row r="1171" spans="2:24" x14ac:dyDescent="0.35">
      <c r="B1171" s="2" t="s">
        <v>14</v>
      </c>
      <c r="C1171" s="3">
        <v>25</v>
      </c>
      <c r="D1171" s="4" t="s">
        <v>69</v>
      </c>
      <c r="E1171" s="2" t="s">
        <v>16</v>
      </c>
      <c r="F1171" s="2" t="s">
        <v>23</v>
      </c>
      <c r="G1171" s="5">
        <v>4</v>
      </c>
      <c r="H1171" s="1">
        <v>20000000</v>
      </c>
      <c r="I1171" s="2">
        <v>1</v>
      </c>
      <c r="J1171" s="6">
        <v>7.0601851851851841E-3</v>
      </c>
      <c r="K1171" s="2" t="s">
        <v>61</v>
      </c>
      <c r="L1171" s="3" t="s">
        <v>50</v>
      </c>
      <c r="M1171" s="4" t="s">
        <v>43</v>
      </c>
      <c r="N1171" s="2" t="s">
        <v>66</v>
      </c>
      <c r="O1171" s="2" t="s">
        <v>67</v>
      </c>
      <c r="P1171" s="14"/>
      <c r="Q1171" s="1"/>
      <c r="R1171" s="2"/>
      <c r="S1171" s="6"/>
      <c r="T1171" s="2"/>
      <c r="U1171" s="2"/>
      <c r="V1171" s="2"/>
      <c r="W1171" s="2"/>
      <c r="X1171" s="2"/>
    </row>
    <row r="1172" spans="2:24" x14ac:dyDescent="0.35">
      <c r="B1172" s="2" t="s">
        <v>14</v>
      </c>
      <c r="C1172" s="3">
        <v>12</v>
      </c>
      <c r="D1172" s="4" t="s">
        <v>60</v>
      </c>
      <c r="E1172" s="2" t="s">
        <v>28</v>
      </c>
      <c r="F1172" s="2" t="s">
        <v>42</v>
      </c>
      <c r="G1172" s="5">
        <v>3</v>
      </c>
      <c r="H1172" s="1">
        <v>15000000</v>
      </c>
      <c r="I1172" s="2">
        <v>3</v>
      </c>
      <c r="J1172" s="6">
        <v>7.0601851851851841E-3</v>
      </c>
      <c r="K1172" s="2" t="s">
        <v>18</v>
      </c>
      <c r="L1172" s="3" t="s">
        <v>64</v>
      </c>
      <c r="M1172" s="4" t="s">
        <v>48</v>
      </c>
      <c r="N1172" s="2" t="s">
        <v>77</v>
      </c>
      <c r="O1172" s="2" t="s">
        <v>65</v>
      </c>
      <c r="P1172" s="14"/>
      <c r="Q1172" s="1"/>
      <c r="R1172" s="2"/>
      <c r="S1172" s="6"/>
      <c r="T1172" s="2"/>
      <c r="U1172" s="2"/>
      <c r="V1172" s="2"/>
      <c r="W1172" s="2"/>
      <c r="X1172" s="2"/>
    </row>
    <row r="1173" spans="2:24" x14ac:dyDescent="0.35">
      <c r="B1173" s="2" t="s">
        <v>14</v>
      </c>
      <c r="C1173" s="3">
        <v>13</v>
      </c>
      <c r="D1173" s="4" t="s">
        <v>22</v>
      </c>
      <c r="E1173" s="2" t="s">
        <v>16</v>
      </c>
      <c r="F1173" s="2" t="s">
        <v>42</v>
      </c>
      <c r="G1173" s="5">
        <v>3</v>
      </c>
      <c r="H1173" s="1">
        <v>15000000</v>
      </c>
      <c r="I1173" s="2">
        <v>1</v>
      </c>
      <c r="J1173" s="6">
        <v>7.0601851851851841E-3</v>
      </c>
      <c r="K1173" s="2" t="s">
        <v>18</v>
      </c>
      <c r="L1173" s="3" t="s">
        <v>47</v>
      </c>
      <c r="M1173" s="4" t="s">
        <v>33</v>
      </c>
      <c r="N1173" s="2" t="s">
        <v>76</v>
      </c>
      <c r="O1173" s="2" t="s">
        <v>31</v>
      </c>
      <c r="P1173" s="14"/>
      <c r="Q1173" s="1"/>
      <c r="R1173" s="2"/>
      <c r="S1173" s="6"/>
      <c r="T1173" s="2"/>
      <c r="U1173" s="2"/>
      <c r="V1173" s="2"/>
      <c r="W1173" s="2"/>
      <c r="X1173" s="2"/>
    </row>
    <row r="1174" spans="2:24" x14ac:dyDescent="0.35">
      <c r="B1174" s="2" t="s">
        <v>70</v>
      </c>
      <c r="C1174" s="3">
        <v>21</v>
      </c>
      <c r="D1174" s="4" t="s">
        <v>27</v>
      </c>
      <c r="E1174" s="2" t="s">
        <v>16</v>
      </c>
      <c r="F1174" s="2" t="s">
        <v>42</v>
      </c>
      <c r="G1174" s="5">
        <v>0</v>
      </c>
      <c r="H1174" s="1">
        <v>0</v>
      </c>
      <c r="I1174" s="2">
        <v>2</v>
      </c>
      <c r="J1174" s="6">
        <v>7.0601851851851841E-3</v>
      </c>
      <c r="K1174" s="2"/>
      <c r="L1174" s="3"/>
      <c r="M1174" s="4" t="s">
        <v>33</v>
      </c>
      <c r="N1174" s="2" t="s">
        <v>78</v>
      </c>
      <c r="O1174" s="2" t="s">
        <v>66</v>
      </c>
      <c r="P1174" s="14"/>
      <c r="Q1174" s="1"/>
      <c r="R1174" s="2"/>
      <c r="S1174" s="6"/>
      <c r="T1174" s="2"/>
      <c r="U1174" s="2"/>
      <c r="V1174" s="2"/>
      <c r="W1174" s="2"/>
      <c r="X1174" s="2"/>
    </row>
    <row r="1175" spans="2:24" x14ac:dyDescent="0.35">
      <c r="B1175" s="2" t="s">
        <v>70</v>
      </c>
      <c r="C1175" s="3">
        <v>25</v>
      </c>
      <c r="D1175" s="4" t="s">
        <v>44</v>
      </c>
      <c r="E1175" s="2" t="s">
        <v>28</v>
      </c>
      <c r="F1175" s="2" t="s">
        <v>42</v>
      </c>
      <c r="G1175" s="5">
        <v>0</v>
      </c>
      <c r="H1175" s="1">
        <v>0</v>
      </c>
      <c r="I1175" s="2">
        <v>2</v>
      </c>
      <c r="J1175" s="6">
        <v>7.0601851851851841E-3</v>
      </c>
      <c r="K1175" s="2"/>
      <c r="L1175" s="3"/>
      <c r="M1175" s="4" t="s">
        <v>25</v>
      </c>
      <c r="N1175" s="2" t="s">
        <v>76</v>
      </c>
      <c r="O1175" s="2" t="s">
        <v>52</v>
      </c>
      <c r="P1175" s="14"/>
      <c r="Q1175" s="1"/>
      <c r="R1175" s="2"/>
      <c r="S1175" s="6"/>
      <c r="T1175" s="2"/>
      <c r="U1175" s="2"/>
      <c r="V1175" s="2"/>
      <c r="W1175" s="2"/>
      <c r="X1175" s="2"/>
    </row>
    <row r="1176" spans="2:24" x14ac:dyDescent="0.35">
      <c r="B1176" s="2" t="s">
        <v>70</v>
      </c>
      <c r="C1176" s="3">
        <v>11</v>
      </c>
      <c r="D1176" s="4" t="s">
        <v>44</v>
      </c>
      <c r="E1176" s="2" t="s">
        <v>32</v>
      </c>
      <c r="F1176" s="2" t="s">
        <v>68</v>
      </c>
      <c r="G1176" s="5">
        <v>0</v>
      </c>
      <c r="H1176" s="1">
        <v>0</v>
      </c>
      <c r="I1176" s="2">
        <v>2</v>
      </c>
      <c r="J1176" s="6">
        <v>7.0601851851851841E-3</v>
      </c>
      <c r="K1176" s="2"/>
      <c r="L1176" s="3"/>
      <c r="M1176" s="4" t="s">
        <v>48</v>
      </c>
      <c r="N1176" s="2" t="s">
        <v>78</v>
      </c>
      <c r="O1176" s="2" t="s">
        <v>41</v>
      </c>
      <c r="P1176" s="14"/>
      <c r="Q1176" s="1"/>
      <c r="R1176" s="2"/>
      <c r="S1176" s="6"/>
      <c r="T1176" s="2"/>
      <c r="U1176" s="2"/>
      <c r="V1176" s="2"/>
      <c r="W1176" s="2"/>
      <c r="X1176" s="2"/>
    </row>
    <row r="1177" spans="2:24" x14ac:dyDescent="0.35">
      <c r="B1177" s="2" t="s">
        <v>14</v>
      </c>
      <c r="C1177" s="3">
        <v>1</v>
      </c>
      <c r="D1177" s="4" t="s">
        <v>15</v>
      </c>
      <c r="E1177" s="2" t="s">
        <v>28</v>
      </c>
      <c r="F1177" s="2" t="s">
        <v>23</v>
      </c>
      <c r="G1177" s="5">
        <v>5</v>
      </c>
      <c r="H1177" s="1">
        <v>25000000</v>
      </c>
      <c r="I1177" s="2">
        <v>1</v>
      </c>
      <c r="J1177" s="6">
        <v>7.8703703703703713E-3</v>
      </c>
      <c r="K1177" s="2" t="s">
        <v>18</v>
      </c>
      <c r="L1177" s="3" t="s">
        <v>19</v>
      </c>
      <c r="M1177" s="4" t="s">
        <v>43</v>
      </c>
      <c r="N1177" s="2" t="s">
        <v>66</v>
      </c>
      <c r="O1177" s="2" t="s">
        <v>36</v>
      </c>
      <c r="P1177" s="14"/>
      <c r="Q1177" s="1"/>
      <c r="R1177" s="2"/>
      <c r="S1177" s="6"/>
      <c r="T1177" s="2"/>
      <c r="U1177" s="2"/>
      <c r="V1177" s="2"/>
      <c r="W1177" s="2"/>
      <c r="X1177" s="2"/>
    </row>
    <row r="1178" spans="2:24" x14ac:dyDescent="0.35">
      <c r="B1178" s="2" t="s">
        <v>14</v>
      </c>
      <c r="C1178" s="3">
        <v>11</v>
      </c>
      <c r="D1178" s="4" t="s">
        <v>15</v>
      </c>
      <c r="E1178" s="2" t="s">
        <v>49</v>
      </c>
      <c r="F1178" s="2" t="s">
        <v>23</v>
      </c>
      <c r="G1178" s="5">
        <v>3</v>
      </c>
      <c r="H1178" s="1">
        <v>15000000</v>
      </c>
      <c r="I1178" s="2">
        <v>2</v>
      </c>
      <c r="J1178" s="6">
        <v>7.8703703703703713E-3</v>
      </c>
      <c r="K1178" s="2" t="s">
        <v>18</v>
      </c>
      <c r="L1178" s="3" t="s">
        <v>35</v>
      </c>
      <c r="M1178" s="4" t="s">
        <v>48</v>
      </c>
      <c r="N1178" s="2" t="s">
        <v>77</v>
      </c>
      <c r="O1178" s="2" t="s">
        <v>65</v>
      </c>
      <c r="P1178" s="14"/>
      <c r="Q1178" s="1"/>
      <c r="R1178" s="2"/>
      <c r="S1178" s="6"/>
      <c r="T1178" s="2"/>
      <c r="U1178" s="2"/>
      <c r="V1178" s="2"/>
      <c r="W1178" s="2"/>
      <c r="X1178" s="2"/>
    </row>
    <row r="1179" spans="2:24" x14ac:dyDescent="0.35">
      <c r="B1179" s="2" t="s">
        <v>14</v>
      </c>
      <c r="C1179" s="3">
        <v>4</v>
      </c>
      <c r="D1179" s="4" t="s">
        <v>59</v>
      </c>
      <c r="E1179" s="2" t="s">
        <v>28</v>
      </c>
      <c r="F1179" s="2" t="s">
        <v>42</v>
      </c>
      <c r="G1179" s="5">
        <v>4</v>
      </c>
      <c r="H1179" s="1">
        <v>20000000</v>
      </c>
      <c r="I1179" s="2">
        <v>1</v>
      </c>
      <c r="J1179" s="6">
        <v>7.8703703703703713E-3</v>
      </c>
      <c r="K1179" s="2" t="s">
        <v>61</v>
      </c>
      <c r="L1179" s="3" t="s">
        <v>56</v>
      </c>
      <c r="M1179" s="4" t="s">
        <v>30</v>
      </c>
      <c r="N1179" s="2" t="s">
        <v>76</v>
      </c>
      <c r="O1179" s="2" t="s">
        <v>71</v>
      </c>
      <c r="P1179" s="14"/>
      <c r="Q1179" s="1"/>
      <c r="R1179" s="2"/>
      <c r="S1179" s="6"/>
      <c r="T1179" s="2"/>
      <c r="U1179" s="2"/>
      <c r="V1179" s="2"/>
      <c r="W1179" s="2"/>
      <c r="X1179" s="2"/>
    </row>
    <row r="1180" spans="2:24" x14ac:dyDescent="0.35">
      <c r="B1180" s="2" t="s">
        <v>14</v>
      </c>
      <c r="C1180" s="3">
        <v>30</v>
      </c>
      <c r="D1180" s="4" t="s">
        <v>27</v>
      </c>
      <c r="E1180" s="2" t="s">
        <v>28</v>
      </c>
      <c r="F1180" s="2" t="s">
        <v>42</v>
      </c>
      <c r="G1180" s="5">
        <v>2</v>
      </c>
      <c r="H1180" s="1">
        <v>10000000</v>
      </c>
      <c r="I1180" s="2">
        <v>1</v>
      </c>
      <c r="J1180" s="6">
        <v>7.8703703703703713E-3</v>
      </c>
      <c r="K1180" s="2" t="s">
        <v>18</v>
      </c>
      <c r="L1180" s="3" t="s">
        <v>56</v>
      </c>
      <c r="M1180" s="4" t="s">
        <v>20</v>
      </c>
      <c r="N1180" s="2" t="s">
        <v>78</v>
      </c>
      <c r="O1180" s="2" t="s">
        <v>21</v>
      </c>
      <c r="P1180" s="14"/>
      <c r="Q1180" s="1"/>
      <c r="R1180" s="2"/>
      <c r="S1180" s="6"/>
      <c r="T1180" s="2"/>
      <c r="U1180" s="2"/>
      <c r="V1180" s="2"/>
      <c r="W1180" s="2"/>
      <c r="X1180" s="2"/>
    </row>
    <row r="1181" spans="2:24" x14ac:dyDescent="0.35">
      <c r="B1181" s="2" t="s">
        <v>14</v>
      </c>
      <c r="C1181" s="3">
        <v>14</v>
      </c>
      <c r="D1181" s="4" t="s">
        <v>37</v>
      </c>
      <c r="E1181" s="2" t="s">
        <v>16</v>
      </c>
      <c r="F1181" s="2" t="s">
        <v>23</v>
      </c>
      <c r="G1181" s="5">
        <v>1</v>
      </c>
      <c r="H1181" s="1">
        <v>19000000</v>
      </c>
      <c r="I1181" s="2">
        <v>2</v>
      </c>
      <c r="J1181" s="6">
        <v>7.8703703703703713E-3</v>
      </c>
      <c r="K1181" s="2" t="s">
        <v>46</v>
      </c>
      <c r="L1181" s="3" t="s">
        <v>29</v>
      </c>
      <c r="M1181" s="4" t="s">
        <v>48</v>
      </c>
      <c r="N1181" s="2" t="s">
        <v>66</v>
      </c>
      <c r="O1181" s="2" t="s">
        <v>36</v>
      </c>
      <c r="P1181" s="14"/>
      <c r="Q1181" s="1"/>
      <c r="R1181" s="2"/>
      <c r="S1181" s="6"/>
      <c r="T1181" s="2"/>
      <c r="U1181" s="2"/>
      <c r="V1181" s="2"/>
      <c r="W1181" s="2"/>
      <c r="X1181" s="2"/>
    </row>
    <row r="1182" spans="2:24" x14ac:dyDescent="0.35">
      <c r="B1182" s="2" t="s">
        <v>14</v>
      </c>
      <c r="C1182" s="3">
        <v>19</v>
      </c>
      <c r="D1182" s="4" t="s">
        <v>37</v>
      </c>
      <c r="E1182" s="2" t="s">
        <v>28</v>
      </c>
      <c r="F1182" s="2" t="s">
        <v>23</v>
      </c>
      <c r="G1182" s="5">
        <v>1</v>
      </c>
      <c r="H1182" s="1">
        <v>7000000</v>
      </c>
      <c r="I1182" s="2">
        <v>4</v>
      </c>
      <c r="J1182" s="6">
        <v>7.8703703703703713E-3</v>
      </c>
      <c r="K1182" s="2" t="s">
        <v>18</v>
      </c>
      <c r="L1182" s="3" t="s">
        <v>24</v>
      </c>
      <c r="M1182" s="4" t="s">
        <v>33</v>
      </c>
      <c r="N1182" s="2" t="s">
        <v>76</v>
      </c>
      <c r="O1182" s="2" t="s">
        <v>71</v>
      </c>
      <c r="P1182" s="14"/>
      <c r="Q1182" s="1"/>
      <c r="R1182" s="2"/>
      <c r="S1182" s="6"/>
      <c r="T1182" s="2"/>
      <c r="U1182" s="2"/>
      <c r="V1182" s="2"/>
      <c r="W1182" s="2"/>
      <c r="X1182" s="2"/>
    </row>
    <row r="1183" spans="2:24" x14ac:dyDescent="0.35">
      <c r="B1183" s="2" t="s">
        <v>14</v>
      </c>
      <c r="C1183" s="3">
        <v>3</v>
      </c>
      <c r="D1183" s="4" t="s">
        <v>37</v>
      </c>
      <c r="E1183" s="2" t="s">
        <v>16</v>
      </c>
      <c r="F1183" s="2" t="s">
        <v>45</v>
      </c>
      <c r="G1183" s="5">
        <v>3</v>
      </c>
      <c r="H1183" s="1">
        <v>12000000</v>
      </c>
      <c r="I1183" s="2">
        <v>2</v>
      </c>
      <c r="J1183" s="6">
        <v>7.8703703703703713E-3</v>
      </c>
      <c r="K1183" s="2" t="s">
        <v>18</v>
      </c>
      <c r="L1183" s="3" t="s">
        <v>39</v>
      </c>
      <c r="M1183" s="4" t="s">
        <v>51</v>
      </c>
      <c r="N1183" s="2" t="s">
        <v>76</v>
      </c>
      <c r="O1183" s="2" t="s">
        <v>26</v>
      </c>
      <c r="P1183" s="14"/>
      <c r="Q1183" s="1"/>
      <c r="R1183" s="2"/>
      <c r="S1183" s="6"/>
      <c r="T1183" s="2"/>
      <c r="U1183" s="2"/>
      <c r="V1183" s="2"/>
      <c r="W1183" s="2"/>
      <c r="X1183" s="2"/>
    </row>
    <row r="1184" spans="2:24" x14ac:dyDescent="0.35">
      <c r="B1184" s="2" t="s">
        <v>14</v>
      </c>
      <c r="C1184" s="3">
        <v>3</v>
      </c>
      <c r="D1184" s="4" t="s">
        <v>44</v>
      </c>
      <c r="E1184" s="2" t="s">
        <v>32</v>
      </c>
      <c r="F1184" s="2" t="s">
        <v>23</v>
      </c>
      <c r="G1184" s="5">
        <v>2</v>
      </c>
      <c r="H1184" s="1">
        <v>38000000</v>
      </c>
      <c r="I1184" s="2">
        <v>2</v>
      </c>
      <c r="J1184" s="6">
        <v>7.8703703703703713E-3</v>
      </c>
      <c r="K1184" s="2" t="s">
        <v>46</v>
      </c>
      <c r="L1184" s="3" t="s">
        <v>64</v>
      </c>
      <c r="M1184" s="4" t="s">
        <v>33</v>
      </c>
      <c r="N1184" s="2" t="s">
        <v>76</v>
      </c>
      <c r="O1184" s="2" t="s">
        <v>31</v>
      </c>
      <c r="P1184" s="14"/>
      <c r="Q1184" s="1"/>
      <c r="R1184" s="2"/>
      <c r="S1184" s="6"/>
      <c r="T1184" s="2"/>
      <c r="U1184" s="2"/>
      <c r="V1184" s="2"/>
      <c r="W1184" s="2"/>
      <c r="X1184" s="2"/>
    </row>
    <row r="1185" spans="2:24" x14ac:dyDescent="0.35">
      <c r="B1185" s="2" t="s">
        <v>14</v>
      </c>
      <c r="C1185" s="3">
        <v>12</v>
      </c>
      <c r="D1185" s="4" t="s">
        <v>44</v>
      </c>
      <c r="E1185" s="2" t="s">
        <v>49</v>
      </c>
      <c r="F1185" s="2" t="s">
        <v>42</v>
      </c>
      <c r="G1185" s="5">
        <v>3</v>
      </c>
      <c r="H1185" s="1">
        <v>15000000</v>
      </c>
      <c r="I1185" s="2">
        <v>1</v>
      </c>
      <c r="J1185" s="6">
        <v>7.8703703703703713E-3</v>
      </c>
      <c r="K1185" s="2" t="s">
        <v>18</v>
      </c>
      <c r="L1185" s="3" t="s">
        <v>29</v>
      </c>
      <c r="M1185" s="4" t="s">
        <v>51</v>
      </c>
      <c r="N1185" s="2" t="s">
        <v>78</v>
      </c>
      <c r="O1185" s="2" t="s">
        <v>53</v>
      </c>
      <c r="P1185" s="14"/>
      <c r="Q1185" s="1"/>
      <c r="R1185" s="2"/>
      <c r="S1185" s="6"/>
      <c r="T1185" s="2"/>
      <c r="U1185" s="2"/>
      <c r="V1185" s="2"/>
      <c r="W1185" s="2"/>
      <c r="X1185" s="2"/>
    </row>
    <row r="1186" spans="2:24" x14ac:dyDescent="0.35">
      <c r="B1186" s="2" t="s">
        <v>14</v>
      </c>
      <c r="C1186" s="3">
        <v>22</v>
      </c>
      <c r="D1186" s="4" t="s">
        <v>44</v>
      </c>
      <c r="E1186" s="2" t="s">
        <v>16</v>
      </c>
      <c r="F1186" s="2" t="s">
        <v>68</v>
      </c>
      <c r="G1186" s="5">
        <v>2</v>
      </c>
      <c r="H1186" s="1">
        <v>12000000</v>
      </c>
      <c r="I1186" s="2">
        <v>3</v>
      </c>
      <c r="J1186" s="6">
        <v>7.8703703703703713E-3</v>
      </c>
      <c r="K1186" s="2" t="s">
        <v>18</v>
      </c>
      <c r="L1186" s="3" t="s">
        <v>19</v>
      </c>
      <c r="M1186" s="4" t="s">
        <v>40</v>
      </c>
      <c r="N1186" s="2" t="s">
        <v>78</v>
      </c>
      <c r="O1186" s="2" t="s">
        <v>63</v>
      </c>
      <c r="P1186" s="14"/>
      <c r="Q1186" s="1"/>
      <c r="R1186" s="2"/>
      <c r="S1186" s="6"/>
      <c r="T1186" s="2"/>
      <c r="U1186" s="2"/>
      <c r="V1186" s="2"/>
      <c r="W1186" s="2"/>
      <c r="X1186" s="2"/>
    </row>
    <row r="1187" spans="2:24" x14ac:dyDescent="0.35">
      <c r="B1187" s="2" t="s">
        <v>14</v>
      </c>
      <c r="C1187" s="3">
        <v>1</v>
      </c>
      <c r="D1187" s="4" t="s">
        <v>15</v>
      </c>
      <c r="E1187" s="2" t="s">
        <v>28</v>
      </c>
      <c r="F1187" s="2" t="s">
        <v>23</v>
      </c>
      <c r="G1187" s="5">
        <v>5</v>
      </c>
      <c r="H1187" s="1">
        <v>25000000</v>
      </c>
      <c r="I1187" s="2">
        <v>1</v>
      </c>
      <c r="J1187" s="6">
        <v>7.8703703703703713E-3</v>
      </c>
      <c r="K1187" s="2" t="s">
        <v>18</v>
      </c>
      <c r="L1187" s="3" t="s">
        <v>19</v>
      </c>
      <c r="M1187" s="4" t="s">
        <v>43</v>
      </c>
      <c r="N1187" s="2" t="s">
        <v>66</v>
      </c>
      <c r="O1187" s="2" t="s">
        <v>36</v>
      </c>
      <c r="P1187" s="14"/>
      <c r="Q1187" s="1"/>
      <c r="R1187" s="2"/>
      <c r="S1187" s="6"/>
      <c r="T1187" s="2"/>
      <c r="U1187" s="2"/>
      <c r="V1187" s="2"/>
      <c r="W1187" s="2"/>
      <c r="X1187" s="2"/>
    </row>
    <row r="1188" spans="2:24" x14ac:dyDescent="0.35">
      <c r="B1188" s="2" t="s">
        <v>14</v>
      </c>
      <c r="C1188" s="3">
        <v>11</v>
      </c>
      <c r="D1188" s="4" t="s">
        <v>15</v>
      </c>
      <c r="E1188" s="2" t="s">
        <v>49</v>
      </c>
      <c r="F1188" s="2" t="s">
        <v>23</v>
      </c>
      <c r="G1188" s="5">
        <v>3</v>
      </c>
      <c r="H1188" s="1">
        <v>15000000</v>
      </c>
      <c r="I1188" s="2">
        <v>2</v>
      </c>
      <c r="J1188" s="6">
        <v>7.8703703703703713E-3</v>
      </c>
      <c r="K1188" s="2" t="s">
        <v>18</v>
      </c>
      <c r="L1188" s="3" t="s">
        <v>35</v>
      </c>
      <c r="M1188" s="4" t="s">
        <v>48</v>
      </c>
      <c r="N1188" s="2" t="s">
        <v>77</v>
      </c>
      <c r="O1188" s="2" t="s">
        <v>65</v>
      </c>
      <c r="P1188" s="14"/>
      <c r="Q1188" s="1"/>
      <c r="R1188" s="2"/>
      <c r="S1188" s="6"/>
      <c r="T1188" s="2"/>
      <c r="U1188" s="2"/>
      <c r="V1188" s="2"/>
      <c r="W1188" s="2"/>
      <c r="X1188" s="2"/>
    </row>
    <row r="1189" spans="2:24" x14ac:dyDescent="0.35">
      <c r="B1189" s="2" t="s">
        <v>14</v>
      </c>
      <c r="C1189" s="3">
        <v>4</v>
      </c>
      <c r="D1189" s="4" t="s">
        <v>59</v>
      </c>
      <c r="E1189" s="2" t="s">
        <v>28</v>
      </c>
      <c r="F1189" s="2" t="s">
        <v>42</v>
      </c>
      <c r="G1189" s="5">
        <v>4</v>
      </c>
      <c r="H1189" s="1">
        <v>20000000</v>
      </c>
      <c r="I1189" s="2">
        <v>1</v>
      </c>
      <c r="J1189" s="6">
        <v>7.8703703703703713E-3</v>
      </c>
      <c r="K1189" s="2" t="s">
        <v>61</v>
      </c>
      <c r="L1189" s="3" t="s">
        <v>56</v>
      </c>
      <c r="M1189" s="4" t="s">
        <v>30</v>
      </c>
      <c r="N1189" s="2" t="s">
        <v>76</v>
      </c>
      <c r="O1189" s="2" t="s">
        <v>71</v>
      </c>
      <c r="P1189" s="14"/>
      <c r="Q1189" s="1"/>
      <c r="R1189" s="2"/>
      <c r="S1189" s="6"/>
      <c r="T1189" s="2"/>
      <c r="U1189" s="2"/>
      <c r="V1189" s="2"/>
      <c r="W1189" s="2"/>
      <c r="X1189" s="2"/>
    </row>
    <row r="1190" spans="2:24" x14ac:dyDescent="0.35">
      <c r="B1190" s="2" t="s">
        <v>70</v>
      </c>
      <c r="C1190" s="3">
        <v>5</v>
      </c>
      <c r="D1190" s="4" t="s">
        <v>37</v>
      </c>
      <c r="E1190" s="2" t="s">
        <v>16</v>
      </c>
      <c r="F1190" s="2" t="s">
        <v>42</v>
      </c>
      <c r="G1190" s="5">
        <v>0</v>
      </c>
      <c r="H1190" s="1">
        <v>0</v>
      </c>
      <c r="I1190" s="2">
        <v>3</v>
      </c>
      <c r="J1190" s="6">
        <v>7.8703703703703713E-3</v>
      </c>
      <c r="K1190" s="2"/>
      <c r="L1190" s="3"/>
      <c r="M1190" s="4" t="s">
        <v>30</v>
      </c>
      <c r="N1190" s="2" t="s">
        <v>76</v>
      </c>
      <c r="O1190" s="2" t="s">
        <v>31</v>
      </c>
      <c r="P1190" s="14"/>
      <c r="Q1190" s="1"/>
      <c r="R1190" s="2"/>
      <c r="S1190" s="6"/>
      <c r="T1190" s="2"/>
      <c r="U1190" s="2"/>
      <c r="V1190" s="2"/>
      <c r="W1190" s="2"/>
      <c r="X1190" s="2"/>
    </row>
    <row r="1191" spans="2:24" x14ac:dyDescent="0.35">
      <c r="B1191" s="2" t="s">
        <v>70</v>
      </c>
      <c r="C1191" s="3">
        <v>10</v>
      </c>
      <c r="D1191" s="4" t="s">
        <v>69</v>
      </c>
      <c r="E1191" s="2" t="s">
        <v>16</v>
      </c>
      <c r="F1191" s="2" t="s">
        <v>23</v>
      </c>
      <c r="G1191" s="5">
        <v>0</v>
      </c>
      <c r="H1191" s="1">
        <v>0</v>
      </c>
      <c r="I1191" s="2">
        <v>2</v>
      </c>
      <c r="J1191" s="6">
        <v>7.8703703703703713E-3</v>
      </c>
      <c r="K1191" s="2"/>
      <c r="L1191" s="3"/>
      <c r="M1191" s="4" t="s">
        <v>40</v>
      </c>
      <c r="N1191" s="2" t="s">
        <v>66</v>
      </c>
      <c r="O1191" s="2" t="s">
        <v>36</v>
      </c>
      <c r="P1191" s="14"/>
      <c r="Q1191" s="1"/>
      <c r="R1191" s="2"/>
      <c r="S1191" s="6"/>
      <c r="T1191" s="2"/>
      <c r="U1191" s="2"/>
      <c r="V1191" s="2"/>
      <c r="W1191" s="2"/>
      <c r="X1191" s="2"/>
    </row>
    <row r="1192" spans="2:24" x14ac:dyDescent="0.35">
      <c r="B1192" s="2" t="s">
        <v>70</v>
      </c>
      <c r="C1192" s="3">
        <v>10</v>
      </c>
      <c r="D1192" s="4" t="s">
        <v>69</v>
      </c>
      <c r="E1192" s="2" t="s">
        <v>49</v>
      </c>
      <c r="F1192" s="2" t="s">
        <v>42</v>
      </c>
      <c r="G1192" s="5">
        <v>0</v>
      </c>
      <c r="H1192" s="1">
        <v>0</v>
      </c>
      <c r="I1192" s="2">
        <v>2</v>
      </c>
      <c r="J1192" s="6">
        <v>7.8703703703703713E-3</v>
      </c>
      <c r="K1192" s="2"/>
      <c r="L1192" s="3"/>
      <c r="M1192" s="4" t="s">
        <v>20</v>
      </c>
      <c r="N1192" s="2" t="s">
        <v>78</v>
      </c>
      <c r="O1192" s="2" t="s">
        <v>53</v>
      </c>
      <c r="P1192" s="14"/>
      <c r="Q1192" s="1"/>
      <c r="R1192" s="2"/>
      <c r="S1192" s="6"/>
      <c r="T1192" s="2"/>
      <c r="U1192" s="2"/>
      <c r="V1192" s="2"/>
      <c r="W1192" s="2"/>
      <c r="X1192" s="2"/>
    </row>
    <row r="1193" spans="2:24" x14ac:dyDescent="0.35">
      <c r="B1193" s="2" t="s">
        <v>14</v>
      </c>
      <c r="C1193" s="3">
        <v>17</v>
      </c>
      <c r="D1193" s="4" t="s">
        <v>55</v>
      </c>
      <c r="E1193" s="2" t="s">
        <v>28</v>
      </c>
      <c r="F1193" s="2" t="s">
        <v>42</v>
      </c>
      <c r="G1193" s="5">
        <v>2</v>
      </c>
      <c r="H1193" s="1">
        <v>38000000</v>
      </c>
      <c r="I1193" s="2">
        <v>4</v>
      </c>
      <c r="J1193" s="6">
        <v>8.8541666666666664E-3</v>
      </c>
      <c r="K1193" s="2" t="s">
        <v>46</v>
      </c>
      <c r="L1193" s="3" t="s">
        <v>29</v>
      </c>
      <c r="M1193" s="4" t="s">
        <v>33</v>
      </c>
      <c r="N1193" s="2" t="s">
        <v>76</v>
      </c>
      <c r="O1193" s="2" t="s">
        <v>31</v>
      </c>
      <c r="P1193" s="14"/>
      <c r="Q1193" s="1"/>
      <c r="R1193" s="2"/>
      <c r="S1193" s="6"/>
      <c r="T1193" s="2"/>
      <c r="U1193" s="2"/>
      <c r="V1193" s="2"/>
      <c r="W1193" s="2"/>
      <c r="X1193" s="2"/>
    </row>
    <row r="1194" spans="2:24" x14ac:dyDescent="0.35">
      <c r="B1194" s="2" t="s">
        <v>14</v>
      </c>
      <c r="C1194" s="3">
        <v>2</v>
      </c>
      <c r="D1194" s="4" t="s">
        <v>59</v>
      </c>
      <c r="E1194" s="2" t="s">
        <v>16</v>
      </c>
      <c r="F1194" s="2" t="s">
        <v>42</v>
      </c>
      <c r="G1194" s="5">
        <v>5</v>
      </c>
      <c r="H1194" s="1">
        <v>25000000</v>
      </c>
      <c r="I1194" s="2">
        <v>1</v>
      </c>
      <c r="J1194" s="6">
        <v>8.8541666666666664E-3</v>
      </c>
      <c r="K1194" s="2" t="s">
        <v>18</v>
      </c>
      <c r="L1194" s="3" t="s">
        <v>19</v>
      </c>
      <c r="M1194" s="4" t="s">
        <v>51</v>
      </c>
      <c r="N1194" s="2" t="s">
        <v>78</v>
      </c>
      <c r="O1194" s="2" t="s">
        <v>21</v>
      </c>
      <c r="P1194" s="14"/>
      <c r="Q1194" s="1"/>
      <c r="R1194" s="2"/>
      <c r="S1194" s="6"/>
      <c r="T1194" s="2"/>
      <c r="U1194" s="2"/>
      <c r="V1194" s="2"/>
      <c r="W1194" s="2"/>
      <c r="X1194" s="2"/>
    </row>
    <row r="1195" spans="2:24" x14ac:dyDescent="0.35">
      <c r="B1195" s="2" t="s">
        <v>14</v>
      </c>
      <c r="C1195" s="3">
        <v>5</v>
      </c>
      <c r="D1195" s="4" t="s">
        <v>22</v>
      </c>
      <c r="E1195" s="2" t="s">
        <v>16</v>
      </c>
      <c r="F1195" s="2" t="s">
        <v>17</v>
      </c>
      <c r="G1195" s="5">
        <v>4</v>
      </c>
      <c r="H1195" s="1">
        <v>20000000</v>
      </c>
      <c r="I1195" s="2">
        <v>3</v>
      </c>
      <c r="J1195" s="6">
        <v>8.8541666666666664E-3</v>
      </c>
      <c r="K1195" s="2" t="s">
        <v>61</v>
      </c>
      <c r="L1195" s="3" t="s">
        <v>47</v>
      </c>
      <c r="M1195" s="4" t="s">
        <v>33</v>
      </c>
      <c r="N1195" s="2" t="s">
        <v>78</v>
      </c>
      <c r="O1195" s="2" t="s">
        <v>66</v>
      </c>
      <c r="P1195" s="14"/>
      <c r="Q1195" s="1"/>
      <c r="R1195" s="2"/>
      <c r="S1195" s="6"/>
      <c r="T1195" s="2"/>
      <c r="U1195" s="2"/>
      <c r="V1195" s="2"/>
      <c r="W1195" s="2"/>
      <c r="X1195" s="2"/>
    </row>
    <row r="1196" spans="2:24" x14ac:dyDescent="0.35">
      <c r="B1196" s="2" t="s">
        <v>14</v>
      </c>
      <c r="C1196" s="3">
        <v>11</v>
      </c>
      <c r="D1196" s="4" t="s">
        <v>22</v>
      </c>
      <c r="E1196" s="2" t="s">
        <v>28</v>
      </c>
      <c r="F1196" s="2" t="s">
        <v>23</v>
      </c>
      <c r="G1196" s="5">
        <v>1</v>
      </c>
      <c r="H1196" s="1">
        <v>7000000</v>
      </c>
      <c r="I1196" s="2">
        <v>6</v>
      </c>
      <c r="J1196" s="6">
        <v>8.8541666666666664E-3</v>
      </c>
      <c r="K1196" s="2" t="s">
        <v>18</v>
      </c>
      <c r="L1196" s="3" t="s">
        <v>29</v>
      </c>
      <c r="M1196" s="4" t="s">
        <v>25</v>
      </c>
      <c r="N1196" s="2" t="s">
        <v>76</v>
      </c>
      <c r="O1196" s="2" t="s">
        <v>71</v>
      </c>
      <c r="P1196" s="14"/>
      <c r="Q1196" s="1"/>
      <c r="R1196" s="2"/>
      <c r="S1196" s="6"/>
      <c r="T1196" s="2"/>
      <c r="U1196" s="2"/>
      <c r="V1196" s="2"/>
      <c r="W1196" s="2"/>
      <c r="X1196" s="2"/>
    </row>
    <row r="1197" spans="2:24" x14ac:dyDescent="0.35">
      <c r="B1197" s="2" t="s">
        <v>14</v>
      </c>
      <c r="C1197" s="3">
        <v>28</v>
      </c>
      <c r="D1197" s="4" t="s">
        <v>27</v>
      </c>
      <c r="E1197" s="2" t="s">
        <v>32</v>
      </c>
      <c r="F1197" s="2" t="s">
        <v>42</v>
      </c>
      <c r="G1197" s="5">
        <v>3</v>
      </c>
      <c r="H1197" s="1">
        <v>11000000</v>
      </c>
      <c r="I1197" s="2">
        <v>2</v>
      </c>
      <c r="J1197" s="6">
        <v>8.8541666666666664E-3</v>
      </c>
      <c r="K1197" s="2" t="s">
        <v>18</v>
      </c>
      <c r="L1197" s="3" t="s">
        <v>29</v>
      </c>
      <c r="M1197" s="4" t="s">
        <v>25</v>
      </c>
      <c r="N1197" s="2" t="s">
        <v>78</v>
      </c>
      <c r="O1197" s="2" t="s">
        <v>21</v>
      </c>
      <c r="P1197" s="14"/>
      <c r="Q1197" s="1"/>
      <c r="R1197" s="2"/>
      <c r="S1197" s="6"/>
      <c r="T1197" s="2"/>
      <c r="U1197" s="2"/>
      <c r="V1197" s="2"/>
      <c r="W1197" s="2"/>
      <c r="X1197" s="2"/>
    </row>
    <row r="1198" spans="2:24" x14ac:dyDescent="0.35">
      <c r="B1198" s="2" t="s">
        <v>14</v>
      </c>
      <c r="C1198" s="3">
        <v>16</v>
      </c>
      <c r="D1198" s="4" t="s">
        <v>27</v>
      </c>
      <c r="E1198" s="2" t="s">
        <v>28</v>
      </c>
      <c r="F1198" s="2" t="s">
        <v>23</v>
      </c>
      <c r="G1198" s="5">
        <v>5</v>
      </c>
      <c r="H1198" s="1">
        <v>20000000</v>
      </c>
      <c r="I1198" s="2">
        <v>5</v>
      </c>
      <c r="J1198" s="6">
        <v>8.8541666666666664E-3</v>
      </c>
      <c r="K1198" s="2" t="s">
        <v>18</v>
      </c>
      <c r="L1198" s="3" t="s">
        <v>19</v>
      </c>
      <c r="M1198" s="4" t="s">
        <v>40</v>
      </c>
      <c r="N1198" s="2" t="s">
        <v>77</v>
      </c>
      <c r="O1198" s="2" t="s">
        <v>65</v>
      </c>
      <c r="P1198" s="14"/>
      <c r="Q1198" s="1"/>
      <c r="R1198" s="2"/>
      <c r="S1198" s="6"/>
      <c r="T1198" s="2"/>
      <c r="U1198" s="2"/>
      <c r="V1198" s="2"/>
      <c r="W1198" s="2"/>
      <c r="X1198" s="2"/>
    </row>
    <row r="1199" spans="2:24" x14ac:dyDescent="0.35">
      <c r="B1199" s="2" t="s">
        <v>14</v>
      </c>
      <c r="C1199" s="3">
        <v>30</v>
      </c>
      <c r="D1199" s="4" t="s">
        <v>27</v>
      </c>
      <c r="E1199" s="2" t="s">
        <v>49</v>
      </c>
      <c r="F1199" s="2" t="s">
        <v>17</v>
      </c>
      <c r="G1199" s="5">
        <v>2</v>
      </c>
      <c r="H1199" s="1">
        <v>10000000</v>
      </c>
      <c r="I1199" s="2">
        <v>1</v>
      </c>
      <c r="J1199" s="6">
        <v>8.8541666666666664E-3</v>
      </c>
      <c r="K1199" s="2" t="s">
        <v>18</v>
      </c>
      <c r="L1199" s="3" t="s">
        <v>19</v>
      </c>
      <c r="M1199" s="4" t="s">
        <v>48</v>
      </c>
      <c r="N1199" s="2" t="s">
        <v>66</v>
      </c>
      <c r="O1199" s="2" t="s">
        <v>67</v>
      </c>
      <c r="P1199" s="14"/>
      <c r="Q1199" s="1"/>
      <c r="R1199" s="2"/>
      <c r="S1199" s="6"/>
      <c r="T1199" s="2"/>
      <c r="U1199" s="2"/>
      <c r="V1199" s="2"/>
      <c r="W1199" s="2"/>
      <c r="X1199" s="2"/>
    </row>
    <row r="1200" spans="2:24" x14ac:dyDescent="0.35">
      <c r="B1200" s="2" t="s">
        <v>14</v>
      </c>
      <c r="C1200" s="3">
        <v>8</v>
      </c>
      <c r="D1200" s="4" t="s">
        <v>37</v>
      </c>
      <c r="E1200" s="2" t="s">
        <v>28</v>
      </c>
      <c r="F1200" s="2" t="s">
        <v>42</v>
      </c>
      <c r="G1200" s="5">
        <v>1</v>
      </c>
      <c r="H1200" s="1">
        <v>19000000</v>
      </c>
      <c r="I1200" s="2">
        <v>4</v>
      </c>
      <c r="J1200" s="6">
        <v>8.8541666666666664E-3</v>
      </c>
      <c r="K1200" s="2" t="s">
        <v>46</v>
      </c>
      <c r="L1200" s="3" t="s">
        <v>19</v>
      </c>
      <c r="M1200" s="4" t="s">
        <v>43</v>
      </c>
      <c r="N1200" s="2" t="s">
        <v>66</v>
      </c>
      <c r="O1200" s="2" t="s">
        <v>67</v>
      </c>
      <c r="P1200" s="14"/>
      <c r="Q1200" s="1"/>
      <c r="R1200" s="2"/>
      <c r="S1200" s="6"/>
      <c r="T1200" s="2"/>
      <c r="U1200" s="2"/>
      <c r="V1200" s="2"/>
      <c r="W1200" s="2"/>
      <c r="X1200" s="2"/>
    </row>
    <row r="1201" spans="2:24" x14ac:dyDescent="0.35">
      <c r="B1201" s="2" t="s">
        <v>14</v>
      </c>
      <c r="C1201" s="3">
        <v>17</v>
      </c>
      <c r="D1201" s="4" t="s">
        <v>55</v>
      </c>
      <c r="E1201" s="2" t="s">
        <v>28</v>
      </c>
      <c r="F1201" s="2" t="s">
        <v>42</v>
      </c>
      <c r="G1201" s="5">
        <v>2</v>
      </c>
      <c r="H1201" s="1">
        <v>38000000</v>
      </c>
      <c r="I1201" s="2">
        <v>4</v>
      </c>
      <c r="J1201" s="6">
        <v>8.8541666666666664E-3</v>
      </c>
      <c r="K1201" s="2" t="s">
        <v>46</v>
      </c>
      <c r="L1201" s="3" t="s">
        <v>29</v>
      </c>
      <c r="M1201" s="4" t="s">
        <v>33</v>
      </c>
      <c r="N1201" s="2" t="s">
        <v>76</v>
      </c>
      <c r="O1201" s="2" t="s">
        <v>31</v>
      </c>
      <c r="P1201" s="14"/>
      <c r="Q1201" s="1"/>
      <c r="R1201" s="2"/>
      <c r="S1201" s="6"/>
      <c r="T1201" s="2"/>
      <c r="U1201" s="2"/>
      <c r="V1201" s="2"/>
      <c r="W1201" s="2"/>
      <c r="X1201" s="2"/>
    </row>
    <row r="1202" spans="2:24" x14ac:dyDescent="0.35">
      <c r="B1202" s="2" t="s">
        <v>14</v>
      </c>
      <c r="C1202" s="3">
        <v>2</v>
      </c>
      <c r="D1202" s="4" t="s">
        <v>59</v>
      </c>
      <c r="E1202" s="2" t="s">
        <v>16</v>
      </c>
      <c r="F1202" s="2" t="s">
        <v>42</v>
      </c>
      <c r="G1202" s="5">
        <v>5</v>
      </c>
      <c r="H1202" s="1">
        <v>25000000</v>
      </c>
      <c r="I1202" s="2">
        <v>1</v>
      </c>
      <c r="J1202" s="6">
        <v>8.8541666666666664E-3</v>
      </c>
      <c r="K1202" s="2" t="s">
        <v>18</v>
      </c>
      <c r="L1202" s="3" t="s">
        <v>19</v>
      </c>
      <c r="M1202" s="4" t="s">
        <v>51</v>
      </c>
      <c r="N1202" s="2" t="s">
        <v>78</v>
      </c>
      <c r="O1202" s="2" t="s">
        <v>21</v>
      </c>
      <c r="P1202" s="14"/>
      <c r="Q1202" s="1"/>
      <c r="R1202" s="2"/>
      <c r="S1202" s="6"/>
      <c r="T1202" s="2"/>
      <c r="U1202" s="2"/>
      <c r="V1202" s="2"/>
      <c r="W1202" s="2"/>
      <c r="X1202" s="2"/>
    </row>
    <row r="1203" spans="2:24" x14ac:dyDescent="0.35">
      <c r="B1203" s="2" t="s">
        <v>14</v>
      </c>
      <c r="C1203" s="3">
        <v>5</v>
      </c>
      <c r="D1203" s="4" t="s">
        <v>22</v>
      </c>
      <c r="E1203" s="2" t="s">
        <v>16</v>
      </c>
      <c r="F1203" s="2" t="s">
        <v>17</v>
      </c>
      <c r="G1203" s="5">
        <v>4</v>
      </c>
      <c r="H1203" s="1">
        <v>20000000</v>
      </c>
      <c r="I1203" s="2">
        <v>3</v>
      </c>
      <c r="J1203" s="6">
        <v>8.8541666666666664E-3</v>
      </c>
      <c r="K1203" s="2" t="s">
        <v>61</v>
      </c>
      <c r="L1203" s="3" t="s">
        <v>47</v>
      </c>
      <c r="M1203" s="4" t="s">
        <v>33</v>
      </c>
      <c r="N1203" s="2" t="s">
        <v>78</v>
      </c>
      <c r="O1203" s="2" t="s">
        <v>66</v>
      </c>
      <c r="P1203" s="14"/>
      <c r="Q1203" s="1"/>
      <c r="R1203" s="2"/>
      <c r="S1203" s="6"/>
      <c r="T1203" s="2"/>
      <c r="U1203" s="2"/>
      <c r="V1203" s="2"/>
      <c r="W1203" s="2"/>
      <c r="X1203" s="2"/>
    </row>
    <row r="1204" spans="2:24" x14ac:dyDescent="0.35">
      <c r="B1204" s="2" t="s">
        <v>70</v>
      </c>
      <c r="C1204" s="3">
        <v>22</v>
      </c>
      <c r="D1204" s="4" t="s">
        <v>27</v>
      </c>
      <c r="E1204" s="2" t="s">
        <v>38</v>
      </c>
      <c r="F1204" s="2" t="s">
        <v>23</v>
      </c>
      <c r="G1204" s="5">
        <v>0</v>
      </c>
      <c r="H1204" s="1">
        <v>0</v>
      </c>
      <c r="I1204" s="2">
        <v>3</v>
      </c>
      <c r="J1204" s="6">
        <v>8.8541666666666664E-3</v>
      </c>
      <c r="K1204" s="2"/>
      <c r="L1204" s="3"/>
      <c r="M1204" s="4" t="s">
        <v>30</v>
      </c>
      <c r="N1204" s="2" t="s">
        <v>76</v>
      </c>
      <c r="O1204" s="2" t="s">
        <v>31</v>
      </c>
      <c r="P1204" s="14"/>
      <c r="Q1204" s="1"/>
      <c r="R1204" s="2"/>
      <c r="S1204" s="6"/>
      <c r="T1204" s="2"/>
      <c r="U1204" s="2"/>
      <c r="V1204" s="2"/>
      <c r="W1204" s="2"/>
      <c r="X1204" s="2"/>
    </row>
    <row r="1205" spans="2:24" x14ac:dyDescent="0.35">
      <c r="B1205" s="2" t="s">
        <v>70</v>
      </c>
      <c r="C1205" s="3">
        <v>25</v>
      </c>
      <c r="D1205" s="4" t="s">
        <v>37</v>
      </c>
      <c r="E1205" s="2" t="s">
        <v>38</v>
      </c>
      <c r="F1205" s="2" t="s">
        <v>23</v>
      </c>
      <c r="G1205" s="5">
        <v>0</v>
      </c>
      <c r="H1205" s="1">
        <v>0</v>
      </c>
      <c r="I1205" s="2">
        <v>5</v>
      </c>
      <c r="J1205" s="6">
        <v>8.8541666666666664E-3</v>
      </c>
      <c r="K1205" s="2"/>
      <c r="L1205" s="3"/>
      <c r="M1205" s="4" t="s">
        <v>43</v>
      </c>
      <c r="N1205" s="2" t="s">
        <v>78</v>
      </c>
      <c r="O1205" s="2" t="s">
        <v>21</v>
      </c>
      <c r="P1205" s="14"/>
      <c r="Q1205" s="1"/>
      <c r="R1205" s="2"/>
      <c r="S1205" s="6"/>
      <c r="T1205" s="2"/>
      <c r="U1205" s="2"/>
      <c r="V1205" s="2"/>
      <c r="W1205" s="2"/>
      <c r="X1205" s="2"/>
    </row>
    <row r="1206" spans="2:24" x14ac:dyDescent="0.35">
      <c r="B1206" s="2" t="s">
        <v>70</v>
      </c>
      <c r="C1206" s="3">
        <v>16</v>
      </c>
      <c r="D1206" s="4" t="s">
        <v>44</v>
      </c>
      <c r="E1206" s="2" t="s">
        <v>16</v>
      </c>
      <c r="F1206" s="2" t="s">
        <v>42</v>
      </c>
      <c r="G1206" s="5">
        <v>0</v>
      </c>
      <c r="H1206" s="1">
        <v>0</v>
      </c>
      <c r="I1206" s="2">
        <v>3</v>
      </c>
      <c r="J1206" s="6">
        <v>8.8541666666666664E-3</v>
      </c>
      <c r="K1206" s="2"/>
      <c r="L1206" s="3"/>
      <c r="M1206" s="4" t="s">
        <v>33</v>
      </c>
      <c r="N1206" s="2" t="s">
        <v>66</v>
      </c>
      <c r="O1206" s="2" t="s">
        <v>67</v>
      </c>
      <c r="P1206" s="14"/>
      <c r="Q1206" s="1"/>
      <c r="R1206" s="2"/>
      <c r="S1206" s="6"/>
      <c r="T1206" s="2"/>
      <c r="U1206" s="2"/>
      <c r="V1206" s="2"/>
      <c r="W1206" s="2"/>
      <c r="X1206" s="2"/>
    </row>
    <row r="1207" spans="2:24" x14ac:dyDescent="0.35">
      <c r="B1207" s="2" t="s">
        <v>70</v>
      </c>
      <c r="C1207" s="3">
        <v>30</v>
      </c>
      <c r="D1207" s="4" t="s">
        <v>44</v>
      </c>
      <c r="E1207" s="2" t="s">
        <v>32</v>
      </c>
      <c r="F1207" s="2" t="s">
        <v>42</v>
      </c>
      <c r="G1207" s="5">
        <v>0</v>
      </c>
      <c r="H1207" s="1">
        <v>0</v>
      </c>
      <c r="I1207" s="2">
        <v>5</v>
      </c>
      <c r="J1207" s="6">
        <v>8.8541666666666664E-3</v>
      </c>
      <c r="K1207" s="2"/>
      <c r="L1207" s="3"/>
      <c r="M1207" s="4" t="s">
        <v>48</v>
      </c>
      <c r="N1207" s="2" t="s">
        <v>76</v>
      </c>
      <c r="O1207" s="2" t="s">
        <v>52</v>
      </c>
      <c r="P1207" s="14"/>
      <c r="Q1207" s="1"/>
      <c r="R1207" s="2"/>
      <c r="S1207" s="6"/>
      <c r="T1207" s="2"/>
      <c r="U1207" s="2"/>
      <c r="V1207" s="2"/>
      <c r="W1207" s="2"/>
      <c r="X1207" s="2"/>
    </row>
    <row r="1208" spans="2:24" x14ac:dyDescent="0.35">
      <c r="B1208" s="2" t="s">
        <v>70</v>
      </c>
      <c r="C1208" s="3">
        <v>1</v>
      </c>
      <c r="D1208" s="4" t="s">
        <v>69</v>
      </c>
      <c r="E1208" s="2" t="s">
        <v>28</v>
      </c>
      <c r="F1208" s="2" t="s">
        <v>17</v>
      </c>
      <c r="G1208" s="5">
        <v>0</v>
      </c>
      <c r="H1208" s="1">
        <v>0</v>
      </c>
      <c r="I1208" s="2">
        <v>2</v>
      </c>
      <c r="J1208" s="6">
        <v>8.8541666666666664E-3</v>
      </c>
      <c r="K1208" s="2"/>
      <c r="L1208" s="3"/>
      <c r="M1208" s="4" t="s">
        <v>25</v>
      </c>
      <c r="N1208" s="2" t="s">
        <v>76</v>
      </c>
      <c r="O1208" s="2" t="s">
        <v>26</v>
      </c>
      <c r="P1208" s="14"/>
      <c r="Q1208" s="1"/>
      <c r="R1208" s="2"/>
      <c r="S1208" s="6"/>
      <c r="T1208" s="2"/>
      <c r="U1208" s="2"/>
      <c r="V1208" s="2"/>
      <c r="W1208" s="2"/>
      <c r="X1208" s="2"/>
    </row>
    <row r="1209" spans="2:24" x14ac:dyDescent="0.35">
      <c r="B1209" s="2" t="s">
        <v>14</v>
      </c>
      <c r="C1209" s="3">
        <v>13</v>
      </c>
      <c r="D1209" s="4" t="s">
        <v>57</v>
      </c>
      <c r="E1209" s="2" t="s">
        <v>32</v>
      </c>
      <c r="F1209" s="2" t="s">
        <v>17</v>
      </c>
      <c r="G1209" s="5">
        <v>1</v>
      </c>
      <c r="H1209" s="1">
        <v>7000000</v>
      </c>
      <c r="I1209" s="2">
        <v>6</v>
      </c>
      <c r="J1209" s="6">
        <v>8.9699074074074073E-3</v>
      </c>
      <c r="K1209" s="2" t="s">
        <v>18</v>
      </c>
      <c r="L1209" s="3" t="s">
        <v>47</v>
      </c>
      <c r="M1209" s="4" t="s">
        <v>33</v>
      </c>
      <c r="N1209" s="2" t="s">
        <v>66</v>
      </c>
      <c r="O1209" s="2" t="s">
        <v>36</v>
      </c>
      <c r="P1209" s="14"/>
      <c r="Q1209" s="1"/>
      <c r="R1209" s="2"/>
      <c r="S1209" s="6"/>
      <c r="T1209" s="2"/>
      <c r="U1209" s="2"/>
      <c r="V1209" s="2"/>
      <c r="W1209" s="2"/>
      <c r="X1209" s="2"/>
    </row>
    <row r="1210" spans="2:24" x14ac:dyDescent="0.35">
      <c r="B1210" s="2" t="s">
        <v>14</v>
      </c>
      <c r="C1210" s="3">
        <v>10</v>
      </c>
      <c r="D1210" s="4" t="s">
        <v>15</v>
      </c>
      <c r="E1210" s="2" t="s">
        <v>49</v>
      </c>
      <c r="F1210" s="2" t="s">
        <v>17</v>
      </c>
      <c r="G1210" s="5">
        <v>3</v>
      </c>
      <c r="H1210" s="1">
        <v>15000000</v>
      </c>
      <c r="I1210" s="2">
        <v>1</v>
      </c>
      <c r="J1210" s="6">
        <v>8.9699074074074073E-3</v>
      </c>
      <c r="K1210" s="2" t="s">
        <v>18</v>
      </c>
      <c r="L1210" s="3" t="s">
        <v>56</v>
      </c>
      <c r="M1210" s="4" t="s">
        <v>30</v>
      </c>
      <c r="N1210" s="2" t="s">
        <v>78</v>
      </c>
      <c r="O1210" s="2" t="s">
        <v>62</v>
      </c>
      <c r="P1210" s="14"/>
      <c r="Q1210" s="1"/>
      <c r="R1210" s="2"/>
      <c r="S1210" s="6"/>
      <c r="T1210" s="2"/>
      <c r="U1210" s="2"/>
      <c r="V1210" s="2"/>
      <c r="W1210" s="2"/>
      <c r="X1210" s="2"/>
    </row>
    <row r="1211" spans="2:24" x14ac:dyDescent="0.35">
      <c r="B1211" s="2" t="s">
        <v>14</v>
      </c>
      <c r="C1211" s="3">
        <v>9</v>
      </c>
      <c r="D1211" s="4" t="s">
        <v>72</v>
      </c>
      <c r="E1211" s="2" t="s">
        <v>16</v>
      </c>
      <c r="F1211" s="2" t="s">
        <v>42</v>
      </c>
      <c r="G1211" s="5">
        <v>4</v>
      </c>
      <c r="H1211" s="1">
        <v>11000000</v>
      </c>
      <c r="I1211" s="2">
        <v>1</v>
      </c>
      <c r="J1211" s="6">
        <v>8.9699074074074073E-3</v>
      </c>
      <c r="K1211" s="2" t="s">
        <v>61</v>
      </c>
      <c r="L1211" s="3" t="s">
        <v>19</v>
      </c>
      <c r="M1211" s="4" t="s">
        <v>33</v>
      </c>
      <c r="N1211" s="2" t="s">
        <v>78</v>
      </c>
      <c r="O1211" s="2" t="s">
        <v>63</v>
      </c>
      <c r="P1211" s="14"/>
      <c r="Q1211" s="1"/>
      <c r="R1211" s="2"/>
      <c r="S1211" s="6"/>
      <c r="T1211" s="2"/>
      <c r="U1211" s="2"/>
      <c r="V1211" s="2"/>
      <c r="W1211" s="2"/>
      <c r="X1211" s="2"/>
    </row>
    <row r="1212" spans="2:24" x14ac:dyDescent="0.35">
      <c r="B1212" s="2" t="s">
        <v>14</v>
      </c>
      <c r="C1212" s="3">
        <v>21</v>
      </c>
      <c r="D1212" s="4" t="s">
        <v>27</v>
      </c>
      <c r="E1212" s="2" t="s">
        <v>16</v>
      </c>
      <c r="F1212" s="2" t="s">
        <v>23</v>
      </c>
      <c r="G1212" s="5">
        <v>2</v>
      </c>
      <c r="H1212" s="1">
        <v>38000000</v>
      </c>
      <c r="I1212" s="2">
        <v>3</v>
      </c>
      <c r="J1212" s="6">
        <v>8.9699074074074073E-3</v>
      </c>
      <c r="K1212" s="2" t="s">
        <v>46</v>
      </c>
      <c r="L1212" s="3" t="s">
        <v>39</v>
      </c>
      <c r="M1212" s="4" t="s">
        <v>25</v>
      </c>
      <c r="N1212" s="2" t="s">
        <v>76</v>
      </c>
      <c r="O1212" s="2" t="s">
        <v>52</v>
      </c>
      <c r="P1212" s="14"/>
      <c r="Q1212" s="1"/>
      <c r="R1212" s="2"/>
      <c r="S1212" s="6"/>
      <c r="T1212" s="2"/>
      <c r="U1212" s="2"/>
      <c r="V1212" s="2"/>
      <c r="W1212" s="2"/>
      <c r="X1212" s="2"/>
    </row>
    <row r="1213" spans="2:24" x14ac:dyDescent="0.35">
      <c r="B1213" s="2" t="s">
        <v>14</v>
      </c>
      <c r="C1213" s="3">
        <v>30</v>
      </c>
      <c r="D1213" s="4" t="s">
        <v>27</v>
      </c>
      <c r="E1213" s="2" t="s">
        <v>38</v>
      </c>
      <c r="F1213" s="2" t="s">
        <v>42</v>
      </c>
      <c r="G1213" s="5">
        <v>3</v>
      </c>
      <c r="H1213" s="1">
        <v>15000000</v>
      </c>
      <c r="I1213" s="2">
        <v>5</v>
      </c>
      <c r="J1213" s="6">
        <v>8.9699074074074073E-3</v>
      </c>
      <c r="K1213" s="2" t="s">
        <v>18</v>
      </c>
      <c r="L1213" s="3" t="s">
        <v>19</v>
      </c>
      <c r="M1213" s="4" t="s">
        <v>51</v>
      </c>
      <c r="N1213" s="2" t="s">
        <v>76</v>
      </c>
      <c r="O1213" s="2" t="s">
        <v>75</v>
      </c>
      <c r="P1213" s="14"/>
      <c r="Q1213" s="1"/>
      <c r="R1213" s="2"/>
      <c r="S1213" s="6"/>
      <c r="T1213" s="2"/>
      <c r="U1213" s="2"/>
      <c r="V1213" s="2"/>
      <c r="W1213" s="2"/>
      <c r="X1213" s="2"/>
    </row>
    <row r="1214" spans="2:24" x14ac:dyDescent="0.35">
      <c r="B1214" s="2" t="s">
        <v>14</v>
      </c>
      <c r="C1214" s="3">
        <v>13</v>
      </c>
      <c r="D1214" s="4" t="s">
        <v>37</v>
      </c>
      <c r="E1214" s="2" t="s">
        <v>16</v>
      </c>
      <c r="F1214" s="2" t="s">
        <v>42</v>
      </c>
      <c r="G1214" s="5">
        <v>2</v>
      </c>
      <c r="H1214" s="1">
        <v>38000000</v>
      </c>
      <c r="I1214" s="2">
        <v>1</v>
      </c>
      <c r="J1214" s="6">
        <v>8.9699074074074073E-3</v>
      </c>
      <c r="K1214" s="2" t="s">
        <v>46</v>
      </c>
      <c r="L1214" s="3" t="s">
        <v>50</v>
      </c>
      <c r="M1214" s="4" t="s">
        <v>51</v>
      </c>
      <c r="N1214" s="2" t="s">
        <v>66</v>
      </c>
      <c r="O1214" s="2" t="s">
        <v>67</v>
      </c>
      <c r="P1214" s="14"/>
      <c r="Q1214" s="1"/>
      <c r="R1214" s="2"/>
      <c r="S1214" s="6"/>
      <c r="T1214" s="2"/>
      <c r="U1214" s="2"/>
      <c r="V1214" s="2"/>
      <c r="W1214" s="2"/>
      <c r="X1214" s="2"/>
    </row>
    <row r="1215" spans="2:24" x14ac:dyDescent="0.35">
      <c r="B1215" s="2" t="s">
        <v>14</v>
      </c>
      <c r="C1215" s="3">
        <v>2</v>
      </c>
      <c r="D1215" s="4" t="s">
        <v>37</v>
      </c>
      <c r="E1215" s="2" t="s">
        <v>16</v>
      </c>
      <c r="F1215" s="2" t="s">
        <v>23</v>
      </c>
      <c r="G1215" s="5">
        <v>2</v>
      </c>
      <c r="H1215" s="1">
        <v>10000000</v>
      </c>
      <c r="I1215" s="2">
        <v>5</v>
      </c>
      <c r="J1215" s="6">
        <v>8.9699074074074073E-3</v>
      </c>
      <c r="K1215" s="2" t="s">
        <v>18</v>
      </c>
      <c r="L1215" s="3" t="s">
        <v>19</v>
      </c>
      <c r="M1215" s="4" t="s">
        <v>30</v>
      </c>
      <c r="N1215" s="2" t="s">
        <v>78</v>
      </c>
      <c r="O1215" s="2" t="s">
        <v>53</v>
      </c>
      <c r="P1215" s="14"/>
      <c r="Q1215" s="1"/>
      <c r="R1215" s="2"/>
      <c r="S1215" s="6"/>
      <c r="T1215" s="2"/>
      <c r="U1215" s="2"/>
      <c r="V1215" s="2"/>
      <c r="W1215" s="2"/>
      <c r="X1215" s="2"/>
    </row>
    <row r="1216" spans="2:24" x14ac:dyDescent="0.35">
      <c r="B1216" s="2" t="s">
        <v>14</v>
      </c>
      <c r="C1216" s="3">
        <v>4</v>
      </c>
      <c r="D1216" s="4" t="s">
        <v>37</v>
      </c>
      <c r="E1216" s="2" t="s">
        <v>28</v>
      </c>
      <c r="F1216" s="2" t="s">
        <v>23</v>
      </c>
      <c r="G1216" s="5">
        <v>4</v>
      </c>
      <c r="H1216" s="1">
        <v>20000000</v>
      </c>
      <c r="I1216" s="2">
        <v>2</v>
      </c>
      <c r="J1216" s="6">
        <v>8.9699074074074073E-3</v>
      </c>
      <c r="K1216" s="2" t="s">
        <v>18</v>
      </c>
      <c r="L1216" s="3" t="s">
        <v>29</v>
      </c>
      <c r="M1216" s="4" t="s">
        <v>30</v>
      </c>
      <c r="N1216" s="2" t="s">
        <v>77</v>
      </c>
      <c r="O1216" s="2" t="s">
        <v>54</v>
      </c>
      <c r="P1216" s="14"/>
      <c r="Q1216" s="1"/>
      <c r="R1216" s="2"/>
      <c r="S1216" s="6"/>
      <c r="T1216" s="2"/>
      <c r="U1216" s="2"/>
      <c r="V1216" s="2"/>
      <c r="W1216" s="2"/>
      <c r="X1216" s="2"/>
    </row>
    <row r="1217" spans="2:24" x14ac:dyDescent="0.35">
      <c r="B1217" s="2" t="s">
        <v>14</v>
      </c>
      <c r="C1217" s="3">
        <v>6</v>
      </c>
      <c r="D1217" s="4" t="s">
        <v>37</v>
      </c>
      <c r="E1217" s="2" t="s">
        <v>38</v>
      </c>
      <c r="F1217" s="2" t="s">
        <v>45</v>
      </c>
      <c r="G1217" s="5">
        <v>2</v>
      </c>
      <c r="H1217" s="1">
        <v>12000000</v>
      </c>
      <c r="I1217" s="2">
        <v>2</v>
      </c>
      <c r="J1217" s="6">
        <v>8.9699074074074073E-3</v>
      </c>
      <c r="K1217" s="2" t="s">
        <v>18</v>
      </c>
      <c r="L1217" s="3" t="s">
        <v>56</v>
      </c>
      <c r="M1217" s="4" t="s">
        <v>30</v>
      </c>
      <c r="N1217" s="2" t="s">
        <v>76</v>
      </c>
      <c r="O1217" s="2" t="s">
        <v>26</v>
      </c>
      <c r="P1217" s="14"/>
      <c r="Q1217" s="1"/>
      <c r="R1217" s="2"/>
      <c r="S1217" s="6"/>
      <c r="T1217" s="2"/>
      <c r="U1217" s="2"/>
      <c r="V1217" s="2"/>
      <c r="W1217" s="2"/>
      <c r="X1217" s="2"/>
    </row>
    <row r="1218" spans="2:24" x14ac:dyDescent="0.35">
      <c r="B1218" s="2" t="s">
        <v>14</v>
      </c>
      <c r="C1218" s="3">
        <v>23</v>
      </c>
      <c r="D1218" s="4" t="s">
        <v>37</v>
      </c>
      <c r="E1218" s="2" t="s">
        <v>73</v>
      </c>
      <c r="F1218" s="2" t="s">
        <v>17</v>
      </c>
      <c r="G1218" s="5">
        <v>3</v>
      </c>
      <c r="H1218" s="1">
        <v>15000000</v>
      </c>
      <c r="I1218" s="2">
        <v>1</v>
      </c>
      <c r="J1218" s="6">
        <v>8.9699074074074073E-3</v>
      </c>
      <c r="K1218" s="2" t="s">
        <v>18</v>
      </c>
      <c r="L1218" s="3" t="s">
        <v>35</v>
      </c>
      <c r="M1218" s="4" t="s">
        <v>51</v>
      </c>
      <c r="N1218" s="2" t="s">
        <v>78</v>
      </c>
      <c r="O1218" s="2" t="s">
        <v>66</v>
      </c>
      <c r="P1218" s="14"/>
      <c r="Q1218" s="1"/>
      <c r="R1218" s="2"/>
      <c r="S1218" s="6"/>
      <c r="T1218" s="2"/>
      <c r="U1218" s="2"/>
      <c r="V1218" s="2"/>
      <c r="W1218" s="2"/>
      <c r="X1218" s="2"/>
    </row>
    <row r="1219" spans="2:24" x14ac:dyDescent="0.35">
      <c r="B1219" s="2" t="s">
        <v>14</v>
      </c>
      <c r="C1219" s="3">
        <v>8</v>
      </c>
      <c r="D1219" s="4" t="s">
        <v>37</v>
      </c>
      <c r="E1219" s="2" t="s">
        <v>38</v>
      </c>
      <c r="F1219" s="2" t="s">
        <v>42</v>
      </c>
      <c r="G1219" s="5">
        <v>2</v>
      </c>
      <c r="H1219" s="1">
        <v>12000000</v>
      </c>
      <c r="I1219" s="2">
        <v>2</v>
      </c>
      <c r="J1219" s="6">
        <v>8.9699074074074073E-3</v>
      </c>
      <c r="K1219" s="2" t="s">
        <v>18</v>
      </c>
      <c r="L1219" s="3" t="s">
        <v>39</v>
      </c>
      <c r="M1219" s="4" t="s">
        <v>40</v>
      </c>
      <c r="N1219" s="2" t="s">
        <v>78</v>
      </c>
      <c r="O1219" s="2" t="s">
        <v>21</v>
      </c>
      <c r="P1219" s="14"/>
      <c r="Q1219" s="1"/>
      <c r="R1219" s="2"/>
      <c r="S1219" s="6"/>
      <c r="T1219" s="2"/>
      <c r="U1219" s="2"/>
      <c r="V1219" s="2"/>
      <c r="W1219" s="2"/>
      <c r="X1219" s="2"/>
    </row>
    <row r="1220" spans="2:24" x14ac:dyDescent="0.35">
      <c r="B1220" s="2" t="s">
        <v>14</v>
      </c>
      <c r="C1220" s="3">
        <v>1</v>
      </c>
      <c r="D1220" s="4" t="s">
        <v>37</v>
      </c>
      <c r="E1220" s="2" t="s">
        <v>28</v>
      </c>
      <c r="F1220" s="2" t="s">
        <v>23</v>
      </c>
      <c r="G1220" s="5">
        <v>2</v>
      </c>
      <c r="H1220" s="1">
        <v>12000000</v>
      </c>
      <c r="I1220" s="2">
        <v>2</v>
      </c>
      <c r="J1220" s="6">
        <v>8.9699074074074073E-3</v>
      </c>
      <c r="K1220" s="2" t="s">
        <v>18</v>
      </c>
      <c r="L1220" s="3" t="s">
        <v>19</v>
      </c>
      <c r="M1220" s="4" t="s">
        <v>43</v>
      </c>
      <c r="N1220" s="2" t="s">
        <v>76</v>
      </c>
      <c r="O1220" s="2" t="s">
        <v>26</v>
      </c>
      <c r="P1220" s="14"/>
      <c r="Q1220" s="1"/>
      <c r="R1220" s="2"/>
      <c r="S1220" s="6"/>
      <c r="T1220" s="2"/>
      <c r="U1220" s="2"/>
      <c r="V1220" s="2"/>
      <c r="W1220" s="2"/>
      <c r="X1220" s="2"/>
    </row>
    <row r="1221" spans="2:24" x14ac:dyDescent="0.35">
      <c r="B1221" s="2" t="s">
        <v>14</v>
      </c>
      <c r="C1221" s="3">
        <v>20</v>
      </c>
      <c r="D1221" s="4" t="s">
        <v>37</v>
      </c>
      <c r="E1221" s="2" t="s">
        <v>38</v>
      </c>
      <c r="F1221" s="2" t="s">
        <v>23</v>
      </c>
      <c r="G1221" s="5">
        <v>5</v>
      </c>
      <c r="H1221" s="1">
        <v>21000000</v>
      </c>
      <c r="I1221" s="2">
        <v>2</v>
      </c>
      <c r="J1221" s="6">
        <v>8.9699074074074073E-3</v>
      </c>
      <c r="K1221" s="2" t="s">
        <v>18</v>
      </c>
      <c r="L1221" s="3" t="s">
        <v>56</v>
      </c>
      <c r="M1221" s="4" t="s">
        <v>43</v>
      </c>
      <c r="N1221" s="2" t="s">
        <v>78</v>
      </c>
      <c r="O1221" s="2" t="s">
        <v>53</v>
      </c>
      <c r="P1221" s="14"/>
      <c r="Q1221" s="1"/>
      <c r="R1221" s="2"/>
      <c r="S1221" s="6"/>
      <c r="T1221" s="2"/>
      <c r="U1221" s="2"/>
      <c r="V1221" s="2"/>
      <c r="W1221" s="2"/>
      <c r="X1221" s="2"/>
    </row>
    <row r="1222" spans="2:24" x14ac:dyDescent="0.35">
      <c r="B1222" s="2" t="s">
        <v>14</v>
      </c>
      <c r="C1222" s="3">
        <v>11</v>
      </c>
      <c r="D1222" s="4" t="s">
        <v>44</v>
      </c>
      <c r="E1222" s="2" t="s">
        <v>32</v>
      </c>
      <c r="F1222" s="2" t="s">
        <v>42</v>
      </c>
      <c r="G1222" s="5">
        <v>2</v>
      </c>
      <c r="H1222" s="1">
        <v>12000000</v>
      </c>
      <c r="I1222" s="2">
        <v>1</v>
      </c>
      <c r="J1222" s="6">
        <v>8.9699074074074073E-3</v>
      </c>
      <c r="K1222" s="2" t="s">
        <v>18</v>
      </c>
      <c r="L1222" s="3" t="s">
        <v>29</v>
      </c>
      <c r="M1222" s="4" t="s">
        <v>20</v>
      </c>
      <c r="N1222" s="2" t="s">
        <v>78</v>
      </c>
      <c r="O1222" s="2" t="s">
        <v>21</v>
      </c>
      <c r="P1222" s="14"/>
      <c r="Q1222" s="1"/>
      <c r="R1222" s="2"/>
      <c r="S1222" s="6"/>
      <c r="T1222" s="2"/>
      <c r="U1222" s="2"/>
      <c r="V1222" s="2"/>
      <c r="W1222" s="2"/>
      <c r="X1222" s="2"/>
    </row>
    <row r="1223" spans="2:24" x14ac:dyDescent="0.35">
      <c r="B1223" s="2" t="s">
        <v>14</v>
      </c>
      <c r="C1223" s="3">
        <v>3</v>
      </c>
      <c r="D1223" s="4" t="s">
        <v>44</v>
      </c>
      <c r="E1223" s="2" t="s">
        <v>73</v>
      </c>
      <c r="F1223" s="2" t="s">
        <v>42</v>
      </c>
      <c r="G1223" s="5">
        <v>5</v>
      </c>
      <c r="H1223" s="1">
        <v>25000000</v>
      </c>
      <c r="I1223" s="2">
        <v>1</v>
      </c>
      <c r="J1223" s="6">
        <v>8.9699074074074073E-3</v>
      </c>
      <c r="K1223" s="2" t="s">
        <v>18</v>
      </c>
      <c r="L1223" s="3" t="s">
        <v>24</v>
      </c>
      <c r="M1223" s="4" t="s">
        <v>43</v>
      </c>
      <c r="N1223" s="2" t="s">
        <v>76</v>
      </c>
      <c r="O1223" s="2" t="s">
        <v>52</v>
      </c>
      <c r="P1223" s="14"/>
      <c r="Q1223" s="1"/>
      <c r="R1223" s="2"/>
      <c r="S1223" s="6"/>
      <c r="T1223" s="2"/>
      <c r="U1223" s="2"/>
      <c r="V1223" s="2"/>
      <c r="W1223" s="2"/>
      <c r="X1223" s="2"/>
    </row>
    <row r="1224" spans="2:24" x14ac:dyDescent="0.35">
      <c r="B1224" s="2" t="s">
        <v>14</v>
      </c>
      <c r="C1224" s="3">
        <v>30</v>
      </c>
      <c r="D1224" s="4" t="s">
        <v>69</v>
      </c>
      <c r="E1224" s="2" t="s">
        <v>38</v>
      </c>
      <c r="F1224" s="2" t="s">
        <v>23</v>
      </c>
      <c r="G1224" s="5">
        <v>1</v>
      </c>
      <c r="H1224" s="1">
        <v>19000000</v>
      </c>
      <c r="I1224" s="2">
        <v>2</v>
      </c>
      <c r="J1224" s="6">
        <v>8.9699074074074073E-3</v>
      </c>
      <c r="K1224" s="2" t="s">
        <v>46</v>
      </c>
      <c r="L1224" s="3" t="s">
        <v>29</v>
      </c>
      <c r="M1224" s="4" t="s">
        <v>48</v>
      </c>
      <c r="N1224" s="2" t="s">
        <v>76</v>
      </c>
      <c r="O1224" s="2" t="s">
        <v>75</v>
      </c>
      <c r="P1224" s="14"/>
      <c r="Q1224" s="1"/>
      <c r="R1224" s="2"/>
      <c r="S1224" s="6"/>
      <c r="T1224" s="2"/>
      <c r="U1224" s="2"/>
      <c r="V1224" s="2"/>
      <c r="W1224" s="2"/>
      <c r="X1224" s="2"/>
    </row>
    <row r="1225" spans="2:24" x14ac:dyDescent="0.35">
      <c r="B1225" s="2" t="s">
        <v>14</v>
      </c>
      <c r="C1225" s="3">
        <v>28</v>
      </c>
      <c r="D1225" s="4" t="s">
        <v>69</v>
      </c>
      <c r="E1225" s="2" t="s">
        <v>38</v>
      </c>
      <c r="F1225" s="2" t="s">
        <v>17</v>
      </c>
      <c r="G1225" s="5">
        <v>4</v>
      </c>
      <c r="H1225" s="1">
        <v>20000000</v>
      </c>
      <c r="I1225" s="2">
        <v>1</v>
      </c>
      <c r="J1225" s="6">
        <v>8.9699074074074073E-3</v>
      </c>
      <c r="K1225" s="2" t="s">
        <v>61</v>
      </c>
      <c r="L1225" s="3" t="s">
        <v>29</v>
      </c>
      <c r="M1225" s="4" t="s">
        <v>33</v>
      </c>
      <c r="N1225" s="2" t="s">
        <v>66</v>
      </c>
      <c r="O1225" s="2" t="s">
        <v>36</v>
      </c>
      <c r="P1225" s="14"/>
      <c r="Q1225" s="1"/>
      <c r="R1225" s="2"/>
      <c r="S1225" s="6"/>
      <c r="T1225" s="2"/>
      <c r="U1225" s="2"/>
      <c r="V1225" s="2"/>
      <c r="W1225" s="2"/>
      <c r="X1225" s="2"/>
    </row>
    <row r="1226" spans="2:24" x14ac:dyDescent="0.35">
      <c r="B1226" s="2" t="s">
        <v>14</v>
      </c>
      <c r="C1226" s="3">
        <v>1</v>
      </c>
      <c r="D1226" s="4" t="s">
        <v>69</v>
      </c>
      <c r="E1226" s="2" t="s">
        <v>16</v>
      </c>
      <c r="F1226" s="2" t="s">
        <v>42</v>
      </c>
      <c r="G1226" s="5">
        <v>5</v>
      </c>
      <c r="H1226" s="1">
        <v>25000000</v>
      </c>
      <c r="I1226" s="2">
        <v>3</v>
      </c>
      <c r="J1226" s="6">
        <v>8.9699074074074073E-3</v>
      </c>
      <c r="K1226" s="2" t="s">
        <v>18</v>
      </c>
      <c r="L1226" s="3" t="s">
        <v>24</v>
      </c>
      <c r="M1226" s="4" t="s">
        <v>30</v>
      </c>
      <c r="N1226" s="2" t="s">
        <v>66</v>
      </c>
      <c r="O1226" s="2" t="s">
        <v>36</v>
      </c>
      <c r="P1226" s="14"/>
      <c r="Q1226" s="1"/>
      <c r="R1226" s="2"/>
      <c r="S1226" s="6"/>
      <c r="T1226" s="2"/>
      <c r="U1226" s="2"/>
      <c r="V1226" s="2"/>
      <c r="W1226" s="2"/>
      <c r="X1226" s="2"/>
    </row>
    <row r="1227" spans="2:24" x14ac:dyDescent="0.35">
      <c r="B1227" s="2" t="s">
        <v>14</v>
      </c>
      <c r="C1227" s="3">
        <v>30</v>
      </c>
      <c r="D1227" s="4" t="s">
        <v>69</v>
      </c>
      <c r="E1227" s="2" t="s">
        <v>28</v>
      </c>
      <c r="F1227" s="2" t="s">
        <v>42</v>
      </c>
      <c r="G1227" s="5">
        <v>1</v>
      </c>
      <c r="H1227" s="1">
        <v>7000000</v>
      </c>
      <c r="I1227" s="2">
        <v>1</v>
      </c>
      <c r="J1227" s="6">
        <v>8.9699074074074073E-3</v>
      </c>
      <c r="K1227" s="2" t="s">
        <v>18</v>
      </c>
      <c r="L1227" s="3" t="s">
        <v>56</v>
      </c>
      <c r="M1227" s="4" t="s">
        <v>30</v>
      </c>
      <c r="N1227" s="2" t="s">
        <v>78</v>
      </c>
      <c r="O1227" s="2" t="s">
        <v>62</v>
      </c>
      <c r="P1227" s="14"/>
      <c r="Q1227" s="1"/>
      <c r="R1227" s="2"/>
      <c r="S1227" s="6"/>
      <c r="T1227" s="2"/>
      <c r="U1227" s="2"/>
      <c r="V1227" s="2"/>
      <c r="W1227" s="2"/>
      <c r="X1227" s="2"/>
    </row>
    <row r="1228" spans="2:24" x14ac:dyDescent="0.35">
      <c r="B1228" s="2" t="s">
        <v>14</v>
      </c>
      <c r="C1228" s="3">
        <v>13</v>
      </c>
      <c r="D1228" s="4" t="s">
        <v>57</v>
      </c>
      <c r="E1228" s="2" t="s">
        <v>32</v>
      </c>
      <c r="F1228" s="2" t="s">
        <v>17</v>
      </c>
      <c r="G1228" s="5">
        <v>1</v>
      </c>
      <c r="H1228" s="1">
        <v>7000000</v>
      </c>
      <c r="I1228" s="2">
        <v>6</v>
      </c>
      <c r="J1228" s="6">
        <v>8.9699074074074073E-3</v>
      </c>
      <c r="K1228" s="2" t="s">
        <v>18</v>
      </c>
      <c r="L1228" s="3" t="s">
        <v>47</v>
      </c>
      <c r="M1228" s="4" t="s">
        <v>33</v>
      </c>
      <c r="N1228" s="2" t="s">
        <v>66</v>
      </c>
      <c r="O1228" s="2" t="s">
        <v>36</v>
      </c>
      <c r="P1228" s="14"/>
      <c r="Q1228" s="1"/>
      <c r="R1228" s="2"/>
      <c r="S1228" s="6"/>
      <c r="T1228" s="2"/>
      <c r="U1228" s="2"/>
      <c r="V1228" s="2"/>
      <c r="W1228" s="2"/>
      <c r="X1228" s="2"/>
    </row>
    <row r="1229" spans="2:24" x14ac:dyDescent="0.35">
      <c r="B1229" s="2" t="s">
        <v>14</v>
      </c>
      <c r="C1229" s="3">
        <v>10</v>
      </c>
      <c r="D1229" s="4" t="s">
        <v>15</v>
      </c>
      <c r="E1229" s="2" t="s">
        <v>49</v>
      </c>
      <c r="F1229" s="2" t="s">
        <v>17</v>
      </c>
      <c r="G1229" s="5">
        <v>3</v>
      </c>
      <c r="H1229" s="1">
        <v>15000000</v>
      </c>
      <c r="I1229" s="2">
        <v>1</v>
      </c>
      <c r="J1229" s="6">
        <v>8.9699074074074073E-3</v>
      </c>
      <c r="K1229" s="2" t="s">
        <v>18</v>
      </c>
      <c r="L1229" s="3" t="s">
        <v>56</v>
      </c>
      <c r="M1229" s="4" t="s">
        <v>30</v>
      </c>
      <c r="N1229" s="2" t="s">
        <v>78</v>
      </c>
      <c r="O1229" s="2" t="s">
        <v>62</v>
      </c>
      <c r="P1229" s="14"/>
      <c r="Q1229" s="1"/>
      <c r="R1229" s="2"/>
      <c r="S1229" s="6"/>
      <c r="T1229" s="2"/>
      <c r="U1229" s="2"/>
      <c r="V1229" s="2"/>
      <c r="W1229" s="2"/>
      <c r="X1229" s="2"/>
    </row>
    <row r="1230" spans="2:24" x14ac:dyDescent="0.35">
      <c r="B1230" s="2" t="s">
        <v>14</v>
      </c>
      <c r="C1230" s="3">
        <v>9</v>
      </c>
      <c r="D1230" s="4" t="s">
        <v>72</v>
      </c>
      <c r="E1230" s="2" t="s">
        <v>16</v>
      </c>
      <c r="F1230" s="2" t="s">
        <v>42</v>
      </c>
      <c r="G1230" s="5">
        <v>4</v>
      </c>
      <c r="H1230" s="1">
        <v>11000000</v>
      </c>
      <c r="I1230" s="2">
        <v>1</v>
      </c>
      <c r="J1230" s="6">
        <v>8.9699074074074073E-3</v>
      </c>
      <c r="K1230" s="2" t="s">
        <v>61</v>
      </c>
      <c r="L1230" s="3" t="s">
        <v>19</v>
      </c>
      <c r="M1230" s="4" t="s">
        <v>33</v>
      </c>
      <c r="N1230" s="2" t="s">
        <v>78</v>
      </c>
      <c r="O1230" s="2" t="s">
        <v>63</v>
      </c>
      <c r="P1230" s="14"/>
      <c r="Q1230" s="1"/>
      <c r="R1230" s="2"/>
      <c r="S1230" s="6"/>
      <c r="T1230" s="2"/>
      <c r="U1230" s="2"/>
      <c r="V1230" s="2"/>
      <c r="W1230" s="2"/>
      <c r="X1230" s="2"/>
    </row>
    <row r="1231" spans="2:24" x14ac:dyDescent="0.35">
      <c r="B1231" s="2" t="s">
        <v>70</v>
      </c>
      <c r="C1231" s="3">
        <v>11</v>
      </c>
      <c r="D1231" s="4" t="s">
        <v>57</v>
      </c>
      <c r="E1231" s="2" t="s">
        <v>32</v>
      </c>
      <c r="F1231" s="2" t="s">
        <v>23</v>
      </c>
      <c r="G1231" s="5">
        <v>0</v>
      </c>
      <c r="H1231" s="1">
        <v>0</v>
      </c>
      <c r="I1231" s="2">
        <v>2</v>
      </c>
      <c r="J1231" s="6">
        <v>8.9699074074074073E-3</v>
      </c>
      <c r="K1231" s="2"/>
      <c r="L1231" s="3"/>
      <c r="M1231" s="4" t="s">
        <v>48</v>
      </c>
      <c r="N1231" s="2" t="s">
        <v>76</v>
      </c>
      <c r="O1231" s="2" t="s">
        <v>52</v>
      </c>
      <c r="P1231" s="14"/>
      <c r="Q1231" s="1"/>
      <c r="R1231" s="2"/>
      <c r="S1231" s="6"/>
      <c r="T1231" s="2"/>
      <c r="U1231" s="2"/>
      <c r="V1231" s="2"/>
      <c r="W1231" s="2"/>
      <c r="X1231" s="2"/>
    </row>
    <row r="1232" spans="2:24" x14ac:dyDescent="0.35">
      <c r="B1232" s="2" t="s">
        <v>70</v>
      </c>
      <c r="C1232" s="3">
        <v>12</v>
      </c>
      <c r="D1232" s="4" t="s">
        <v>58</v>
      </c>
      <c r="E1232" s="2" t="s">
        <v>16</v>
      </c>
      <c r="F1232" s="2" t="s">
        <v>23</v>
      </c>
      <c r="G1232" s="5">
        <v>0</v>
      </c>
      <c r="H1232" s="1">
        <v>0</v>
      </c>
      <c r="I1232" s="2">
        <v>2</v>
      </c>
      <c r="J1232" s="6">
        <v>8.9699074074074073E-3</v>
      </c>
      <c r="K1232" s="2"/>
      <c r="L1232" s="3"/>
      <c r="M1232" s="4" t="s">
        <v>48</v>
      </c>
      <c r="N1232" s="2" t="s">
        <v>77</v>
      </c>
      <c r="O1232" s="2" t="s">
        <v>54</v>
      </c>
      <c r="P1232" s="14"/>
      <c r="Q1232" s="1"/>
      <c r="R1232" s="2"/>
      <c r="S1232" s="6"/>
      <c r="T1232" s="2"/>
      <c r="U1232" s="2"/>
      <c r="V1232" s="2"/>
      <c r="W1232" s="2"/>
      <c r="X1232" s="2"/>
    </row>
    <row r="1233" spans="2:24" x14ac:dyDescent="0.35">
      <c r="B1233" s="2" t="s">
        <v>70</v>
      </c>
      <c r="C1233" s="3">
        <v>30</v>
      </c>
      <c r="D1233" s="4" t="s">
        <v>27</v>
      </c>
      <c r="E1233" s="2" t="s">
        <v>32</v>
      </c>
      <c r="F1233" s="2" t="s">
        <v>68</v>
      </c>
      <c r="G1233" s="5">
        <v>0</v>
      </c>
      <c r="H1233" s="1">
        <v>0</v>
      </c>
      <c r="I1233" s="2">
        <v>2</v>
      </c>
      <c r="J1233" s="6">
        <v>8.9699074074074073E-3</v>
      </c>
      <c r="K1233" s="2"/>
      <c r="L1233" s="3"/>
      <c r="M1233" s="4" t="s">
        <v>51</v>
      </c>
      <c r="N1233" s="2" t="s">
        <v>78</v>
      </c>
      <c r="O1233" s="2" t="s">
        <v>21</v>
      </c>
      <c r="P1233" s="14"/>
      <c r="Q1233" s="1"/>
      <c r="R1233" s="2"/>
      <c r="S1233" s="6"/>
      <c r="T1233" s="2"/>
      <c r="U1233" s="2"/>
      <c r="V1233" s="2"/>
      <c r="W1233" s="2"/>
      <c r="X1233" s="2"/>
    </row>
    <row r="1234" spans="2:24" x14ac:dyDescent="0.35">
      <c r="B1234" s="2" t="s">
        <v>70</v>
      </c>
      <c r="C1234" s="3">
        <v>14</v>
      </c>
      <c r="D1234" s="4" t="s">
        <v>37</v>
      </c>
      <c r="E1234" s="2" t="s">
        <v>73</v>
      </c>
      <c r="F1234" s="2" t="s">
        <v>45</v>
      </c>
      <c r="G1234" s="5">
        <v>0</v>
      </c>
      <c r="H1234" s="1">
        <v>0</v>
      </c>
      <c r="I1234" s="2">
        <v>2</v>
      </c>
      <c r="J1234" s="6">
        <v>8.9699074074074073E-3</v>
      </c>
      <c r="K1234" s="2"/>
      <c r="L1234" s="3"/>
      <c r="M1234" s="4" t="s">
        <v>20</v>
      </c>
      <c r="N1234" s="2" t="s">
        <v>77</v>
      </c>
      <c r="O1234" s="2" t="s">
        <v>54</v>
      </c>
      <c r="P1234" s="14"/>
      <c r="Q1234" s="1"/>
      <c r="R1234" s="2"/>
      <c r="S1234" s="6"/>
      <c r="T1234" s="2"/>
      <c r="U1234" s="2"/>
      <c r="V1234" s="2"/>
      <c r="W1234" s="2"/>
      <c r="X1234" s="2"/>
    </row>
    <row r="1235" spans="2:24" x14ac:dyDescent="0.35">
      <c r="B1235" s="2" t="s">
        <v>70</v>
      </c>
      <c r="C1235" s="3">
        <v>18</v>
      </c>
      <c r="D1235" s="4" t="s">
        <v>44</v>
      </c>
      <c r="E1235" s="2" t="s">
        <v>32</v>
      </c>
      <c r="F1235" s="2" t="s">
        <v>23</v>
      </c>
      <c r="G1235" s="5">
        <v>0</v>
      </c>
      <c r="H1235" s="1">
        <v>0</v>
      </c>
      <c r="I1235" s="2">
        <v>2</v>
      </c>
      <c r="J1235" s="6">
        <v>8.9699074074074073E-3</v>
      </c>
      <c r="K1235" s="2"/>
      <c r="L1235" s="3"/>
      <c r="M1235" s="4" t="s">
        <v>30</v>
      </c>
      <c r="N1235" s="2" t="s">
        <v>66</v>
      </c>
      <c r="O1235" s="2" t="s">
        <v>36</v>
      </c>
      <c r="P1235" s="14"/>
      <c r="Q1235" s="1"/>
      <c r="R1235" s="2"/>
      <c r="S1235" s="6"/>
      <c r="T1235" s="2"/>
      <c r="U1235" s="2"/>
      <c r="V1235" s="2"/>
      <c r="W1235" s="2"/>
      <c r="X1235" s="2"/>
    </row>
    <row r="1236" spans="2:24" x14ac:dyDescent="0.35">
      <c r="B1236" s="2" t="s">
        <v>70</v>
      </c>
      <c r="C1236" s="3">
        <v>24</v>
      </c>
      <c r="D1236" s="4" t="s">
        <v>44</v>
      </c>
      <c r="E1236" s="2" t="s">
        <v>38</v>
      </c>
      <c r="F1236" s="2" t="s">
        <v>42</v>
      </c>
      <c r="G1236" s="5">
        <v>0</v>
      </c>
      <c r="H1236" s="1">
        <v>0</v>
      </c>
      <c r="I1236" s="2">
        <v>2</v>
      </c>
      <c r="J1236" s="6">
        <v>8.9699074074074073E-3</v>
      </c>
      <c r="K1236" s="2"/>
      <c r="L1236" s="3"/>
      <c r="M1236" s="4" t="s">
        <v>20</v>
      </c>
      <c r="N1236" s="2" t="s">
        <v>76</v>
      </c>
      <c r="O1236" s="2" t="s">
        <v>26</v>
      </c>
      <c r="P1236" s="14"/>
      <c r="Q1236" s="1"/>
      <c r="R1236" s="2"/>
      <c r="S1236" s="6"/>
      <c r="T1236" s="2"/>
      <c r="U1236" s="2"/>
      <c r="V1236" s="2"/>
      <c r="W1236" s="2"/>
      <c r="X1236" s="2"/>
    </row>
    <row r="1237" spans="2:24" x14ac:dyDescent="0.35">
      <c r="B1237" s="2" t="s">
        <v>70</v>
      </c>
      <c r="C1237" s="3">
        <v>9</v>
      </c>
      <c r="D1237" s="4" t="s">
        <v>69</v>
      </c>
      <c r="E1237" s="2" t="s">
        <v>16</v>
      </c>
      <c r="F1237" s="2" t="s">
        <v>23</v>
      </c>
      <c r="G1237" s="5">
        <v>0</v>
      </c>
      <c r="H1237" s="1">
        <v>0</v>
      </c>
      <c r="I1237" s="2">
        <v>1</v>
      </c>
      <c r="J1237" s="6">
        <v>8.9699074074074073E-3</v>
      </c>
      <c r="K1237" s="2"/>
      <c r="L1237" s="3"/>
      <c r="M1237" s="4" t="s">
        <v>40</v>
      </c>
      <c r="N1237" s="2" t="s">
        <v>76</v>
      </c>
      <c r="O1237" s="2" t="s">
        <v>52</v>
      </c>
      <c r="P1237" s="14"/>
      <c r="Q1237" s="1"/>
      <c r="R1237" s="2"/>
      <c r="S1237" s="6"/>
      <c r="T1237" s="2"/>
      <c r="U1237" s="2"/>
      <c r="V1237" s="2"/>
      <c r="W1237" s="2"/>
      <c r="X1237" s="2"/>
    </row>
    <row r="1238" spans="2:24" x14ac:dyDescent="0.35">
      <c r="B1238" s="2" t="s">
        <v>70</v>
      </c>
      <c r="C1238" s="3">
        <v>11</v>
      </c>
      <c r="D1238" s="4" t="s">
        <v>57</v>
      </c>
      <c r="E1238" s="2" t="s">
        <v>32</v>
      </c>
      <c r="F1238" s="2" t="s">
        <v>23</v>
      </c>
      <c r="G1238" s="5">
        <v>0</v>
      </c>
      <c r="H1238" s="1">
        <v>0</v>
      </c>
      <c r="I1238" s="2">
        <v>2</v>
      </c>
      <c r="J1238" s="6">
        <v>8.9699074074074073E-3</v>
      </c>
      <c r="K1238" s="2"/>
      <c r="L1238" s="3"/>
      <c r="M1238" s="4" t="s">
        <v>48</v>
      </c>
      <c r="N1238" s="2" t="s">
        <v>76</v>
      </c>
      <c r="O1238" s="2" t="s">
        <v>52</v>
      </c>
      <c r="P1238" s="14"/>
      <c r="Q1238" s="1"/>
      <c r="R1238" s="2"/>
      <c r="S1238" s="6"/>
      <c r="T1238" s="2"/>
      <c r="U1238" s="2"/>
      <c r="V1238" s="2"/>
      <c r="W1238" s="2"/>
      <c r="X1238" s="2"/>
    </row>
    <row r="1239" spans="2:24" x14ac:dyDescent="0.35">
      <c r="B1239" s="2" t="s">
        <v>70</v>
      </c>
      <c r="C1239" s="3">
        <v>12</v>
      </c>
      <c r="D1239" s="4" t="s">
        <v>58</v>
      </c>
      <c r="E1239" s="2" t="s">
        <v>16</v>
      </c>
      <c r="F1239" s="2" t="s">
        <v>23</v>
      </c>
      <c r="G1239" s="5">
        <v>0</v>
      </c>
      <c r="H1239" s="1">
        <v>0</v>
      </c>
      <c r="I1239" s="2">
        <v>2</v>
      </c>
      <c r="J1239" s="6">
        <v>8.9699074074074073E-3</v>
      </c>
      <c r="K1239" s="2"/>
      <c r="L1239" s="3"/>
      <c r="M1239" s="4" t="s">
        <v>48</v>
      </c>
      <c r="N1239" s="2" t="s">
        <v>77</v>
      </c>
      <c r="O1239" s="2" t="s">
        <v>54</v>
      </c>
      <c r="P1239" s="14"/>
      <c r="Q1239" s="1"/>
      <c r="R1239" s="2"/>
      <c r="S1239" s="6"/>
      <c r="T1239" s="2"/>
      <c r="U1239" s="2"/>
      <c r="V1239" s="2"/>
      <c r="W1239" s="2"/>
      <c r="X1239" s="2"/>
    </row>
    <row r="1240" spans="2:24" x14ac:dyDescent="0.35">
      <c r="K1240" s="2"/>
      <c r="L1240" s="3"/>
      <c r="M1240" s="4"/>
      <c r="N1240" s="2"/>
      <c r="O1240" s="2"/>
      <c r="P1240" s="14"/>
      <c r="Q1240" s="1"/>
      <c r="R1240" s="2"/>
      <c r="S1240" s="6"/>
      <c r="T1240" s="2"/>
      <c r="U1240" s="2"/>
      <c r="V1240" s="2"/>
      <c r="W1240" s="2"/>
      <c r="X1240" s="2"/>
    </row>
    <row r="1241" spans="2:24" x14ac:dyDescent="0.35">
      <c r="K1241" s="2"/>
      <c r="L1241" s="3"/>
      <c r="M1241" s="4"/>
      <c r="N1241" s="2"/>
      <c r="O1241" s="2"/>
      <c r="P1241" s="14"/>
      <c r="Q1241" s="1"/>
      <c r="R1241" s="2"/>
      <c r="S1241" s="6"/>
      <c r="T1241" s="2"/>
      <c r="U1241" s="2"/>
      <c r="V1241" s="2"/>
      <c r="W1241" s="2"/>
      <c r="X1241" s="2"/>
    </row>
    <row r="1242" spans="2:24" x14ac:dyDescent="0.35">
      <c r="K1242" s="2"/>
      <c r="L1242" s="3"/>
      <c r="M1242" s="4"/>
      <c r="N1242" s="2"/>
      <c r="O1242" s="2"/>
      <c r="P1242" s="14"/>
      <c r="Q1242" s="1"/>
      <c r="R1242" s="2"/>
      <c r="S1242" s="6"/>
      <c r="T1242" s="2"/>
      <c r="U1242" s="2"/>
      <c r="V1242" s="2"/>
      <c r="W1242" s="2"/>
      <c r="X1242" s="2"/>
    </row>
    <row r="1243" spans="2:24" x14ac:dyDescent="0.35">
      <c r="K1243" s="2"/>
      <c r="L1243" s="3"/>
      <c r="M1243" s="4"/>
      <c r="N1243" s="2"/>
      <c r="O1243" s="2"/>
      <c r="P1243" s="14"/>
      <c r="Q1243" s="1"/>
      <c r="R1243" s="2"/>
      <c r="S1243" s="6"/>
      <c r="T1243" s="2"/>
      <c r="U1243" s="2"/>
      <c r="V1243" s="2"/>
      <c r="W1243" s="2"/>
      <c r="X1243" s="2"/>
    </row>
    <row r="1244" spans="2:24" x14ac:dyDescent="0.35">
      <c r="K1244" s="2"/>
      <c r="L1244" s="3"/>
      <c r="M1244" s="4"/>
      <c r="N1244" s="2"/>
      <c r="O1244" s="2"/>
      <c r="P1244" s="14"/>
      <c r="Q1244" s="1"/>
      <c r="R1244" s="2"/>
      <c r="S1244" s="6"/>
      <c r="T1244" s="2"/>
      <c r="U1244" s="2"/>
      <c r="V1244" s="2"/>
      <c r="W1244" s="2"/>
      <c r="X1244" s="2"/>
    </row>
    <row r="1245" spans="2:24" x14ac:dyDescent="0.35">
      <c r="K1245" s="2"/>
      <c r="L1245" s="3"/>
      <c r="M1245" s="4"/>
      <c r="N1245" s="2"/>
      <c r="O1245" s="2"/>
      <c r="P1245" s="14"/>
      <c r="Q1245" s="1"/>
      <c r="R1245" s="2"/>
      <c r="S1245" s="6"/>
      <c r="T1245" s="2"/>
      <c r="U1245" s="2"/>
      <c r="V1245" s="2"/>
      <c r="W1245" s="2"/>
      <c r="X1245" s="2"/>
    </row>
    <row r="1246" spans="2:24" x14ac:dyDescent="0.35">
      <c r="K1246" s="2"/>
      <c r="L1246" s="3"/>
      <c r="M1246" s="4"/>
      <c r="N1246" s="2"/>
      <c r="O1246" s="2"/>
      <c r="P1246" s="14"/>
      <c r="Q1246" s="1"/>
      <c r="R1246" s="2"/>
      <c r="S1246" s="6"/>
      <c r="T1246" s="2"/>
      <c r="U1246" s="2"/>
      <c r="V1246" s="2"/>
      <c r="W1246" s="2"/>
      <c r="X1246" s="2"/>
    </row>
    <row r="1247" spans="2:24" x14ac:dyDescent="0.35">
      <c r="K1247" s="2"/>
      <c r="L1247" s="3"/>
      <c r="M1247" s="4"/>
      <c r="N1247" s="2"/>
      <c r="O1247" s="2"/>
      <c r="P1247" s="14"/>
      <c r="Q1247" s="1"/>
      <c r="R1247" s="2"/>
      <c r="S1247" s="6"/>
      <c r="T1247" s="2"/>
      <c r="U1247" s="2"/>
      <c r="V1247" s="2"/>
      <c r="W1247" s="2"/>
      <c r="X1247" s="2"/>
    </row>
  </sheetData>
  <mergeCells count="1">
    <mergeCell ref="A1:A1048576"/>
  </mergeCell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09FF8-4E98-4DB0-814F-963219F971C0}">
  <dimension ref="A1:N1238"/>
  <sheetViews>
    <sheetView workbookViewId="0">
      <selection sqref="A1:N1238"/>
    </sheetView>
  </sheetViews>
  <sheetFormatPr defaultRowHeight="15.5" x14ac:dyDescent="0.35"/>
  <cols>
    <col min="1" max="1" width="11.9140625" customWidth="1"/>
    <col min="4" max="4" width="19.33203125" customWidth="1"/>
    <col min="5" max="5" width="15.4140625" customWidth="1"/>
    <col min="6" max="6" width="16.6640625" customWidth="1"/>
    <col min="7" max="7" width="10.4140625" customWidth="1"/>
    <col min="8" max="8" width="21.5" customWidth="1"/>
    <col min="9" max="9" width="20.33203125" customWidth="1"/>
    <col min="10" max="10" width="16.08203125" customWidth="1"/>
    <col min="11" max="11" width="14.9140625" customWidth="1"/>
    <col min="12" max="12" width="11.25" customWidth="1"/>
    <col min="13" max="13" width="11.08203125" customWidth="1"/>
    <col min="14" max="14" width="11.6640625"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v>1</v>
      </c>
      <c r="C2" t="s">
        <v>15</v>
      </c>
      <c r="D2" t="s">
        <v>16</v>
      </c>
      <c r="E2" t="s">
        <v>17</v>
      </c>
      <c r="F2">
        <v>1</v>
      </c>
      <c r="G2">
        <v>7000000</v>
      </c>
      <c r="H2">
        <v>3</v>
      </c>
      <c r="I2" s="15">
        <v>1.3888888888888889E-3</v>
      </c>
      <c r="J2" t="s">
        <v>18</v>
      </c>
      <c r="K2" t="s">
        <v>19</v>
      </c>
      <c r="L2" t="s">
        <v>20</v>
      </c>
      <c r="M2" t="s">
        <v>78</v>
      </c>
      <c r="N2" t="s">
        <v>21</v>
      </c>
    </row>
    <row r="3" spans="1:14" x14ac:dyDescent="0.35">
      <c r="A3" t="s">
        <v>14</v>
      </c>
      <c r="B3">
        <v>10</v>
      </c>
      <c r="C3" t="s">
        <v>22</v>
      </c>
      <c r="D3" t="s">
        <v>16</v>
      </c>
      <c r="E3" t="s">
        <v>23</v>
      </c>
      <c r="F3">
        <v>3</v>
      </c>
      <c r="G3">
        <v>11000000</v>
      </c>
      <c r="H3">
        <v>1</v>
      </c>
      <c r="I3" s="15">
        <v>1.3888888888888889E-3</v>
      </c>
      <c r="J3" t="s">
        <v>18</v>
      </c>
      <c r="K3" t="s">
        <v>24</v>
      </c>
      <c r="L3" t="s">
        <v>25</v>
      </c>
      <c r="M3" t="s">
        <v>76</v>
      </c>
      <c r="N3" t="s">
        <v>26</v>
      </c>
    </row>
    <row r="4" spans="1:14" x14ac:dyDescent="0.35">
      <c r="A4" t="s">
        <v>14</v>
      </c>
      <c r="B4">
        <v>20</v>
      </c>
      <c r="C4" t="s">
        <v>27</v>
      </c>
      <c r="D4" t="s">
        <v>28</v>
      </c>
      <c r="E4" t="s">
        <v>17</v>
      </c>
      <c r="F4">
        <v>2</v>
      </c>
      <c r="G4">
        <v>12000000</v>
      </c>
      <c r="H4">
        <v>3</v>
      </c>
      <c r="I4" s="15">
        <v>1.3888888888888889E-3</v>
      </c>
      <c r="J4" t="s">
        <v>18</v>
      </c>
      <c r="K4" t="s">
        <v>29</v>
      </c>
      <c r="L4" t="s">
        <v>30</v>
      </c>
      <c r="M4" t="s">
        <v>76</v>
      </c>
      <c r="N4" t="s">
        <v>31</v>
      </c>
    </row>
    <row r="5" spans="1:14" x14ac:dyDescent="0.35">
      <c r="A5" t="s">
        <v>14</v>
      </c>
      <c r="B5">
        <v>23</v>
      </c>
      <c r="C5" t="s">
        <v>27</v>
      </c>
      <c r="D5" t="s">
        <v>32</v>
      </c>
      <c r="E5" t="s">
        <v>17</v>
      </c>
      <c r="F5">
        <v>4</v>
      </c>
      <c r="G5">
        <v>15000000</v>
      </c>
      <c r="H5">
        <v>1</v>
      </c>
      <c r="I5" s="15">
        <v>1.3888888888888889E-3</v>
      </c>
      <c r="J5" t="s">
        <v>18</v>
      </c>
      <c r="K5" t="s">
        <v>29</v>
      </c>
      <c r="L5" t="s">
        <v>33</v>
      </c>
      <c r="M5" t="s">
        <v>77</v>
      </c>
      <c r="N5" t="s">
        <v>34</v>
      </c>
    </row>
    <row r="6" spans="1:14" x14ac:dyDescent="0.35">
      <c r="A6" t="s">
        <v>14</v>
      </c>
      <c r="B6">
        <v>11</v>
      </c>
      <c r="C6" t="s">
        <v>27</v>
      </c>
      <c r="D6" t="s">
        <v>16</v>
      </c>
      <c r="E6" t="s">
        <v>17</v>
      </c>
      <c r="F6">
        <v>5</v>
      </c>
      <c r="G6">
        <v>25000000</v>
      </c>
      <c r="H6">
        <v>2</v>
      </c>
      <c r="I6" s="15">
        <v>1.3888888888888889E-3</v>
      </c>
      <c r="J6" t="s">
        <v>18</v>
      </c>
      <c r="K6" t="s">
        <v>35</v>
      </c>
      <c r="L6" t="s">
        <v>25</v>
      </c>
      <c r="M6" t="s">
        <v>66</v>
      </c>
      <c r="N6" t="s">
        <v>36</v>
      </c>
    </row>
    <row r="7" spans="1:14" x14ac:dyDescent="0.35">
      <c r="A7" t="s">
        <v>14</v>
      </c>
      <c r="B7">
        <v>2</v>
      </c>
      <c r="C7" t="s">
        <v>37</v>
      </c>
      <c r="D7" t="s">
        <v>38</v>
      </c>
      <c r="E7" t="s">
        <v>23</v>
      </c>
      <c r="F7">
        <v>3</v>
      </c>
      <c r="G7">
        <v>12000000</v>
      </c>
      <c r="H7">
        <v>1</v>
      </c>
      <c r="I7" s="15">
        <v>1.3888888888888889E-3</v>
      </c>
      <c r="J7" t="s">
        <v>18</v>
      </c>
      <c r="K7" t="s">
        <v>39</v>
      </c>
      <c r="L7" t="s">
        <v>40</v>
      </c>
      <c r="M7" t="s">
        <v>78</v>
      </c>
      <c r="N7" t="s">
        <v>41</v>
      </c>
    </row>
    <row r="8" spans="1:14" x14ac:dyDescent="0.35">
      <c r="A8" t="s">
        <v>14</v>
      </c>
      <c r="B8">
        <v>6</v>
      </c>
      <c r="C8" t="s">
        <v>37</v>
      </c>
      <c r="D8" t="s">
        <v>38</v>
      </c>
      <c r="E8" t="s">
        <v>42</v>
      </c>
      <c r="F8">
        <v>5</v>
      </c>
      <c r="G8">
        <v>20000000</v>
      </c>
      <c r="H8">
        <v>2</v>
      </c>
      <c r="I8" s="15">
        <v>1.3888888888888889E-3</v>
      </c>
      <c r="J8" t="s">
        <v>18</v>
      </c>
      <c r="K8" t="s">
        <v>19</v>
      </c>
      <c r="L8" t="s">
        <v>43</v>
      </c>
      <c r="M8" t="s">
        <v>66</v>
      </c>
      <c r="N8" t="s">
        <v>36</v>
      </c>
    </row>
    <row r="9" spans="1:14" x14ac:dyDescent="0.35">
      <c r="A9" t="s">
        <v>14</v>
      </c>
      <c r="B9">
        <v>26</v>
      </c>
      <c r="C9" t="s">
        <v>44</v>
      </c>
      <c r="D9" t="s">
        <v>32</v>
      </c>
      <c r="E9" t="s">
        <v>45</v>
      </c>
      <c r="F9">
        <v>1</v>
      </c>
      <c r="G9">
        <v>19000000</v>
      </c>
      <c r="H9">
        <v>2</v>
      </c>
      <c r="I9" s="15">
        <v>1.3888888888888889E-3</v>
      </c>
      <c r="J9" t="s">
        <v>46</v>
      </c>
      <c r="K9" t="s">
        <v>47</v>
      </c>
      <c r="L9" t="s">
        <v>33</v>
      </c>
      <c r="M9" t="s">
        <v>78</v>
      </c>
      <c r="N9" t="s">
        <v>41</v>
      </c>
    </row>
    <row r="10" spans="1:14" x14ac:dyDescent="0.35">
      <c r="A10" t="s">
        <v>14</v>
      </c>
      <c r="B10">
        <v>15</v>
      </c>
      <c r="C10" t="s">
        <v>44</v>
      </c>
      <c r="D10" t="s">
        <v>38</v>
      </c>
      <c r="E10" t="s">
        <v>42</v>
      </c>
      <c r="F10">
        <v>2</v>
      </c>
      <c r="G10">
        <v>38000000</v>
      </c>
      <c r="H10">
        <v>2</v>
      </c>
      <c r="I10" s="15">
        <v>1.3888888888888889E-3</v>
      </c>
      <c r="J10" t="s">
        <v>46</v>
      </c>
      <c r="K10" t="s">
        <v>39</v>
      </c>
      <c r="L10" t="s">
        <v>48</v>
      </c>
      <c r="M10" t="s">
        <v>76</v>
      </c>
      <c r="N10" t="s">
        <v>26</v>
      </c>
    </row>
    <row r="11" spans="1:14" x14ac:dyDescent="0.35">
      <c r="A11" t="s">
        <v>14</v>
      </c>
      <c r="B11">
        <v>17</v>
      </c>
      <c r="C11" t="s">
        <v>44</v>
      </c>
      <c r="D11" t="s">
        <v>49</v>
      </c>
      <c r="E11" t="s">
        <v>23</v>
      </c>
      <c r="F11">
        <v>2</v>
      </c>
      <c r="G11">
        <v>12000000</v>
      </c>
      <c r="H11">
        <v>2</v>
      </c>
      <c r="I11" s="15">
        <v>1.3888888888888889E-3</v>
      </c>
      <c r="J11" t="s">
        <v>18</v>
      </c>
      <c r="K11" t="s">
        <v>50</v>
      </c>
      <c r="L11" t="s">
        <v>51</v>
      </c>
      <c r="M11" t="s">
        <v>76</v>
      </c>
      <c r="N11" t="s">
        <v>52</v>
      </c>
    </row>
    <row r="12" spans="1:14" x14ac:dyDescent="0.35">
      <c r="A12" t="s">
        <v>14</v>
      </c>
      <c r="B12">
        <v>1</v>
      </c>
      <c r="C12" t="s">
        <v>15</v>
      </c>
      <c r="D12" t="s">
        <v>16</v>
      </c>
      <c r="E12" t="s">
        <v>17</v>
      </c>
      <c r="F12">
        <v>1</v>
      </c>
      <c r="G12">
        <v>7000000</v>
      </c>
      <c r="H12">
        <v>3</v>
      </c>
      <c r="I12" s="15">
        <v>1.3888888888888889E-3</v>
      </c>
      <c r="J12" t="s">
        <v>18</v>
      </c>
      <c r="K12" t="s">
        <v>19</v>
      </c>
      <c r="L12" t="s">
        <v>20</v>
      </c>
      <c r="M12" t="s">
        <v>78</v>
      </c>
      <c r="N12" t="s">
        <v>21</v>
      </c>
    </row>
    <row r="13" spans="1:14" x14ac:dyDescent="0.35">
      <c r="A13" t="s">
        <v>14</v>
      </c>
      <c r="B13">
        <v>2</v>
      </c>
      <c r="C13" t="s">
        <v>37</v>
      </c>
      <c r="D13" t="s">
        <v>38</v>
      </c>
      <c r="E13" t="s">
        <v>23</v>
      </c>
      <c r="F13">
        <v>3</v>
      </c>
      <c r="G13">
        <v>12000000</v>
      </c>
      <c r="H13">
        <v>1</v>
      </c>
      <c r="I13" s="15">
        <v>1.3888888888888889E-3</v>
      </c>
      <c r="J13" t="s">
        <v>18</v>
      </c>
      <c r="K13" t="s">
        <v>39</v>
      </c>
      <c r="L13" t="s">
        <v>40</v>
      </c>
      <c r="M13" t="s">
        <v>78</v>
      </c>
      <c r="N13" t="s">
        <v>26</v>
      </c>
    </row>
    <row r="14" spans="1:14" x14ac:dyDescent="0.35">
      <c r="A14" t="s">
        <v>14</v>
      </c>
      <c r="B14">
        <v>6</v>
      </c>
      <c r="C14" t="s">
        <v>37</v>
      </c>
      <c r="D14" t="s">
        <v>38</v>
      </c>
      <c r="E14" t="s">
        <v>42</v>
      </c>
      <c r="F14">
        <v>5</v>
      </c>
      <c r="G14">
        <v>20000000</v>
      </c>
      <c r="H14">
        <v>2</v>
      </c>
      <c r="I14" s="15">
        <v>1.3888888888888889E-3</v>
      </c>
      <c r="J14" t="s">
        <v>18</v>
      </c>
      <c r="K14" t="s">
        <v>19</v>
      </c>
      <c r="L14" t="s">
        <v>43</v>
      </c>
      <c r="M14" t="s">
        <v>66</v>
      </c>
      <c r="N14" t="s">
        <v>53</v>
      </c>
    </row>
    <row r="15" spans="1:14" x14ac:dyDescent="0.35">
      <c r="A15" t="s">
        <v>14</v>
      </c>
      <c r="B15">
        <v>26</v>
      </c>
      <c r="C15" t="s">
        <v>44</v>
      </c>
      <c r="D15" t="s">
        <v>32</v>
      </c>
      <c r="E15" t="s">
        <v>45</v>
      </c>
      <c r="F15">
        <v>1</v>
      </c>
      <c r="G15">
        <v>19000000</v>
      </c>
      <c r="H15">
        <v>2</v>
      </c>
      <c r="I15" s="15">
        <v>1.3888888888888889E-3</v>
      </c>
      <c r="J15" t="s">
        <v>46</v>
      </c>
      <c r="K15" t="s">
        <v>47</v>
      </c>
      <c r="L15" t="s">
        <v>33</v>
      </c>
      <c r="M15" t="s">
        <v>78</v>
      </c>
      <c r="N15" t="s">
        <v>54</v>
      </c>
    </row>
    <row r="16" spans="1:14" x14ac:dyDescent="0.35">
      <c r="A16" t="s">
        <v>14</v>
      </c>
      <c r="B16">
        <v>2</v>
      </c>
      <c r="C16" t="s">
        <v>37</v>
      </c>
      <c r="D16" t="s">
        <v>38</v>
      </c>
      <c r="E16" t="s">
        <v>23</v>
      </c>
      <c r="F16">
        <v>3</v>
      </c>
      <c r="G16">
        <v>12000000</v>
      </c>
      <c r="H16">
        <v>1</v>
      </c>
      <c r="I16" s="15">
        <v>1.3888888888888889E-3</v>
      </c>
      <c r="J16" t="s">
        <v>18</v>
      </c>
      <c r="K16" t="s">
        <v>39</v>
      </c>
      <c r="L16" t="s">
        <v>40</v>
      </c>
      <c r="M16" t="s">
        <v>78</v>
      </c>
      <c r="N16" t="s">
        <v>31</v>
      </c>
    </row>
    <row r="17" spans="1:14" x14ac:dyDescent="0.35">
      <c r="A17" t="s">
        <v>14</v>
      </c>
      <c r="B17">
        <v>6</v>
      </c>
      <c r="C17" t="s">
        <v>37</v>
      </c>
      <c r="D17" t="s">
        <v>38</v>
      </c>
      <c r="E17" t="s">
        <v>42</v>
      </c>
      <c r="F17">
        <v>5</v>
      </c>
      <c r="G17">
        <v>20000000</v>
      </c>
      <c r="H17">
        <v>2</v>
      </c>
      <c r="I17" s="15">
        <v>1.3888888888888889E-3</v>
      </c>
      <c r="J17" t="s">
        <v>18</v>
      </c>
      <c r="K17" t="s">
        <v>19</v>
      </c>
      <c r="L17" t="s">
        <v>43</v>
      </c>
      <c r="M17" t="s">
        <v>66</v>
      </c>
      <c r="N17" t="s">
        <v>53</v>
      </c>
    </row>
    <row r="18" spans="1:14" x14ac:dyDescent="0.35">
      <c r="A18" t="s">
        <v>14</v>
      </c>
      <c r="B18">
        <v>26</v>
      </c>
      <c r="C18" t="s">
        <v>44</v>
      </c>
      <c r="D18" t="s">
        <v>32</v>
      </c>
      <c r="E18" t="s">
        <v>45</v>
      </c>
      <c r="F18">
        <v>1</v>
      </c>
      <c r="G18">
        <v>19000000</v>
      </c>
      <c r="H18">
        <v>2</v>
      </c>
      <c r="I18" s="15">
        <v>1.3888888888888889E-3</v>
      </c>
      <c r="J18" t="s">
        <v>46</v>
      </c>
      <c r="K18" t="s">
        <v>47</v>
      </c>
      <c r="L18" t="s">
        <v>33</v>
      </c>
      <c r="M18" t="s">
        <v>78</v>
      </c>
      <c r="N18" t="s">
        <v>54</v>
      </c>
    </row>
    <row r="19" spans="1:14" x14ac:dyDescent="0.35">
      <c r="A19" t="s">
        <v>14</v>
      </c>
      <c r="B19">
        <v>12</v>
      </c>
      <c r="C19" t="s">
        <v>55</v>
      </c>
      <c r="D19" t="s">
        <v>16</v>
      </c>
      <c r="E19" t="s">
        <v>42</v>
      </c>
      <c r="F19">
        <v>3</v>
      </c>
      <c r="G19">
        <v>11000000</v>
      </c>
      <c r="H19">
        <v>1</v>
      </c>
      <c r="I19" s="15">
        <v>1.3888888888888889E-3</v>
      </c>
      <c r="J19" t="s">
        <v>18</v>
      </c>
      <c r="K19" t="s">
        <v>56</v>
      </c>
      <c r="L19" t="s">
        <v>51</v>
      </c>
      <c r="M19" t="s">
        <v>76</v>
      </c>
      <c r="N19" t="s">
        <v>52</v>
      </c>
    </row>
    <row r="20" spans="1:14" x14ac:dyDescent="0.35">
      <c r="A20" t="s">
        <v>14</v>
      </c>
      <c r="B20">
        <v>11</v>
      </c>
      <c r="C20" t="s">
        <v>57</v>
      </c>
      <c r="D20" t="s">
        <v>28</v>
      </c>
      <c r="E20" t="s">
        <v>23</v>
      </c>
      <c r="F20">
        <v>5</v>
      </c>
      <c r="G20">
        <v>25000000</v>
      </c>
      <c r="H20">
        <v>1</v>
      </c>
      <c r="I20" s="15">
        <v>1.3888888888888889E-3</v>
      </c>
      <c r="J20" t="s">
        <v>18</v>
      </c>
      <c r="K20" t="s">
        <v>29</v>
      </c>
      <c r="L20" t="s">
        <v>43</v>
      </c>
      <c r="M20" t="s">
        <v>76</v>
      </c>
      <c r="N20" t="s">
        <v>31</v>
      </c>
    </row>
    <row r="21" spans="1:14" x14ac:dyDescent="0.35">
      <c r="A21" t="s">
        <v>14</v>
      </c>
      <c r="B21">
        <v>11</v>
      </c>
      <c r="C21" t="s">
        <v>58</v>
      </c>
      <c r="D21" t="s">
        <v>32</v>
      </c>
      <c r="E21" t="s">
        <v>42</v>
      </c>
      <c r="F21">
        <v>2</v>
      </c>
      <c r="G21">
        <v>38000000</v>
      </c>
      <c r="H21">
        <v>2</v>
      </c>
      <c r="I21" s="15">
        <v>1.3888888888888889E-3</v>
      </c>
      <c r="J21" t="s">
        <v>46</v>
      </c>
      <c r="K21" t="s">
        <v>56</v>
      </c>
      <c r="L21" t="s">
        <v>43</v>
      </c>
      <c r="M21" t="s">
        <v>78</v>
      </c>
      <c r="N21" t="s">
        <v>53</v>
      </c>
    </row>
    <row r="22" spans="1:14" x14ac:dyDescent="0.35">
      <c r="A22" t="s">
        <v>14</v>
      </c>
      <c r="B22">
        <v>3</v>
      </c>
      <c r="C22" t="s">
        <v>15</v>
      </c>
      <c r="D22" t="s">
        <v>38</v>
      </c>
      <c r="E22" t="s">
        <v>42</v>
      </c>
      <c r="F22">
        <v>4</v>
      </c>
      <c r="G22">
        <v>15000000</v>
      </c>
      <c r="H22">
        <v>1</v>
      </c>
      <c r="I22" s="15">
        <v>1.3888888888888889E-3</v>
      </c>
      <c r="J22" t="s">
        <v>18</v>
      </c>
      <c r="K22" t="s">
        <v>56</v>
      </c>
      <c r="L22" t="s">
        <v>20</v>
      </c>
      <c r="M22" t="s">
        <v>78</v>
      </c>
      <c r="N22" t="s">
        <v>41</v>
      </c>
    </row>
    <row r="23" spans="1:14" x14ac:dyDescent="0.35">
      <c r="A23" t="s">
        <v>14</v>
      </c>
      <c r="B23">
        <v>11</v>
      </c>
      <c r="C23" t="s">
        <v>59</v>
      </c>
      <c r="D23" t="s">
        <v>16</v>
      </c>
      <c r="E23" t="s">
        <v>23</v>
      </c>
      <c r="F23">
        <v>1</v>
      </c>
      <c r="G23">
        <v>19000000</v>
      </c>
      <c r="H23">
        <v>1</v>
      </c>
      <c r="I23" s="15">
        <v>1.3888888888888889E-3</v>
      </c>
      <c r="J23" t="s">
        <v>46</v>
      </c>
      <c r="K23" t="s">
        <v>19</v>
      </c>
      <c r="L23" t="s">
        <v>25</v>
      </c>
      <c r="M23" t="s">
        <v>77</v>
      </c>
      <c r="N23" t="s">
        <v>54</v>
      </c>
    </row>
    <row r="24" spans="1:14" x14ac:dyDescent="0.35">
      <c r="A24" t="s">
        <v>14</v>
      </c>
      <c r="B24">
        <v>10</v>
      </c>
      <c r="C24" t="s">
        <v>59</v>
      </c>
      <c r="D24" t="s">
        <v>38</v>
      </c>
      <c r="E24" t="s">
        <v>17</v>
      </c>
      <c r="F24">
        <v>4</v>
      </c>
      <c r="G24">
        <v>20000000</v>
      </c>
      <c r="H24">
        <v>3</v>
      </c>
      <c r="I24" s="15">
        <v>1.3888888888888889E-3</v>
      </c>
      <c r="J24" t="s">
        <v>18</v>
      </c>
      <c r="K24" t="s">
        <v>47</v>
      </c>
      <c r="L24" t="s">
        <v>33</v>
      </c>
      <c r="M24" t="s">
        <v>77</v>
      </c>
      <c r="N24" t="s">
        <v>54</v>
      </c>
    </row>
    <row r="25" spans="1:14" x14ac:dyDescent="0.35">
      <c r="A25" t="s">
        <v>14</v>
      </c>
      <c r="B25">
        <v>5</v>
      </c>
      <c r="C25" t="s">
        <v>59</v>
      </c>
      <c r="D25" t="s">
        <v>38</v>
      </c>
      <c r="E25" t="s">
        <v>23</v>
      </c>
      <c r="F25">
        <v>1</v>
      </c>
      <c r="G25">
        <v>7000000</v>
      </c>
      <c r="H25">
        <v>2</v>
      </c>
      <c r="I25" s="15">
        <v>1.3888888888888889E-3</v>
      </c>
      <c r="J25" t="s">
        <v>18</v>
      </c>
      <c r="K25" t="s">
        <v>56</v>
      </c>
      <c r="L25" t="s">
        <v>48</v>
      </c>
      <c r="M25" t="s">
        <v>76</v>
      </c>
      <c r="N25" t="s">
        <v>52</v>
      </c>
    </row>
    <row r="26" spans="1:14" x14ac:dyDescent="0.35">
      <c r="A26" t="s">
        <v>14</v>
      </c>
      <c r="B26">
        <v>12</v>
      </c>
      <c r="C26" t="s">
        <v>60</v>
      </c>
      <c r="D26" t="s">
        <v>28</v>
      </c>
      <c r="E26" t="s">
        <v>23</v>
      </c>
      <c r="F26">
        <v>2</v>
      </c>
      <c r="G26">
        <v>38000000</v>
      </c>
      <c r="H26">
        <v>3</v>
      </c>
      <c r="I26" s="15">
        <v>1.3888888888888889E-3</v>
      </c>
      <c r="J26" t="s">
        <v>46</v>
      </c>
      <c r="K26" t="s">
        <v>39</v>
      </c>
      <c r="L26" t="s">
        <v>40</v>
      </c>
      <c r="M26" t="s">
        <v>78</v>
      </c>
      <c r="N26" t="s">
        <v>53</v>
      </c>
    </row>
    <row r="27" spans="1:14" x14ac:dyDescent="0.35">
      <c r="A27" t="s">
        <v>14</v>
      </c>
      <c r="B27">
        <v>26</v>
      </c>
      <c r="C27" t="s">
        <v>22</v>
      </c>
      <c r="D27" t="s">
        <v>16</v>
      </c>
      <c r="E27" t="s">
        <v>42</v>
      </c>
      <c r="F27">
        <v>4</v>
      </c>
      <c r="G27">
        <v>20000000</v>
      </c>
      <c r="H27">
        <v>3</v>
      </c>
      <c r="I27" s="15">
        <v>1.3888888888888889E-3</v>
      </c>
      <c r="J27" t="s">
        <v>61</v>
      </c>
      <c r="K27" t="s">
        <v>19</v>
      </c>
      <c r="L27" t="s">
        <v>20</v>
      </c>
      <c r="M27" t="s">
        <v>66</v>
      </c>
      <c r="N27" t="s">
        <v>36</v>
      </c>
    </row>
    <row r="28" spans="1:14" x14ac:dyDescent="0.35">
      <c r="A28" t="s">
        <v>14</v>
      </c>
      <c r="B28">
        <v>25</v>
      </c>
      <c r="C28" t="s">
        <v>27</v>
      </c>
      <c r="D28" t="s">
        <v>16</v>
      </c>
      <c r="E28" t="s">
        <v>17</v>
      </c>
      <c r="F28">
        <v>3</v>
      </c>
      <c r="G28">
        <v>15000000</v>
      </c>
      <c r="H28">
        <v>3</v>
      </c>
      <c r="I28" s="15">
        <v>1.3888888888888889E-3</v>
      </c>
      <c r="J28" t="s">
        <v>18</v>
      </c>
      <c r="K28" t="s">
        <v>56</v>
      </c>
      <c r="L28" t="s">
        <v>30</v>
      </c>
      <c r="M28" t="s">
        <v>76</v>
      </c>
      <c r="N28" t="s">
        <v>52</v>
      </c>
    </row>
    <row r="29" spans="1:14" x14ac:dyDescent="0.35">
      <c r="A29" t="s">
        <v>14</v>
      </c>
      <c r="B29">
        <v>11</v>
      </c>
      <c r="C29" t="s">
        <v>27</v>
      </c>
      <c r="D29" t="s">
        <v>16</v>
      </c>
      <c r="E29" t="s">
        <v>42</v>
      </c>
      <c r="F29">
        <v>3</v>
      </c>
      <c r="G29">
        <v>12000000</v>
      </c>
      <c r="H29">
        <v>4</v>
      </c>
      <c r="I29" s="15">
        <v>1.3888888888888889E-3</v>
      </c>
      <c r="J29" t="s">
        <v>18</v>
      </c>
      <c r="K29" t="s">
        <v>24</v>
      </c>
      <c r="L29" t="s">
        <v>20</v>
      </c>
      <c r="M29" t="s">
        <v>66</v>
      </c>
      <c r="N29" t="s">
        <v>36</v>
      </c>
    </row>
    <row r="30" spans="1:14" x14ac:dyDescent="0.35">
      <c r="A30" t="s">
        <v>14</v>
      </c>
      <c r="B30">
        <v>18</v>
      </c>
      <c r="C30" t="s">
        <v>27</v>
      </c>
      <c r="D30" t="s">
        <v>16</v>
      </c>
      <c r="E30" t="s">
        <v>23</v>
      </c>
      <c r="F30">
        <v>4</v>
      </c>
      <c r="G30">
        <v>15000000</v>
      </c>
      <c r="H30">
        <v>2</v>
      </c>
      <c r="I30" s="15">
        <v>1.3888888888888889E-3</v>
      </c>
      <c r="J30" t="s">
        <v>18</v>
      </c>
      <c r="K30" t="s">
        <v>39</v>
      </c>
      <c r="L30" t="s">
        <v>48</v>
      </c>
      <c r="M30" t="s">
        <v>78</v>
      </c>
      <c r="N30" t="s">
        <v>62</v>
      </c>
    </row>
    <row r="31" spans="1:14" x14ac:dyDescent="0.35">
      <c r="A31" t="s">
        <v>14</v>
      </c>
      <c r="B31">
        <v>1</v>
      </c>
      <c r="C31" t="s">
        <v>37</v>
      </c>
      <c r="D31" t="s">
        <v>32</v>
      </c>
      <c r="E31" t="s">
        <v>42</v>
      </c>
      <c r="F31">
        <v>3</v>
      </c>
      <c r="G31">
        <v>15000000</v>
      </c>
      <c r="H31">
        <v>3</v>
      </c>
      <c r="I31" s="15">
        <v>1.3888888888888889E-3</v>
      </c>
      <c r="J31" t="s">
        <v>18</v>
      </c>
      <c r="K31" t="s">
        <v>39</v>
      </c>
      <c r="L31" t="s">
        <v>30</v>
      </c>
      <c r="M31" t="s">
        <v>76</v>
      </c>
      <c r="N31" t="s">
        <v>52</v>
      </c>
    </row>
    <row r="32" spans="1:14" x14ac:dyDescent="0.35">
      <c r="A32" t="s">
        <v>14</v>
      </c>
      <c r="B32">
        <v>1</v>
      </c>
      <c r="C32" t="s">
        <v>37</v>
      </c>
      <c r="D32" t="s">
        <v>16</v>
      </c>
      <c r="E32" t="s">
        <v>42</v>
      </c>
      <c r="F32">
        <v>2</v>
      </c>
      <c r="G32">
        <v>12000000</v>
      </c>
      <c r="H32">
        <v>6</v>
      </c>
      <c r="I32" s="15">
        <v>1.3888888888888889E-3</v>
      </c>
      <c r="J32" t="s">
        <v>18</v>
      </c>
      <c r="K32" t="s">
        <v>39</v>
      </c>
      <c r="L32" t="s">
        <v>30</v>
      </c>
      <c r="M32" t="s">
        <v>78</v>
      </c>
      <c r="N32" t="s">
        <v>41</v>
      </c>
    </row>
    <row r="33" spans="1:14" x14ac:dyDescent="0.35">
      <c r="A33" t="s">
        <v>14</v>
      </c>
      <c r="B33">
        <v>8</v>
      </c>
      <c r="C33" t="s">
        <v>37</v>
      </c>
      <c r="D33" t="s">
        <v>16</v>
      </c>
      <c r="E33" t="s">
        <v>42</v>
      </c>
      <c r="F33">
        <v>3</v>
      </c>
      <c r="G33">
        <v>15000000</v>
      </c>
      <c r="H33">
        <v>3</v>
      </c>
      <c r="I33" s="15">
        <v>1.3888888888888889E-3</v>
      </c>
      <c r="J33" t="s">
        <v>18</v>
      </c>
      <c r="K33" t="s">
        <v>35</v>
      </c>
      <c r="L33" t="s">
        <v>20</v>
      </c>
      <c r="M33" t="s">
        <v>78</v>
      </c>
      <c r="N33" t="s">
        <v>62</v>
      </c>
    </row>
    <row r="34" spans="1:14" x14ac:dyDescent="0.35">
      <c r="A34" t="s">
        <v>14</v>
      </c>
      <c r="B34">
        <v>20</v>
      </c>
      <c r="C34" t="s">
        <v>37</v>
      </c>
      <c r="D34" t="s">
        <v>28</v>
      </c>
      <c r="E34" t="s">
        <v>23</v>
      </c>
      <c r="F34">
        <v>5</v>
      </c>
      <c r="G34">
        <v>25000000</v>
      </c>
      <c r="H34">
        <v>4</v>
      </c>
      <c r="I34" s="15">
        <v>1.3888888888888889E-3</v>
      </c>
      <c r="J34" t="s">
        <v>18</v>
      </c>
      <c r="K34" t="s">
        <v>35</v>
      </c>
      <c r="L34" t="s">
        <v>30</v>
      </c>
      <c r="M34" t="s">
        <v>78</v>
      </c>
      <c r="N34" t="s">
        <v>63</v>
      </c>
    </row>
    <row r="35" spans="1:14" x14ac:dyDescent="0.35">
      <c r="A35" t="s">
        <v>14</v>
      </c>
      <c r="B35">
        <v>20</v>
      </c>
      <c r="C35" t="s">
        <v>37</v>
      </c>
      <c r="D35" t="s">
        <v>49</v>
      </c>
      <c r="E35" t="s">
        <v>17</v>
      </c>
      <c r="F35">
        <v>2</v>
      </c>
      <c r="G35">
        <v>12000000</v>
      </c>
      <c r="H35">
        <v>4</v>
      </c>
      <c r="I35" s="15">
        <v>1.3888888888888889E-3</v>
      </c>
      <c r="J35" t="s">
        <v>18</v>
      </c>
      <c r="K35" t="s">
        <v>64</v>
      </c>
      <c r="L35" t="s">
        <v>33</v>
      </c>
      <c r="M35" t="s">
        <v>77</v>
      </c>
      <c r="N35" t="s">
        <v>65</v>
      </c>
    </row>
    <row r="36" spans="1:14" x14ac:dyDescent="0.35">
      <c r="A36" t="s">
        <v>14</v>
      </c>
      <c r="B36">
        <v>1</v>
      </c>
      <c r="C36" t="s">
        <v>37</v>
      </c>
      <c r="D36" t="s">
        <v>28</v>
      </c>
      <c r="E36" t="s">
        <v>23</v>
      </c>
      <c r="F36">
        <v>3</v>
      </c>
      <c r="G36">
        <v>15000000</v>
      </c>
      <c r="H36">
        <v>5</v>
      </c>
      <c r="I36" s="15">
        <v>1.3888888888888889E-3</v>
      </c>
      <c r="J36" t="s">
        <v>18</v>
      </c>
      <c r="K36" t="s">
        <v>29</v>
      </c>
      <c r="L36" t="s">
        <v>40</v>
      </c>
      <c r="M36" t="s">
        <v>77</v>
      </c>
      <c r="N36" t="s">
        <v>54</v>
      </c>
    </row>
    <row r="37" spans="1:14" x14ac:dyDescent="0.35">
      <c r="A37" t="s">
        <v>14</v>
      </c>
      <c r="B37">
        <v>20</v>
      </c>
      <c r="C37" t="s">
        <v>37</v>
      </c>
      <c r="D37" t="s">
        <v>28</v>
      </c>
      <c r="E37" t="s">
        <v>42</v>
      </c>
      <c r="F37">
        <v>2</v>
      </c>
      <c r="G37">
        <v>10000000</v>
      </c>
      <c r="H37">
        <v>1</v>
      </c>
      <c r="I37" s="15">
        <v>1.3888888888888889E-3</v>
      </c>
      <c r="J37" t="s">
        <v>18</v>
      </c>
      <c r="K37" t="s">
        <v>64</v>
      </c>
      <c r="L37" t="s">
        <v>43</v>
      </c>
      <c r="M37" t="s">
        <v>78</v>
      </c>
      <c r="N37" t="s">
        <v>66</v>
      </c>
    </row>
    <row r="38" spans="1:14" x14ac:dyDescent="0.35">
      <c r="A38" t="s">
        <v>14</v>
      </c>
      <c r="B38">
        <v>1</v>
      </c>
      <c r="C38" t="s">
        <v>37</v>
      </c>
      <c r="D38" t="s">
        <v>28</v>
      </c>
      <c r="E38" t="s">
        <v>17</v>
      </c>
      <c r="F38">
        <v>3</v>
      </c>
      <c r="G38">
        <v>12000000</v>
      </c>
      <c r="H38">
        <v>2</v>
      </c>
      <c r="I38" s="15">
        <v>1.3888888888888889E-3</v>
      </c>
      <c r="J38" t="s">
        <v>18</v>
      </c>
      <c r="K38" t="s">
        <v>35</v>
      </c>
      <c r="L38" t="s">
        <v>25</v>
      </c>
      <c r="M38" t="s">
        <v>78</v>
      </c>
      <c r="N38" t="s">
        <v>53</v>
      </c>
    </row>
    <row r="39" spans="1:14" x14ac:dyDescent="0.35">
      <c r="A39" t="s">
        <v>14</v>
      </c>
      <c r="B39">
        <v>4</v>
      </c>
      <c r="C39" t="s">
        <v>37</v>
      </c>
      <c r="D39" t="s">
        <v>16</v>
      </c>
      <c r="E39" t="s">
        <v>23</v>
      </c>
      <c r="F39">
        <v>3</v>
      </c>
      <c r="G39">
        <v>11000000</v>
      </c>
      <c r="H39">
        <v>6</v>
      </c>
      <c r="I39" s="15">
        <v>1.3888888888888889E-3</v>
      </c>
      <c r="J39" t="s">
        <v>18</v>
      </c>
      <c r="K39" t="s">
        <v>39</v>
      </c>
      <c r="L39" t="s">
        <v>48</v>
      </c>
      <c r="M39" t="s">
        <v>76</v>
      </c>
      <c r="N39" t="s">
        <v>31</v>
      </c>
    </row>
    <row r="40" spans="1:14" x14ac:dyDescent="0.35">
      <c r="A40" t="s">
        <v>14</v>
      </c>
      <c r="B40">
        <v>3</v>
      </c>
      <c r="C40" t="s">
        <v>44</v>
      </c>
      <c r="D40" t="s">
        <v>32</v>
      </c>
      <c r="E40" t="s">
        <v>17</v>
      </c>
      <c r="F40">
        <v>1</v>
      </c>
      <c r="G40">
        <v>19000000</v>
      </c>
      <c r="H40">
        <v>3</v>
      </c>
      <c r="I40" s="15">
        <v>1.3888888888888889E-3</v>
      </c>
      <c r="J40" t="s">
        <v>46</v>
      </c>
      <c r="K40" t="s">
        <v>64</v>
      </c>
      <c r="L40" t="s">
        <v>48</v>
      </c>
      <c r="M40" t="s">
        <v>78</v>
      </c>
      <c r="N40" t="s">
        <v>53</v>
      </c>
    </row>
    <row r="41" spans="1:14" x14ac:dyDescent="0.35">
      <c r="A41" t="s">
        <v>14</v>
      </c>
      <c r="B41">
        <v>22</v>
      </c>
      <c r="C41" t="s">
        <v>44</v>
      </c>
      <c r="D41" t="s">
        <v>32</v>
      </c>
      <c r="E41" t="s">
        <v>17</v>
      </c>
      <c r="F41">
        <v>1</v>
      </c>
      <c r="G41">
        <v>19000000</v>
      </c>
      <c r="H41">
        <v>1</v>
      </c>
      <c r="I41" s="15">
        <v>1.3888888888888889E-3</v>
      </c>
      <c r="J41" t="s">
        <v>46</v>
      </c>
      <c r="K41" t="s">
        <v>24</v>
      </c>
      <c r="L41" t="s">
        <v>51</v>
      </c>
      <c r="M41" t="s">
        <v>66</v>
      </c>
      <c r="N41" t="s">
        <v>67</v>
      </c>
    </row>
    <row r="42" spans="1:14" x14ac:dyDescent="0.35">
      <c r="A42" t="s">
        <v>14</v>
      </c>
      <c r="B42">
        <v>13</v>
      </c>
      <c r="C42" t="s">
        <v>44</v>
      </c>
      <c r="D42" t="s">
        <v>49</v>
      </c>
      <c r="E42" t="s">
        <v>68</v>
      </c>
      <c r="F42">
        <v>4</v>
      </c>
      <c r="G42">
        <v>20000000</v>
      </c>
      <c r="H42">
        <v>3</v>
      </c>
      <c r="I42" s="15">
        <v>1.3888888888888889E-3</v>
      </c>
      <c r="J42" t="s">
        <v>61</v>
      </c>
      <c r="K42" t="s">
        <v>19</v>
      </c>
      <c r="L42" t="s">
        <v>30</v>
      </c>
      <c r="M42" t="s">
        <v>77</v>
      </c>
      <c r="N42" t="s">
        <v>54</v>
      </c>
    </row>
    <row r="43" spans="1:14" x14ac:dyDescent="0.35">
      <c r="A43" t="s">
        <v>14</v>
      </c>
      <c r="B43">
        <v>17</v>
      </c>
      <c r="C43" t="s">
        <v>44</v>
      </c>
      <c r="D43" t="s">
        <v>49</v>
      </c>
      <c r="E43" t="s">
        <v>42</v>
      </c>
      <c r="F43">
        <v>1</v>
      </c>
      <c r="G43">
        <v>7000000</v>
      </c>
      <c r="H43">
        <v>1</v>
      </c>
      <c r="I43" s="15">
        <v>1.3888888888888889E-3</v>
      </c>
      <c r="J43" t="s">
        <v>18</v>
      </c>
      <c r="K43" t="s">
        <v>19</v>
      </c>
      <c r="L43" t="s">
        <v>33</v>
      </c>
      <c r="M43" t="s">
        <v>78</v>
      </c>
      <c r="N43" t="s">
        <v>53</v>
      </c>
    </row>
    <row r="44" spans="1:14" x14ac:dyDescent="0.35">
      <c r="A44" t="s">
        <v>14</v>
      </c>
      <c r="B44">
        <v>30</v>
      </c>
      <c r="C44" t="s">
        <v>44</v>
      </c>
      <c r="D44" t="s">
        <v>49</v>
      </c>
      <c r="E44" t="s">
        <v>23</v>
      </c>
      <c r="F44">
        <v>2</v>
      </c>
      <c r="G44">
        <v>10000000</v>
      </c>
      <c r="H44">
        <v>1</v>
      </c>
      <c r="I44" s="15">
        <v>1.3888888888888889E-3</v>
      </c>
      <c r="J44" t="s">
        <v>18</v>
      </c>
      <c r="K44" t="s">
        <v>29</v>
      </c>
      <c r="L44" t="s">
        <v>33</v>
      </c>
      <c r="M44" t="s">
        <v>77</v>
      </c>
      <c r="N44" t="s">
        <v>65</v>
      </c>
    </row>
    <row r="45" spans="1:14" x14ac:dyDescent="0.35">
      <c r="A45" t="s">
        <v>14</v>
      </c>
      <c r="B45">
        <v>29</v>
      </c>
      <c r="C45" t="s">
        <v>44</v>
      </c>
      <c r="D45" t="s">
        <v>32</v>
      </c>
      <c r="E45" t="s">
        <v>42</v>
      </c>
      <c r="F45">
        <v>3</v>
      </c>
      <c r="G45">
        <v>15000000</v>
      </c>
      <c r="H45">
        <v>1</v>
      </c>
      <c r="I45" s="15">
        <v>1.3888888888888889E-3</v>
      </c>
      <c r="J45" t="s">
        <v>18</v>
      </c>
      <c r="K45" t="s">
        <v>19</v>
      </c>
      <c r="L45" t="s">
        <v>25</v>
      </c>
      <c r="M45" t="s">
        <v>76</v>
      </c>
      <c r="N45" t="s">
        <v>26</v>
      </c>
    </row>
    <row r="46" spans="1:14" x14ac:dyDescent="0.35">
      <c r="A46" t="s">
        <v>14</v>
      </c>
      <c r="B46">
        <v>6</v>
      </c>
      <c r="C46" t="s">
        <v>44</v>
      </c>
      <c r="D46" t="s">
        <v>49</v>
      </c>
      <c r="E46" t="s">
        <v>68</v>
      </c>
      <c r="F46">
        <v>1</v>
      </c>
      <c r="G46">
        <v>7000000</v>
      </c>
      <c r="H46">
        <v>3</v>
      </c>
      <c r="I46" s="15">
        <v>1.3888888888888889E-3</v>
      </c>
      <c r="J46" t="s">
        <v>18</v>
      </c>
      <c r="K46" t="s">
        <v>64</v>
      </c>
      <c r="L46" t="s">
        <v>51</v>
      </c>
      <c r="M46" t="s">
        <v>66</v>
      </c>
      <c r="N46" t="s">
        <v>67</v>
      </c>
    </row>
    <row r="47" spans="1:14" x14ac:dyDescent="0.35">
      <c r="A47" t="s">
        <v>14</v>
      </c>
      <c r="B47">
        <v>22</v>
      </c>
      <c r="C47" t="s">
        <v>69</v>
      </c>
      <c r="D47" t="s">
        <v>28</v>
      </c>
      <c r="E47" t="s">
        <v>17</v>
      </c>
      <c r="F47">
        <v>5</v>
      </c>
      <c r="G47">
        <v>25000000</v>
      </c>
      <c r="H47">
        <v>6</v>
      </c>
      <c r="I47" s="15">
        <v>1.3888888888888889E-3</v>
      </c>
      <c r="J47" t="s">
        <v>18</v>
      </c>
      <c r="K47" t="s">
        <v>56</v>
      </c>
      <c r="L47" t="s">
        <v>43</v>
      </c>
      <c r="M47" t="s">
        <v>66</v>
      </c>
      <c r="N47" t="s">
        <v>36</v>
      </c>
    </row>
    <row r="48" spans="1:14" x14ac:dyDescent="0.35">
      <c r="A48" t="s">
        <v>14</v>
      </c>
      <c r="B48">
        <v>3</v>
      </c>
      <c r="C48" t="s">
        <v>69</v>
      </c>
      <c r="D48" t="s">
        <v>32</v>
      </c>
      <c r="E48" t="s">
        <v>23</v>
      </c>
      <c r="F48">
        <v>5</v>
      </c>
      <c r="G48">
        <v>20000000</v>
      </c>
      <c r="H48">
        <v>4</v>
      </c>
      <c r="I48" s="15">
        <v>1.3888888888888889E-3</v>
      </c>
      <c r="J48" t="s">
        <v>18</v>
      </c>
      <c r="K48" t="s">
        <v>39</v>
      </c>
      <c r="L48" t="s">
        <v>51</v>
      </c>
      <c r="M48" t="s">
        <v>76</v>
      </c>
      <c r="N48" t="s">
        <v>52</v>
      </c>
    </row>
    <row r="49" spans="1:14" x14ac:dyDescent="0.35">
      <c r="A49" t="s">
        <v>14</v>
      </c>
      <c r="B49">
        <v>12</v>
      </c>
      <c r="C49" t="s">
        <v>55</v>
      </c>
      <c r="D49" t="s">
        <v>16</v>
      </c>
      <c r="E49" t="s">
        <v>42</v>
      </c>
      <c r="F49">
        <v>3</v>
      </c>
      <c r="G49">
        <v>11000000</v>
      </c>
      <c r="H49">
        <v>1</v>
      </c>
      <c r="I49" s="15">
        <v>1.3888888888888889E-3</v>
      </c>
      <c r="J49" t="s">
        <v>18</v>
      </c>
      <c r="K49" t="s">
        <v>56</v>
      </c>
      <c r="L49" t="s">
        <v>51</v>
      </c>
      <c r="M49" t="s">
        <v>76</v>
      </c>
      <c r="N49" t="s">
        <v>52</v>
      </c>
    </row>
    <row r="50" spans="1:14" x14ac:dyDescent="0.35">
      <c r="A50" t="s">
        <v>14</v>
      </c>
      <c r="B50">
        <v>11</v>
      </c>
      <c r="C50" t="s">
        <v>57</v>
      </c>
      <c r="D50" t="s">
        <v>28</v>
      </c>
      <c r="E50" t="s">
        <v>23</v>
      </c>
      <c r="F50">
        <v>5</v>
      </c>
      <c r="G50">
        <v>25000000</v>
      </c>
      <c r="H50">
        <v>1</v>
      </c>
      <c r="I50" s="15">
        <v>1.3888888888888889E-3</v>
      </c>
      <c r="J50" t="s">
        <v>18</v>
      </c>
      <c r="K50" t="s">
        <v>29</v>
      </c>
      <c r="L50" t="s">
        <v>43</v>
      </c>
      <c r="M50" t="s">
        <v>76</v>
      </c>
      <c r="N50" t="s">
        <v>31</v>
      </c>
    </row>
    <row r="51" spans="1:14" x14ac:dyDescent="0.35">
      <c r="A51" t="s">
        <v>14</v>
      </c>
      <c r="B51">
        <v>11</v>
      </c>
      <c r="C51" t="s">
        <v>58</v>
      </c>
      <c r="D51" t="s">
        <v>32</v>
      </c>
      <c r="E51" t="s">
        <v>42</v>
      </c>
      <c r="F51">
        <v>2</v>
      </c>
      <c r="G51">
        <v>38000000</v>
      </c>
      <c r="H51">
        <v>2</v>
      </c>
      <c r="I51" s="15">
        <v>1.3888888888888889E-3</v>
      </c>
      <c r="J51" t="s">
        <v>46</v>
      </c>
      <c r="K51" t="s">
        <v>56</v>
      </c>
      <c r="L51" t="s">
        <v>43</v>
      </c>
      <c r="M51" t="s">
        <v>78</v>
      </c>
      <c r="N51" t="s">
        <v>53</v>
      </c>
    </row>
    <row r="52" spans="1:14" x14ac:dyDescent="0.35">
      <c r="A52" t="s">
        <v>14</v>
      </c>
      <c r="B52">
        <v>3</v>
      </c>
      <c r="C52" t="s">
        <v>15</v>
      </c>
      <c r="D52" t="s">
        <v>38</v>
      </c>
      <c r="E52" t="s">
        <v>42</v>
      </c>
      <c r="F52">
        <v>4</v>
      </c>
      <c r="G52">
        <v>15000000</v>
      </c>
      <c r="H52">
        <v>1</v>
      </c>
      <c r="I52" s="15">
        <v>1.3888888888888889E-3</v>
      </c>
      <c r="J52" t="s">
        <v>18</v>
      </c>
      <c r="K52" t="s">
        <v>56</v>
      </c>
      <c r="L52" t="s">
        <v>20</v>
      </c>
      <c r="M52" t="s">
        <v>78</v>
      </c>
      <c r="N52" t="s">
        <v>41</v>
      </c>
    </row>
    <row r="53" spans="1:14" x14ac:dyDescent="0.35">
      <c r="A53" t="s">
        <v>14</v>
      </c>
      <c r="B53">
        <v>11</v>
      </c>
      <c r="C53" t="s">
        <v>59</v>
      </c>
      <c r="D53" t="s">
        <v>16</v>
      </c>
      <c r="E53" t="s">
        <v>23</v>
      </c>
      <c r="F53">
        <v>1</v>
      </c>
      <c r="G53">
        <v>19000000</v>
      </c>
      <c r="H53">
        <v>1</v>
      </c>
      <c r="I53" s="15">
        <v>1.3888888888888889E-3</v>
      </c>
      <c r="J53" t="s">
        <v>46</v>
      </c>
      <c r="K53" t="s">
        <v>19</v>
      </c>
      <c r="L53" t="s">
        <v>25</v>
      </c>
      <c r="M53" t="s">
        <v>77</v>
      </c>
      <c r="N53" t="s">
        <v>54</v>
      </c>
    </row>
    <row r="54" spans="1:14" x14ac:dyDescent="0.35">
      <c r="A54" t="s">
        <v>14</v>
      </c>
      <c r="B54">
        <v>10</v>
      </c>
      <c r="C54" t="s">
        <v>59</v>
      </c>
      <c r="D54" t="s">
        <v>38</v>
      </c>
      <c r="E54" t="s">
        <v>17</v>
      </c>
      <c r="F54">
        <v>4</v>
      </c>
      <c r="G54">
        <v>20000000</v>
      </c>
      <c r="H54">
        <v>3</v>
      </c>
      <c r="I54" s="15">
        <v>1.3888888888888889E-3</v>
      </c>
      <c r="J54" t="s">
        <v>18</v>
      </c>
      <c r="K54" t="s">
        <v>47</v>
      </c>
      <c r="L54" t="s">
        <v>33</v>
      </c>
      <c r="M54" t="s">
        <v>77</v>
      </c>
      <c r="N54" t="s">
        <v>54</v>
      </c>
    </row>
    <row r="55" spans="1:14" x14ac:dyDescent="0.35">
      <c r="A55" t="s">
        <v>14</v>
      </c>
      <c r="B55">
        <v>5</v>
      </c>
      <c r="C55" t="s">
        <v>59</v>
      </c>
      <c r="D55" t="s">
        <v>38</v>
      </c>
      <c r="E55" t="s">
        <v>23</v>
      </c>
      <c r="F55">
        <v>1</v>
      </c>
      <c r="G55">
        <v>7000000</v>
      </c>
      <c r="H55">
        <v>2</v>
      </c>
      <c r="I55" s="15">
        <v>1.3888888888888889E-3</v>
      </c>
      <c r="J55" t="s">
        <v>18</v>
      </c>
      <c r="K55" t="s">
        <v>56</v>
      </c>
      <c r="L55" t="s">
        <v>48</v>
      </c>
      <c r="M55" t="s">
        <v>76</v>
      </c>
      <c r="N55" t="s">
        <v>52</v>
      </c>
    </row>
    <row r="56" spans="1:14" x14ac:dyDescent="0.35">
      <c r="A56" t="s">
        <v>14</v>
      </c>
      <c r="B56">
        <v>12</v>
      </c>
      <c r="C56" t="s">
        <v>60</v>
      </c>
      <c r="D56" t="s">
        <v>28</v>
      </c>
      <c r="E56" t="s">
        <v>23</v>
      </c>
      <c r="F56">
        <v>2</v>
      </c>
      <c r="G56">
        <v>38000000</v>
      </c>
      <c r="H56">
        <v>3</v>
      </c>
      <c r="I56" s="15">
        <v>1.3888888888888889E-3</v>
      </c>
      <c r="J56" t="s">
        <v>46</v>
      </c>
      <c r="K56" t="s">
        <v>39</v>
      </c>
      <c r="L56" t="s">
        <v>40</v>
      </c>
      <c r="M56" t="s">
        <v>78</v>
      </c>
      <c r="N56" t="s">
        <v>53</v>
      </c>
    </row>
    <row r="57" spans="1:14" x14ac:dyDescent="0.35">
      <c r="A57" t="s">
        <v>14</v>
      </c>
      <c r="B57">
        <v>26</v>
      </c>
      <c r="C57" t="s">
        <v>22</v>
      </c>
      <c r="D57" t="s">
        <v>16</v>
      </c>
      <c r="E57" t="s">
        <v>42</v>
      </c>
      <c r="F57">
        <v>4</v>
      </c>
      <c r="G57">
        <v>20000000</v>
      </c>
      <c r="H57">
        <v>3</v>
      </c>
      <c r="I57" s="15">
        <v>1.3888888888888889E-3</v>
      </c>
      <c r="J57" t="s">
        <v>61</v>
      </c>
      <c r="K57" t="s">
        <v>19</v>
      </c>
      <c r="L57" t="s">
        <v>20</v>
      </c>
      <c r="M57" t="s">
        <v>66</v>
      </c>
      <c r="N57" t="s">
        <v>36</v>
      </c>
    </row>
    <row r="58" spans="1:14" x14ac:dyDescent="0.35">
      <c r="A58" t="s">
        <v>70</v>
      </c>
      <c r="B58">
        <v>11</v>
      </c>
      <c r="C58" t="s">
        <v>58</v>
      </c>
      <c r="D58" t="s">
        <v>32</v>
      </c>
      <c r="E58" t="s">
        <v>17</v>
      </c>
      <c r="F58">
        <v>0</v>
      </c>
      <c r="G58">
        <v>0</v>
      </c>
      <c r="H58">
        <v>1</v>
      </c>
      <c r="I58" s="15">
        <v>1.3888888888888889E-3</v>
      </c>
      <c r="L58" t="s">
        <v>30</v>
      </c>
      <c r="M58" t="s">
        <v>78</v>
      </c>
      <c r="N58" t="s">
        <v>62</v>
      </c>
    </row>
    <row r="59" spans="1:14" x14ac:dyDescent="0.35">
      <c r="A59" t="s">
        <v>70</v>
      </c>
      <c r="B59">
        <v>14</v>
      </c>
      <c r="C59" t="s">
        <v>15</v>
      </c>
      <c r="D59" t="s">
        <v>16</v>
      </c>
      <c r="E59" t="s">
        <v>23</v>
      </c>
      <c r="F59">
        <v>0</v>
      </c>
      <c r="G59">
        <v>0</v>
      </c>
      <c r="H59">
        <v>5</v>
      </c>
      <c r="I59" s="15">
        <v>1.3888888888888889E-3</v>
      </c>
      <c r="L59" t="s">
        <v>33</v>
      </c>
      <c r="M59" t="s">
        <v>76</v>
      </c>
      <c r="N59" t="s">
        <v>52</v>
      </c>
    </row>
    <row r="60" spans="1:14" x14ac:dyDescent="0.35">
      <c r="A60" t="s">
        <v>70</v>
      </c>
      <c r="B60">
        <v>1</v>
      </c>
      <c r="C60" t="s">
        <v>59</v>
      </c>
      <c r="D60" t="s">
        <v>16</v>
      </c>
      <c r="E60" t="s">
        <v>23</v>
      </c>
      <c r="F60">
        <v>0</v>
      </c>
      <c r="G60">
        <v>0</v>
      </c>
      <c r="H60">
        <v>1</v>
      </c>
      <c r="I60" s="15">
        <v>1.3888888888888889E-3</v>
      </c>
      <c r="L60" t="s">
        <v>20</v>
      </c>
      <c r="M60" t="s">
        <v>77</v>
      </c>
      <c r="N60" t="s">
        <v>54</v>
      </c>
    </row>
    <row r="61" spans="1:14" x14ac:dyDescent="0.35">
      <c r="A61" t="s">
        <v>70</v>
      </c>
      <c r="B61">
        <v>12</v>
      </c>
      <c r="C61" t="s">
        <v>60</v>
      </c>
      <c r="D61" t="s">
        <v>28</v>
      </c>
      <c r="E61" t="s">
        <v>17</v>
      </c>
      <c r="F61">
        <v>0</v>
      </c>
      <c r="G61">
        <v>0</v>
      </c>
      <c r="H61">
        <v>2</v>
      </c>
      <c r="I61" s="15">
        <v>1.3888888888888889E-3</v>
      </c>
      <c r="L61" t="s">
        <v>33</v>
      </c>
      <c r="M61" t="s">
        <v>76</v>
      </c>
      <c r="N61" t="s">
        <v>26</v>
      </c>
    </row>
    <row r="62" spans="1:14" x14ac:dyDescent="0.35">
      <c r="A62" t="s">
        <v>70</v>
      </c>
      <c r="B62">
        <v>7</v>
      </c>
      <c r="C62" t="s">
        <v>37</v>
      </c>
      <c r="D62" t="s">
        <v>49</v>
      </c>
      <c r="E62" t="s">
        <v>23</v>
      </c>
      <c r="F62">
        <v>0</v>
      </c>
      <c r="G62">
        <v>0</v>
      </c>
      <c r="H62">
        <v>6</v>
      </c>
      <c r="I62" s="15">
        <v>1.3888888888888889E-3</v>
      </c>
      <c r="L62" t="s">
        <v>43</v>
      </c>
      <c r="M62" t="s">
        <v>66</v>
      </c>
      <c r="N62" t="s">
        <v>67</v>
      </c>
    </row>
    <row r="63" spans="1:14" x14ac:dyDescent="0.35">
      <c r="A63" t="s">
        <v>70</v>
      </c>
      <c r="B63">
        <v>5</v>
      </c>
      <c r="C63" t="s">
        <v>37</v>
      </c>
      <c r="D63" t="s">
        <v>32</v>
      </c>
      <c r="E63" t="s">
        <v>42</v>
      </c>
      <c r="F63">
        <v>0</v>
      </c>
      <c r="G63">
        <v>0</v>
      </c>
      <c r="H63">
        <v>4</v>
      </c>
      <c r="I63" s="15">
        <v>1.3888888888888889E-3</v>
      </c>
      <c r="L63" t="s">
        <v>51</v>
      </c>
      <c r="M63" t="s">
        <v>76</v>
      </c>
      <c r="N63" t="s">
        <v>26</v>
      </c>
    </row>
    <row r="64" spans="1:14" x14ac:dyDescent="0.35">
      <c r="A64" t="s">
        <v>70</v>
      </c>
      <c r="B64">
        <v>23</v>
      </c>
      <c r="C64" t="s">
        <v>44</v>
      </c>
      <c r="D64" t="s">
        <v>16</v>
      </c>
      <c r="E64" t="s">
        <v>23</v>
      </c>
      <c r="F64">
        <v>0</v>
      </c>
      <c r="G64">
        <v>0</v>
      </c>
      <c r="H64">
        <v>3</v>
      </c>
      <c r="I64" s="15">
        <v>1.3888888888888889E-3</v>
      </c>
      <c r="L64" t="s">
        <v>20</v>
      </c>
      <c r="M64" t="s">
        <v>66</v>
      </c>
      <c r="N64" t="s">
        <v>36</v>
      </c>
    </row>
    <row r="65" spans="1:14" x14ac:dyDescent="0.35">
      <c r="A65" t="s">
        <v>70</v>
      </c>
      <c r="B65">
        <v>19</v>
      </c>
      <c r="C65" t="s">
        <v>44</v>
      </c>
      <c r="D65" t="s">
        <v>32</v>
      </c>
      <c r="E65" t="s">
        <v>23</v>
      </c>
      <c r="F65">
        <v>0</v>
      </c>
      <c r="G65">
        <v>0</v>
      </c>
      <c r="H65">
        <v>1</v>
      </c>
      <c r="I65" s="15">
        <v>1.3888888888888889E-3</v>
      </c>
      <c r="L65" t="s">
        <v>48</v>
      </c>
      <c r="M65" t="s">
        <v>78</v>
      </c>
      <c r="N65" t="s">
        <v>63</v>
      </c>
    </row>
    <row r="66" spans="1:14" x14ac:dyDescent="0.35">
      <c r="A66" t="s">
        <v>70</v>
      </c>
      <c r="B66">
        <v>10</v>
      </c>
      <c r="C66" t="s">
        <v>69</v>
      </c>
      <c r="D66" t="s">
        <v>49</v>
      </c>
      <c r="E66" t="s">
        <v>17</v>
      </c>
      <c r="F66">
        <v>0</v>
      </c>
      <c r="G66">
        <v>0</v>
      </c>
      <c r="H66">
        <v>1</v>
      </c>
      <c r="I66" s="15">
        <v>1.3888888888888889E-3</v>
      </c>
      <c r="L66" t="s">
        <v>48</v>
      </c>
      <c r="M66" t="s">
        <v>78</v>
      </c>
      <c r="N66" t="s">
        <v>41</v>
      </c>
    </row>
    <row r="67" spans="1:14" x14ac:dyDescent="0.35">
      <c r="A67" t="s">
        <v>70</v>
      </c>
      <c r="B67">
        <v>11</v>
      </c>
      <c r="C67" t="s">
        <v>58</v>
      </c>
      <c r="D67" t="s">
        <v>32</v>
      </c>
      <c r="E67" t="s">
        <v>17</v>
      </c>
      <c r="F67">
        <v>0</v>
      </c>
      <c r="G67">
        <v>0</v>
      </c>
      <c r="H67">
        <v>1</v>
      </c>
      <c r="I67" s="15">
        <v>1.3888888888888889E-3</v>
      </c>
      <c r="L67" t="s">
        <v>30</v>
      </c>
      <c r="M67" t="s">
        <v>78</v>
      </c>
      <c r="N67" t="s">
        <v>62</v>
      </c>
    </row>
    <row r="68" spans="1:14" x14ac:dyDescent="0.35">
      <c r="A68" t="s">
        <v>70</v>
      </c>
      <c r="B68">
        <v>14</v>
      </c>
      <c r="C68" t="s">
        <v>15</v>
      </c>
      <c r="D68" t="s">
        <v>16</v>
      </c>
      <c r="E68" t="s">
        <v>23</v>
      </c>
      <c r="F68">
        <v>0</v>
      </c>
      <c r="G68">
        <v>0</v>
      </c>
      <c r="H68">
        <v>5</v>
      </c>
      <c r="I68" s="15">
        <v>1.3888888888888889E-3</v>
      </c>
      <c r="L68" t="s">
        <v>33</v>
      </c>
      <c r="M68" t="s">
        <v>76</v>
      </c>
      <c r="N68" t="s">
        <v>52</v>
      </c>
    </row>
    <row r="69" spans="1:14" x14ac:dyDescent="0.35">
      <c r="A69" t="s">
        <v>70</v>
      </c>
      <c r="B69">
        <v>1</v>
      </c>
      <c r="C69" t="s">
        <v>59</v>
      </c>
      <c r="D69" t="s">
        <v>16</v>
      </c>
      <c r="E69" t="s">
        <v>23</v>
      </c>
      <c r="F69">
        <v>0</v>
      </c>
      <c r="G69">
        <v>0</v>
      </c>
      <c r="H69">
        <v>1</v>
      </c>
      <c r="I69" s="15">
        <v>1.3888888888888889E-3</v>
      </c>
      <c r="L69" t="s">
        <v>20</v>
      </c>
      <c r="M69" t="s">
        <v>77</v>
      </c>
      <c r="N69" t="s">
        <v>54</v>
      </c>
    </row>
    <row r="70" spans="1:14" x14ac:dyDescent="0.35">
      <c r="A70" t="s">
        <v>70</v>
      </c>
      <c r="B70">
        <v>12</v>
      </c>
      <c r="C70" t="s">
        <v>60</v>
      </c>
      <c r="D70" t="s">
        <v>28</v>
      </c>
      <c r="E70" t="s">
        <v>17</v>
      </c>
      <c r="F70">
        <v>0</v>
      </c>
      <c r="G70">
        <v>0</v>
      </c>
      <c r="H70">
        <v>2</v>
      </c>
      <c r="I70" s="15">
        <v>1.3888888888888889E-3</v>
      </c>
      <c r="L70" t="s">
        <v>33</v>
      </c>
      <c r="M70" t="s">
        <v>76</v>
      </c>
      <c r="N70" t="s">
        <v>26</v>
      </c>
    </row>
    <row r="71" spans="1:14" x14ac:dyDescent="0.35">
      <c r="A71" t="s">
        <v>14</v>
      </c>
      <c r="B71">
        <v>1</v>
      </c>
      <c r="C71" t="s">
        <v>59</v>
      </c>
      <c r="D71" t="s">
        <v>32</v>
      </c>
      <c r="E71" t="s">
        <v>23</v>
      </c>
      <c r="F71">
        <v>5</v>
      </c>
      <c r="G71">
        <v>25000000</v>
      </c>
      <c r="H71">
        <v>1</v>
      </c>
      <c r="I71" s="15">
        <v>1.3888888888888889E-3</v>
      </c>
      <c r="J71" t="s">
        <v>18</v>
      </c>
      <c r="K71" t="s">
        <v>47</v>
      </c>
      <c r="L71" t="s">
        <v>30</v>
      </c>
      <c r="M71" t="s">
        <v>66</v>
      </c>
      <c r="N71" t="s">
        <v>67</v>
      </c>
    </row>
    <row r="72" spans="1:14" x14ac:dyDescent="0.35">
      <c r="A72" t="s">
        <v>14</v>
      </c>
      <c r="B72">
        <v>12</v>
      </c>
      <c r="C72" t="s">
        <v>60</v>
      </c>
      <c r="D72" t="s">
        <v>16</v>
      </c>
      <c r="E72" t="s">
        <v>42</v>
      </c>
      <c r="F72">
        <v>2</v>
      </c>
      <c r="G72">
        <v>12000000</v>
      </c>
      <c r="H72">
        <v>2</v>
      </c>
      <c r="I72" s="15">
        <v>1.3888888888888889E-3</v>
      </c>
      <c r="J72" t="s">
        <v>18</v>
      </c>
      <c r="K72" t="s">
        <v>19</v>
      </c>
      <c r="L72" t="s">
        <v>30</v>
      </c>
      <c r="M72" t="s">
        <v>76</v>
      </c>
      <c r="N72" t="s">
        <v>26</v>
      </c>
    </row>
    <row r="73" spans="1:14" x14ac:dyDescent="0.35">
      <c r="A73" t="s">
        <v>14</v>
      </c>
      <c r="B73">
        <v>12</v>
      </c>
      <c r="C73" t="s">
        <v>60</v>
      </c>
      <c r="D73" t="s">
        <v>16</v>
      </c>
      <c r="E73" t="s">
        <v>42</v>
      </c>
      <c r="F73">
        <v>3</v>
      </c>
      <c r="G73">
        <v>15000000</v>
      </c>
      <c r="H73">
        <v>5</v>
      </c>
      <c r="I73" s="15">
        <v>1.3888888888888889E-3</v>
      </c>
      <c r="J73" t="s">
        <v>18</v>
      </c>
      <c r="K73" t="s">
        <v>39</v>
      </c>
      <c r="L73" t="s">
        <v>48</v>
      </c>
      <c r="M73" t="s">
        <v>78</v>
      </c>
      <c r="N73" t="s">
        <v>63</v>
      </c>
    </row>
    <row r="74" spans="1:14" x14ac:dyDescent="0.35">
      <c r="A74" t="s">
        <v>14</v>
      </c>
      <c r="B74">
        <v>10</v>
      </c>
      <c r="C74" t="s">
        <v>22</v>
      </c>
      <c r="D74" t="s">
        <v>16</v>
      </c>
      <c r="E74" t="s">
        <v>68</v>
      </c>
      <c r="F74">
        <v>2</v>
      </c>
      <c r="G74">
        <v>12000000</v>
      </c>
      <c r="H74">
        <v>4</v>
      </c>
      <c r="I74" s="15">
        <v>1.3888888888888889E-3</v>
      </c>
      <c r="J74" t="s">
        <v>18</v>
      </c>
      <c r="K74" t="s">
        <v>50</v>
      </c>
      <c r="L74" t="s">
        <v>33</v>
      </c>
      <c r="M74" t="s">
        <v>76</v>
      </c>
      <c r="N74" t="s">
        <v>31</v>
      </c>
    </row>
    <row r="75" spans="1:14" x14ac:dyDescent="0.35">
      <c r="A75" t="s">
        <v>14</v>
      </c>
      <c r="B75">
        <v>23</v>
      </c>
      <c r="C75" t="s">
        <v>27</v>
      </c>
      <c r="D75" t="s">
        <v>16</v>
      </c>
      <c r="E75" t="s">
        <v>42</v>
      </c>
      <c r="F75">
        <v>5</v>
      </c>
      <c r="G75">
        <v>20000000</v>
      </c>
      <c r="H75">
        <v>1</v>
      </c>
      <c r="I75" s="15">
        <v>1.3888888888888889E-3</v>
      </c>
      <c r="J75" t="s">
        <v>18</v>
      </c>
      <c r="K75" t="s">
        <v>47</v>
      </c>
      <c r="L75" t="s">
        <v>30</v>
      </c>
      <c r="M75" t="s">
        <v>77</v>
      </c>
      <c r="N75" t="s">
        <v>65</v>
      </c>
    </row>
    <row r="76" spans="1:14" x14ac:dyDescent="0.35">
      <c r="A76" t="s">
        <v>14</v>
      </c>
      <c r="B76">
        <v>8</v>
      </c>
      <c r="C76" t="s">
        <v>27</v>
      </c>
      <c r="D76" t="s">
        <v>32</v>
      </c>
      <c r="E76" t="s">
        <v>17</v>
      </c>
      <c r="F76">
        <v>5</v>
      </c>
      <c r="G76">
        <v>21000000</v>
      </c>
      <c r="H76">
        <v>4</v>
      </c>
      <c r="I76" s="15">
        <v>1.3888888888888889E-3</v>
      </c>
      <c r="J76" t="s">
        <v>18</v>
      </c>
      <c r="K76" t="s">
        <v>19</v>
      </c>
      <c r="L76" t="s">
        <v>43</v>
      </c>
      <c r="M76" t="s">
        <v>78</v>
      </c>
      <c r="N76" t="s">
        <v>66</v>
      </c>
    </row>
    <row r="77" spans="1:14" x14ac:dyDescent="0.35">
      <c r="A77" t="s">
        <v>14</v>
      </c>
      <c r="B77">
        <v>22</v>
      </c>
      <c r="C77" t="s">
        <v>27</v>
      </c>
      <c r="D77" t="s">
        <v>16</v>
      </c>
      <c r="E77" t="s">
        <v>42</v>
      </c>
      <c r="F77">
        <v>4</v>
      </c>
      <c r="G77">
        <v>15000000</v>
      </c>
      <c r="H77">
        <v>3</v>
      </c>
      <c r="I77" s="15">
        <v>1.3888888888888889E-3</v>
      </c>
      <c r="J77" t="s">
        <v>18</v>
      </c>
      <c r="K77" t="s">
        <v>39</v>
      </c>
      <c r="L77" t="s">
        <v>43</v>
      </c>
      <c r="M77" t="s">
        <v>76</v>
      </c>
      <c r="N77" t="s">
        <v>31</v>
      </c>
    </row>
    <row r="78" spans="1:14" x14ac:dyDescent="0.35">
      <c r="A78" t="s">
        <v>14</v>
      </c>
      <c r="B78">
        <v>30</v>
      </c>
      <c r="C78" t="s">
        <v>27</v>
      </c>
      <c r="D78" t="s">
        <v>16</v>
      </c>
      <c r="E78" t="s">
        <v>45</v>
      </c>
      <c r="F78">
        <v>2</v>
      </c>
      <c r="G78">
        <v>12000000</v>
      </c>
      <c r="H78">
        <v>3</v>
      </c>
      <c r="I78" s="15">
        <v>1.3888888888888889E-3</v>
      </c>
      <c r="J78" t="s">
        <v>18</v>
      </c>
      <c r="K78" t="s">
        <v>47</v>
      </c>
      <c r="L78" t="s">
        <v>48</v>
      </c>
      <c r="M78" t="s">
        <v>78</v>
      </c>
      <c r="N78" t="s">
        <v>63</v>
      </c>
    </row>
    <row r="79" spans="1:14" x14ac:dyDescent="0.35">
      <c r="A79" t="s">
        <v>14</v>
      </c>
      <c r="B79">
        <v>8</v>
      </c>
      <c r="C79" t="s">
        <v>37</v>
      </c>
      <c r="D79" t="s">
        <v>16</v>
      </c>
      <c r="E79" t="s">
        <v>23</v>
      </c>
      <c r="F79">
        <v>4</v>
      </c>
      <c r="G79">
        <v>20000000</v>
      </c>
      <c r="H79">
        <v>3</v>
      </c>
      <c r="I79" s="15">
        <v>1.3888888888888889E-3</v>
      </c>
      <c r="J79" t="s">
        <v>18</v>
      </c>
      <c r="K79" t="s">
        <v>64</v>
      </c>
      <c r="L79" t="s">
        <v>43</v>
      </c>
      <c r="M79" t="s">
        <v>77</v>
      </c>
      <c r="N79" t="s">
        <v>54</v>
      </c>
    </row>
    <row r="80" spans="1:14" x14ac:dyDescent="0.35">
      <c r="A80" t="s">
        <v>14</v>
      </c>
      <c r="B80">
        <v>30</v>
      </c>
      <c r="C80" t="s">
        <v>37</v>
      </c>
      <c r="D80" t="s">
        <v>38</v>
      </c>
      <c r="E80" t="s">
        <v>42</v>
      </c>
      <c r="F80">
        <v>3</v>
      </c>
      <c r="G80">
        <v>15000000</v>
      </c>
      <c r="H80">
        <v>1</v>
      </c>
      <c r="I80" s="15">
        <v>1.3888888888888889E-3</v>
      </c>
      <c r="J80" t="s">
        <v>18</v>
      </c>
      <c r="K80" t="s">
        <v>19</v>
      </c>
      <c r="L80" t="s">
        <v>25</v>
      </c>
      <c r="M80" t="s">
        <v>76</v>
      </c>
      <c r="N80" t="s">
        <v>26</v>
      </c>
    </row>
    <row r="81" spans="1:14" x14ac:dyDescent="0.35">
      <c r="A81" t="s">
        <v>14</v>
      </c>
      <c r="B81">
        <v>9</v>
      </c>
      <c r="C81" t="s">
        <v>37</v>
      </c>
      <c r="D81" t="s">
        <v>28</v>
      </c>
      <c r="E81" t="s">
        <v>42</v>
      </c>
      <c r="F81">
        <v>3</v>
      </c>
      <c r="G81">
        <v>15000000</v>
      </c>
      <c r="H81">
        <v>3</v>
      </c>
      <c r="I81" s="15">
        <v>1.3888888888888889E-3</v>
      </c>
      <c r="J81" t="s">
        <v>18</v>
      </c>
      <c r="K81" t="s">
        <v>39</v>
      </c>
      <c r="L81" t="s">
        <v>51</v>
      </c>
      <c r="M81" t="s">
        <v>76</v>
      </c>
      <c r="N81" t="s">
        <v>71</v>
      </c>
    </row>
    <row r="82" spans="1:14" x14ac:dyDescent="0.35">
      <c r="A82" t="s">
        <v>14</v>
      </c>
      <c r="B82">
        <v>11</v>
      </c>
      <c r="C82" t="s">
        <v>37</v>
      </c>
      <c r="D82" t="s">
        <v>38</v>
      </c>
      <c r="E82" t="s">
        <v>42</v>
      </c>
      <c r="F82">
        <v>3</v>
      </c>
      <c r="G82">
        <v>15000000</v>
      </c>
      <c r="H82">
        <v>2</v>
      </c>
      <c r="I82" s="15">
        <v>1.3888888888888889E-3</v>
      </c>
      <c r="J82" t="s">
        <v>18</v>
      </c>
      <c r="K82" t="s">
        <v>56</v>
      </c>
      <c r="L82" t="s">
        <v>51</v>
      </c>
      <c r="M82" t="s">
        <v>76</v>
      </c>
      <c r="N82" t="s">
        <v>52</v>
      </c>
    </row>
    <row r="83" spans="1:14" x14ac:dyDescent="0.35">
      <c r="A83" t="s">
        <v>14</v>
      </c>
      <c r="B83">
        <v>26</v>
      </c>
      <c r="C83" t="s">
        <v>37</v>
      </c>
      <c r="D83" t="s">
        <v>16</v>
      </c>
      <c r="E83" t="s">
        <v>23</v>
      </c>
      <c r="F83">
        <v>1</v>
      </c>
      <c r="G83">
        <v>7000000</v>
      </c>
      <c r="H83">
        <v>2</v>
      </c>
      <c r="I83" s="15">
        <v>1.3888888888888889E-3</v>
      </c>
      <c r="J83" t="s">
        <v>18</v>
      </c>
      <c r="K83" t="s">
        <v>64</v>
      </c>
      <c r="L83" t="s">
        <v>51</v>
      </c>
      <c r="M83" t="s">
        <v>78</v>
      </c>
      <c r="N83" t="s">
        <v>62</v>
      </c>
    </row>
    <row r="84" spans="1:14" x14ac:dyDescent="0.35">
      <c r="A84" t="s">
        <v>14</v>
      </c>
      <c r="B84">
        <v>22</v>
      </c>
      <c r="C84" t="s">
        <v>44</v>
      </c>
      <c r="D84" t="s">
        <v>32</v>
      </c>
      <c r="E84" t="s">
        <v>23</v>
      </c>
      <c r="F84">
        <v>2</v>
      </c>
      <c r="G84">
        <v>38000000</v>
      </c>
      <c r="H84">
        <v>4</v>
      </c>
      <c r="I84" s="15">
        <v>1.3888888888888889E-3</v>
      </c>
      <c r="J84" t="s">
        <v>46</v>
      </c>
      <c r="K84" t="s">
        <v>56</v>
      </c>
      <c r="L84" t="s">
        <v>33</v>
      </c>
      <c r="M84" t="s">
        <v>66</v>
      </c>
      <c r="N84" t="s">
        <v>67</v>
      </c>
    </row>
    <row r="85" spans="1:14" x14ac:dyDescent="0.35">
      <c r="A85" t="s">
        <v>14</v>
      </c>
      <c r="B85">
        <v>3</v>
      </c>
      <c r="C85" t="s">
        <v>44</v>
      </c>
      <c r="D85" t="s">
        <v>49</v>
      </c>
      <c r="E85" t="s">
        <v>23</v>
      </c>
      <c r="F85">
        <v>1</v>
      </c>
      <c r="G85">
        <v>19000000</v>
      </c>
      <c r="H85">
        <v>1</v>
      </c>
      <c r="I85" s="15">
        <v>1.3888888888888889E-3</v>
      </c>
      <c r="J85" t="s">
        <v>46</v>
      </c>
      <c r="K85" t="s">
        <v>39</v>
      </c>
      <c r="L85" t="s">
        <v>20</v>
      </c>
      <c r="M85" t="s">
        <v>76</v>
      </c>
      <c r="N85" t="s">
        <v>31</v>
      </c>
    </row>
    <row r="86" spans="1:14" x14ac:dyDescent="0.35">
      <c r="A86" t="s">
        <v>14</v>
      </c>
      <c r="B86">
        <v>8</v>
      </c>
      <c r="C86" t="s">
        <v>44</v>
      </c>
      <c r="D86" t="s">
        <v>49</v>
      </c>
      <c r="E86" t="s">
        <v>17</v>
      </c>
      <c r="F86">
        <v>2</v>
      </c>
      <c r="G86">
        <v>38000000</v>
      </c>
      <c r="H86">
        <v>1</v>
      </c>
      <c r="I86" s="15">
        <v>1.3888888888888889E-3</v>
      </c>
      <c r="J86" t="s">
        <v>46</v>
      </c>
      <c r="K86" t="s">
        <v>50</v>
      </c>
      <c r="L86" t="s">
        <v>25</v>
      </c>
      <c r="M86" t="s">
        <v>78</v>
      </c>
      <c r="N86" t="s">
        <v>21</v>
      </c>
    </row>
    <row r="87" spans="1:14" x14ac:dyDescent="0.35">
      <c r="A87" t="s">
        <v>14</v>
      </c>
      <c r="B87">
        <v>19</v>
      </c>
      <c r="C87" t="s">
        <v>44</v>
      </c>
      <c r="D87" t="s">
        <v>28</v>
      </c>
      <c r="E87" t="s">
        <v>23</v>
      </c>
      <c r="F87">
        <v>2</v>
      </c>
      <c r="G87">
        <v>12000000</v>
      </c>
      <c r="H87">
        <v>1</v>
      </c>
      <c r="I87" s="15">
        <v>1.3888888888888889E-3</v>
      </c>
      <c r="J87" t="s">
        <v>18</v>
      </c>
      <c r="K87" t="s">
        <v>19</v>
      </c>
      <c r="L87" t="s">
        <v>20</v>
      </c>
      <c r="M87" t="s">
        <v>66</v>
      </c>
      <c r="N87" t="s">
        <v>67</v>
      </c>
    </row>
    <row r="88" spans="1:14" x14ac:dyDescent="0.35">
      <c r="A88" t="s">
        <v>14</v>
      </c>
      <c r="B88">
        <v>1</v>
      </c>
      <c r="C88" t="s">
        <v>59</v>
      </c>
      <c r="D88" t="s">
        <v>32</v>
      </c>
      <c r="E88" t="s">
        <v>23</v>
      </c>
      <c r="F88">
        <v>5</v>
      </c>
      <c r="G88">
        <v>25000000</v>
      </c>
      <c r="H88">
        <v>1</v>
      </c>
      <c r="I88" s="15">
        <v>1.3888888888888889E-3</v>
      </c>
      <c r="J88" t="s">
        <v>18</v>
      </c>
      <c r="K88" t="s">
        <v>47</v>
      </c>
      <c r="L88" t="s">
        <v>30</v>
      </c>
      <c r="M88" t="s">
        <v>66</v>
      </c>
      <c r="N88" t="s">
        <v>67</v>
      </c>
    </row>
    <row r="89" spans="1:14" x14ac:dyDescent="0.35">
      <c r="A89" t="s">
        <v>14</v>
      </c>
      <c r="B89">
        <v>12</v>
      </c>
      <c r="C89" t="s">
        <v>60</v>
      </c>
      <c r="D89" t="s">
        <v>16</v>
      </c>
      <c r="E89" t="s">
        <v>42</v>
      </c>
      <c r="F89">
        <v>2</v>
      </c>
      <c r="G89">
        <v>12000000</v>
      </c>
      <c r="H89">
        <v>2</v>
      </c>
      <c r="I89" s="15">
        <v>1.3888888888888889E-3</v>
      </c>
      <c r="J89" t="s">
        <v>18</v>
      </c>
      <c r="K89" t="s">
        <v>19</v>
      </c>
      <c r="L89" t="s">
        <v>30</v>
      </c>
      <c r="M89" t="s">
        <v>76</v>
      </c>
      <c r="N89" t="s">
        <v>26</v>
      </c>
    </row>
    <row r="90" spans="1:14" x14ac:dyDescent="0.35">
      <c r="A90" t="s">
        <v>14</v>
      </c>
      <c r="B90">
        <v>12</v>
      </c>
      <c r="C90" t="s">
        <v>60</v>
      </c>
      <c r="D90" t="s">
        <v>16</v>
      </c>
      <c r="E90" t="s">
        <v>42</v>
      </c>
      <c r="F90">
        <v>3</v>
      </c>
      <c r="G90">
        <v>15000000</v>
      </c>
      <c r="H90">
        <v>5</v>
      </c>
      <c r="I90" s="15">
        <v>1.3888888888888889E-3</v>
      </c>
      <c r="J90" t="s">
        <v>18</v>
      </c>
      <c r="K90" t="s">
        <v>39</v>
      </c>
      <c r="L90" t="s">
        <v>48</v>
      </c>
      <c r="M90" t="s">
        <v>78</v>
      </c>
      <c r="N90" t="s">
        <v>63</v>
      </c>
    </row>
    <row r="91" spans="1:14" x14ac:dyDescent="0.35">
      <c r="A91" t="s">
        <v>14</v>
      </c>
      <c r="B91">
        <v>10</v>
      </c>
      <c r="C91" t="s">
        <v>22</v>
      </c>
      <c r="D91" t="s">
        <v>16</v>
      </c>
      <c r="E91" t="s">
        <v>68</v>
      </c>
      <c r="F91">
        <v>2</v>
      </c>
      <c r="G91">
        <v>12000000</v>
      </c>
      <c r="H91">
        <v>4</v>
      </c>
      <c r="I91" s="15">
        <v>1.3888888888888889E-3</v>
      </c>
      <c r="J91" t="s">
        <v>18</v>
      </c>
      <c r="K91" t="s">
        <v>50</v>
      </c>
      <c r="L91" t="s">
        <v>33</v>
      </c>
      <c r="M91" t="s">
        <v>76</v>
      </c>
      <c r="N91" t="s">
        <v>31</v>
      </c>
    </row>
    <row r="92" spans="1:14" x14ac:dyDescent="0.35">
      <c r="A92" t="s">
        <v>70</v>
      </c>
      <c r="B92">
        <v>3</v>
      </c>
      <c r="C92" t="s">
        <v>60</v>
      </c>
      <c r="D92" t="s">
        <v>28</v>
      </c>
      <c r="E92" t="s">
        <v>23</v>
      </c>
      <c r="F92">
        <v>0</v>
      </c>
      <c r="G92">
        <v>0</v>
      </c>
      <c r="H92">
        <v>2</v>
      </c>
      <c r="I92" s="15">
        <v>1.3888888888888889E-3</v>
      </c>
      <c r="L92" t="s">
        <v>48</v>
      </c>
      <c r="M92" t="s">
        <v>76</v>
      </c>
      <c r="N92" t="s">
        <v>26</v>
      </c>
    </row>
    <row r="93" spans="1:14" x14ac:dyDescent="0.35">
      <c r="A93" t="s">
        <v>70</v>
      </c>
      <c r="B93">
        <v>13</v>
      </c>
      <c r="C93" t="s">
        <v>22</v>
      </c>
      <c r="D93" t="s">
        <v>28</v>
      </c>
      <c r="E93" t="s">
        <v>17</v>
      </c>
      <c r="F93">
        <v>0</v>
      </c>
      <c r="G93">
        <v>0</v>
      </c>
      <c r="H93">
        <v>1</v>
      </c>
      <c r="I93" s="15">
        <v>1.3888888888888889E-3</v>
      </c>
      <c r="L93" t="s">
        <v>33</v>
      </c>
      <c r="M93" t="s">
        <v>78</v>
      </c>
      <c r="N93" t="s">
        <v>21</v>
      </c>
    </row>
    <row r="94" spans="1:14" x14ac:dyDescent="0.35">
      <c r="A94" t="s">
        <v>70</v>
      </c>
      <c r="B94">
        <v>29</v>
      </c>
      <c r="C94" t="s">
        <v>37</v>
      </c>
      <c r="D94" t="s">
        <v>28</v>
      </c>
      <c r="E94" t="s">
        <v>17</v>
      </c>
      <c r="F94">
        <v>0</v>
      </c>
      <c r="G94">
        <v>0</v>
      </c>
      <c r="H94">
        <v>4</v>
      </c>
      <c r="I94" s="15">
        <v>1.3888888888888889E-3</v>
      </c>
      <c r="L94" t="s">
        <v>33</v>
      </c>
      <c r="M94" t="s">
        <v>77</v>
      </c>
      <c r="N94" t="s">
        <v>65</v>
      </c>
    </row>
    <row r="95" spans="1:14" x14ac:dyDescent="0.35">
      <c r="A95" t="s">
        <v>70</v>
      </c>
      <c r="B95">
        <v>5</v>
      </c>
      <c r="C95" t="s">
        <v>37</v>
      </c>
      <c r="D95" t="s">
        <v>28</v>
      </c>
      <c r="E95" t="s">
        <v>23</v>
      </c>
      <c r="F95">
        <v>0</v>
      </c>
      <c r="G95">
        <v>0</v>
      </c>
      <c r="H95">
        <v>5</v>
      </c>
      <c r="I95" s="15">
        <v>1.3888888888888889E-3</v>
      </c>
      <c r="L95" t="s">
        <v>25</v>
      </c>
      <c r="M95" t="s">
        <v>76</v>
      </c>
      <c r="N95" t="s">
        <v>52</v>
      </c>
    </row>
    <row r="96" spans="1:14" x14ac:dyDescent="0.35">
      <c r="A96" t="s">
        <v>70</v>
      </c>
      <c r="B96">
        <v>19</v>
      </c>
      <c r="C96" t="s">
        <v>44</v>
      </c>
      <c r="D96" t="s">
        <v>49</v>
      </c>
      <c r="E96" t="s">
        <v>42</v>
      </c>
      <c r="F96">
        <v>0</v>
      </c>
      <c r="G96">
        <v>0</v>
      </c>
      <c r="H96">
        <v>2</v>
      </c>
      <c r="I96" s="15">
        <v>1.3888888888888889E-3</v>
      </c>
      <c r="L96" t="s">
        <v>51</v>
      </c>
      <c r="M96" t="s">
        <v>66</v>
      </c>
      <c r="N96" t="s">
        <v>67</v>
      </c>
    </row>
    <row r="97" spans="1:14" x14ac:dyDescent="0.35">
      <c r="A97" t="s">
        <v>70</v>
      </c>
      <c r="B97">
        <v>18</v>
      </c>
      <c r="C97" t="s">
        <v>69</v>
      </c>
      <c r="D97" t="s">
        <v>16</v>
      </c>
      <c r="E97" t="s">
        <v>42</v>
      </c>
      <c r="F97">
        <v>0</v>
      </c>
      <c r="G97">
        <v>0</v>
      </c>
      <c r="H97">
        <v>1</v>
      </c>
      <c r="I97" s="15">
        <v>1.3888888888888889E-3</v>
      </c>
      <c r="L97" t="s">
        <v>30</v>
      </c>
      <c r="M97" t="s">
        <v>66</v>
      </c>
      <c r="N97" t="s">
        <v>36</v>
      </c>
    </row>
    <row r="98" spans="1:14" x14ac:dyDescent="0.35">
      <c r="A98" t="s">
        <v>70</v>
      </c>
      <c r="B98">
        <v>29</v>
      </c>
      <c r="C98" t="s">
        <v>69</v>
      </c>
      <c r="D98" t="s">
        <v>49</v>
      </c>
      <c r="E98" t="s">
        <v>17</v>
      </c>
      <c r="F98">
        <v>0</v>
      </c>
      <c r="G98">
        <v>0</v>
      </c>
      <c r="H98">
        <v>1</v>
      </c>
      <c r="I98" s="15">
        <v>1.3888888888888889E-3</v>
      </c>
      <c r="L98" t="s">
        <v>30</v>
      </c>
      <c r="M98" t="s">
        <v>78</v>
      </c>
      <c r="N98" t="s">
        <v>62</v>
      </c>
    </row>
    <row r="99" spans="1:14" x14ac:dyDescent="0.35">
      <c r="A99" t="s">
        <v>70</v>
      </c>
      <c r="B99">
        <v>1</v>
      </c>
      <c r="C99" t="s">
        <v>69</v>
      </c>
      <c r="D99" t="s">
        <v>49</v>
      </c>
      <c r="E99" t="s">
        <v>23</v>
      </c>
      <c r="F99">
        <v>0</v>
      </c>
      <c r="G99">
        <v>0</v>
      </c>
      <c r="H99">
        <v>2</v>
      </c>
      <c r="I99" s="15">
        <v>1.3888888888888889E-3</v>
      </c>
      <c r="L99" t="s">
        <v>43</v>
      </c>
      <c r="M99" t="s">
        <v>78</v>
      </c>
      <c r="N99" t="s">
        <v>21</v>
      </c>
    </row>
    <row r="100" spans="1:14" x14ac:dyDescent="0.35">
      <c r="A100" t="s">
        <v>70</v>
      </c>
      <c r="B100">
        <v>30</v>
      </c>
      <c r="C100" t="s">
        <v>69</v>
      </c>
      <c r="D100" t="s">
        <v>28</v>
      </c>
      <c r="E100" t="s">
        <v>23</v>
      </c>
      <c r="F100">
        <v>0</v>
      </c>
      <c r="G100">
        <v>0</v>
      </c>
      <c r="H100">
        <v>1</v>
      </c>
      <c r="I100" s="15">
        <v>1.3888888888888889E-3</v>
      </c>
      <c r="L100" t="s">
        <v>48</v>
      </c>
      <c r="M100" t="s">
        <v>77</v>
      </c>
      <c r="N100" t="s">
        <v>54</v>
      </c>
    </row>
    <row r="101" spans="1:14" x14ac:dyDescent="0.35">
      <c r="A101" t="s">
        <v>70</v>
      </c>
      <c r="B101">
        <v>3</v>
      </c>
      <c r="C101" t="s">
        <v>60</v>
      </c>
      <c r="D101" t="s">
        <v>28</v>
      </c>
      <c r="E101" t="s">
        <v>23</v>
      </c>
      <c r="F101">
        <v>0</v>
      </c>
      <c r="G101">
        <v>0</v>
      </c>
      <c r="H101">
        <v>2</v>
      </c>
      <c r="I101" s="15">
        <v>1.3888888888888889E-3</v>
      </c>
      <c r="L101" t="s">
        <v>48</v>
      </c>
      <c r="M101" t="s">
        <v>76</v>
      </c>
      <c r="N101" t="s">
        <v>26</v>
      </c>
    </row>
    <row r="102" spans="1:14" x14ac:dyDescent="0.35">
      <c r="A102" t="s">
        <v>14</v>
      </c>
      <c r="B102">
        <v>11</v>
      </c>
      <c r="C102" t="s">
        <v>55</v>
      </c>
      <c r="D102" t="s">
        <v>49</v>
      </c>
      <c r="E102" t="s">
        <v>17</v>
      </c>
      <c r="F102">
        <v>4</v>
      </c>
      <c r="G102">
        <v>20000000</v>
      </c>
      <c r="H102">
        <v>2</v>
      </c>
      <c r="I102" s="15">
        <v>1.3888888888888889E-3</v>
      </c>
      <c r="J102" t="s">
        <v>61</v>
      </c>
      <c r="K102" t="s">
        <v>35</v>
      </c>
      <c r="L102" t="s">
        <v>30</v>
      </c>
      <c r="M102" t="s">
        <v>66</v>
      </c>
      <c r="N102" t="s">
        <v>67</v>
      </c>
    </row>
    <row r="103" spans="1:14" x14ac:dyDescent="0.35">
      <c r="A103" t="s">
        <v>14</v>
      </c>
      <c r="B103">
        <v>14</v>
      </c>
      <c r="C103" t="s">
        <v>55</v>
      </c>
      <c r="D103" t="s">
        <v>49</v>
      </c>
      <c r="E103" t="s">
        <v>17</v>
      </c>
      <c r="F103">
        <v>3</v>
      </c>
      <c r="G103">
        <v>15000000</v>
      </c>
      <c r="H103">
        <v>2</v>
      </c>
      <c r="I103" s="15">
        <v>1.3888888888888889E-3</v>
      </c>
      <c r="J103" t="s">
        <v>18</v>
      </c>
      <c r="K103" t="s">
        <v>56</v>
      </c>
      <c r="L103" t="s">
        <v>30</v>
      </c>
      <c r="M103" t="s">
        <v>76</v>
      </c>
      <c r="N103" t="s">
        <v>52</v>
      </c>
    </row>
    <row r="104" spans="1:14" x14ac:dyDescent="0.35">
      <c r="A104" t="s">
        <v>14</v>
      </c>
      <c r="B104">
        <v>11</v>
      </c>
      <c r="C104" t="s">
        <v>57</v>
      </c>
      <c r="D104" t="s">
        <v>49</v>
      </c>
      <c r="E104" t="s">
        <v>42</v>
      </c>
      <c r="F104">
        <v>2</v>
      </c>
      <c r="G104">
        <v>10000000</v>
      </c>
      <c r="H104">
        <v>1</v>
      </c>
      <c r="I104" s="15">
        <v>1.3888888888888889E-3</v>
      </c>
      <c r="J104" t="s">
        <v>18</v>
      </c>
      <c r="K104" t="s">
        <v>39</v>
      </c>
      <c r="L104" t="s">
        <v>33</v>
      </c>
      <c r="M104" t="s">
        <v>78</v>
      </c>
      <c r="N104" t="s">
        <v>63</v>
      </c>
    </row>
    <row r="105" spans="1:14" x14ac:dyDescent="0.35">
      <c r="A105" t="s">
        <v>14</v>
      </c>
      <c r="B105">
        <v>1</v>
      </c>
      <c r="C105" t="s">
        <v>15</v>
      </c>
      <c r="D105" t="s">
        <v>28</v>
      </c>
      <c r="E105" t="s">
        <v>42</v>
      </c>
      <c r="F105">
        <v>5</v>
      </c>
      <c r="G105">
        <v>25000000</v>
      </c>
      <c r="H105">
        <v>1</v>
      </c>
      <c r="I105" s="15">
        <v>1.3888888888888889E-3</v>
      </c>
      <c r="J105" t="s">
        <v>18</v>
      </c>
      <c r="K105" t="s">
        <v>39</v>
      </c>
      <c r="L105" t="s">
        <v>40</v>
      </c>
      <c r="M105" t="s">
        <v>78</v>
      </c>
      <c r="N105" t="s">
        <v>41</v>
      </c>
    </row>
    <row r="106" spans="1:14" x14ac:dyDescent="0.35">
      <c r="A106" t="s">
        <v>14</v>
      </c>
      <c r="B106">
        <v>1</v>
      </c>
      <c r="C106" t="s">
        <v>72</v>
      </c>
      <c r="D106" t="s">
        <v>73</v>
      </c>
      <c r="E106" t="s">
        <v>23</v>
      </c>
      <c r="F106">
        <v>2</v>
      </c>
      <c r="G106">
        <v>12000000</v>
      </c>
      <c r="H106">
        <v>5</v>
      </c>
      <c r="I106" s="15">
        <v>1.3888888888888889E-3</v>
      </c>
      <c r="J106" t="s">
        <v>18</v>
      </c>
      <c r="K106" t="s">
        <v>56</v>
      </c>
      <c r="L106" t="s">
        <v>48</v>
      </c>
      <c r="M106" t="s">
        <v>77</v>
      </c>
      <c r="N106" t="s">
        <v>54</v>
      </c>
    </row>
    <row r="107" spans="1:14" x14ac:dyDescent="0.35">
      <c r="A107" t="s">
        <v>14</v>
      </c>
      <c r="B107">
        <v>30</v>
      </c>
      <c r="C107" t="s">
        <v>27</v>
      </c>
      <c r="D107" t="s">
        <v>16</v>
      </c>
      <c r="E107" t="s">
        <v>42</v>
      </c>
      <c r="F107">
        <v>2</v>
      </c>
      <c r="G107">
        <v>12000000</v>
      </c>
      <c r="H107">
        <v>1</v>
      </c>
      <c r="I107" s="15">
        <v>1.3888888888888889E-3</v>
      </c>
      <c r="J107" t="s">
        <v>18</v>
      </c>
      <c r="K107" t="s">
        <v>19</v>
      </c>
      <c r="L107" t="s">
        <v>30</v>
      </c>
      <c r="M107" t="s">
        <v>66</v>
      </c>
      <c r="N107" t="s">
        <v>67</v>
      </c>
    </row>
    <row r="108" spans="1:14" x14ac:dyDescent="0.35">
      <c r="A108" t="s">
        <v>14</v>
      </c>
      <c r="B108">
        <v>13</v>
      </c>
      <c r="C108" t="s">
        <v>27</v>
      </c>
      <c r="D108" t="s">
        <v>38</v>
      </c>
      <c r="E108" t="s">
        <v>42</v>
      </c>
      <c r="F108">
        <v>3</v>
      </c>
      <c r="G108">
        <v>12000000</v>
      </c>
      <c r="H108">
        <v>1</v>
      </c>
      <c r="I108" s="15">
        <v>1.3888888888888889E-3</v>
      </c>
      <c r="J108" t="s">
        <v>18</v>
      </c>
      <c r="K108" t="s">
        <v>47</v>
      </c>
      <c r="L108" t="s">
        <v>48</v>
      </c>
      <c r="M108" t="s">
        <v>78</v>
      </c>
      <c r="N108" t="s">
        <v>62</v>
      </c>
    </row>
    <row r="109" spans="1:14" x14ac:dyDescent="0.35">
      <c r="A109" t="s">
        <v>14</v>
      </c>
      <c r="B109">
        <v>1</v>
      </c>
      <c r="C109" t="s">
        <v>27</v>
      </c>
      <c r="D109" t="s">
        <v>16</v>
      </c>
      <c r="E109" t="s">
        <v>42</v>
      </c>
      <c r="F109">
        <v>1</v>
      </c>
      <c r="G109">
        <v>7000000</v>
      </c>
      <c r="H109">
        <v>4</v>
      </c>
      <c r="I109" s="15">
        <v>1.3888888888888889E-3</v>
      </c>
      <c r="J109" t="s">
        <v>18</v>
      </c>
      <c r="K109" t="s">
        <v>35</v>
      </c>
      <c r="L109" t="s">
        <v>51</v>
      </c>
      <c r="M109" t="s">
        <v>78</v>
      </c>
      <c r="N109" t="s">
        <v>62</v>
      </c>
    </row>
    <row r="110" spans="1:14" x14ac:dyDescent="0.35">
      <c r="A110" t="s">
        <v>14</v>
      </c>
      <c r="B110">
        <v>21</v>
      </c>
      <c r="C110" t="s">
        <v>37</v>
      </c>
      <c r="D110" t="s">
        <v>32</v>
      </c>
      <c r="E110" t="s">
        <v>42</v>
      </c>
      <c r="F110">
        <v>1</v>
      </c>
      <c r="G110">
        <v>19000000</v>
      </c>
      <c r="H110">
        <v>1</v>
      </c>
      <c r="I110" s="15">
        <v>1.3888888888888889E-3</v>
      </c>
      <c r="J110" t="s">
        <v>46</v>
      </c>
      <c r="K110" t="s">
        <v>39</v>
      </c>
      <c r="L110" t="s">
        <v>30</v>
      </c>
      <c r="M110" t="s">
        <v>78</v>
      </c>
      <c r="N110" t="s">
        <v>63</v>
      </c>
    </row>
    <row r="111" spans="1:14" x14ac:dyDescent="0.35">
      <c r="A111" t="s">
        <v>14</v>
      </c>
      <c r="B111">
        <v>3</v>
      </c>
      <c r="C111" t="s">
        <v>37</v>
      </c>
      <c r="D111" t="s">
        <v>32</v>
      </c>
      <c r="E111" t="s">
        <v>42</v>
      </c>
      <c r="F111">
        <v>2</v>
      </c>
      <c r="G111">
        <v>38000000</v>
      </c>
      <c r="H111">
        <v>2</v>
      </c>
      <c r="I111" s="15">
        <v>1.3888888888888889E-3</v>
      </c>
      <c r="J111" t="s">
        <v>46</v>
      </c>
      <c r="K111" t="s">
        <v>19</v>
      </c>
      <c r="L111" t="s">
        <v>51</v>
      </c>
      <c r="M111" t="s">
        <v>76</v>
      </c>
      <c r="N111" t="s">
        <v>31</v>
      </c>
    </row>
    <row r="112" spans="1:14" x14ac:dyDescent="0.35">
      <c r="A112" t="s">
        <v>14</v>
      </c>
      <c r="B112">
        <v>8</v>
      </c>
      <c r="C112" t="s">
        <v>37</v>
      </c>
      <c r="D112" t="s">
        <v>49</v>
      </c>
      <c r="E112" t="s">
        <v>42</v>
      </c>
      <c r="F112">
        <v>4</v>
      </c>
      <c r="G112">
        <v>20000000</v>
      </c>
      <c r="H112">
        <v>2</v>
      </c>
      <c r="I112" s="15">
        <v>1.3888888888888889E-3</v>
      </c>
      <c r="J112" t="s">
        <v>61</v>
      </c>
      <c r="K112" t="s">
        <v>39</v>
      </c>
      <c r="L112" t="s">
        <v>30</v>
      </c>
      <c r="M112" t="s">
        <v>76</v>
      </c>
      <c r="N112" t="s">
        <v>26</v>
      </c>
    </row>
    <row r="113" spans="1:14" x14ac:dyDescent="0.35">
      <c r="A113" t="s">
        <v>14</v>
      </c>
      <c r="B113">
        <v>14</v>
      </c>
      <c r="C113" t="s">
        <v>37</v>
      </c>
      <c r="D113" t="s">
        <v>16</v>
      </c>
      <c r="E113" t="s">
        <v>23</v>
      </c>
      <c r="F113">
        <v>1</v>
      </c>
      <c r="G113">
        <v>7000000</v>
      </c>
      <c r="H113">
        <v>5</v>
      </c>
      <c r="I113" s="15">
        <v>1.3888888888888889E-3</v>
      </c>
      <c r="J113" t="s">
        <v>18</v>
      </c>
      <c r="K113" t="s">
        <v>35</v>
      </c>
      <c r="L113" t="s">
        <v>43</v>
      </c>
      <c r="M113" t="s">
        <v>66</v>
      </c>
      <c r="N113" t="s">
        <v>67</v>
      </c>
    </row>
    <row r="114" spans="1:14" x14ac:dyDescent="0.35">
      <c r="A114" t="s">
        <v>14</v>
      </c>
      <c r="B114">
        <v>31</v>
      </c>
      <c r="C114" t="s">
        <v>37</v>
      </c>
      <c r="D114" t="s">
        <v>28</v>
      </c>
      <c r="E114" t="s">
        <v>23</v>
      </c>
      <c r="F114">
        <v>3</v>
      </c>
      <c r="G114">
        <v>15000000</v>
      </c>
      <c r="H114">
        <v>3</v>
      </c>
      <c r="I114" s="15">
        <v>1.3888888888888889E-3</v>
      </c>
      <c r="J114" t="s">
        <v>18</v>
      </c>
      <c r="K114" t="s">
        <v>29</v>
      </c>
      <c r="L114" t="s">
        <v>25</v>
      </c>
      <c r="M114" t="s">
        <v>77</v>
      </c>
      <c r="N114" t="s">
        <v>65</v>
      </c>
    </row>
    <row r="115" spans="1:14" x14ac:dyDescent="0.35">
      <c r="A115" t="s">
        <v>14</v>
      </c>
      <c r="B115">
        <v>20</v>
      </c>
      <c r="C115" t="s">
        <v>37</v>
      </c>
      <c r="D115" t="s">
        <v>32</v>
      </c>
      <c r="E115" t="s">
        <v>45</v>
      </c>
      <c r="F115">
        <v>3</v>
      </c>
      <c r="G115">
        <v>15000000</v>
      </c>
      <c r="H115">
        <v>1</v>
      </c>
      <c r="I115" s="15">
        <v>1.3888888888888889E-3</v>
      </c>
      <c r="J115" t="s">
        <v>18</v>
      </c>
      <c r="K115" t="s">
        <v>64</v>
      </c>
      <c r="L115" t="s">
        <v>48</v>
      </c>
      <c r="M115" t="s">
        <v>77</v>
      </c>
      <c r="N115" t="s">
        <v>54</v>
      </c>
    </row>
    <row r="116" spans="1:14" x14ac:dyDescent="0.35">
      <c r="A116" t="s">
        <v>14</v>
      </c>
      <c r="B116">
        <v>25</v>
      </c>
      <c r="C116" t="s">
        <v>44</v>
      </c>
      <c r="D116" t="s">
        <v>16</v>
      </c>
      <c r="E116" t="s">
        <v>23</v>
      </c>
      <c r="F116">
        <v>2</v>
      </c>
      <c r="G116">
        <v>38000000</v>
      </c>
      <c r="H116">
        <v>1</v>
      </c>
      <c r="I116" s="15">
        <v>1.3888888888888889E-3</v>
      </c>
      <c r="J116" t="s">
        <v>46</v>
      </c>
      <c r="K116" t="s">
        <v>47</v>
      </c>
      <c r="L116" t="s">
        <v>30</v>
      </c>
      <c r="M116" t="s">
        <v>78</v>
      </c>
      <c r="N116" t="s">
        <v>53</v>
      </c>
    </row>
    <row r="117" spans="1:14" x14ac:dyDescent="0.35">
      <c r="A117" t="s">
        <v>14</v>
      </c>
      <c r="B117">
        <v>5</v>
      </c>
      <c r="C117" t="s">
        <v>44</v>
      </c>
      <c r="D117" t="s">
        <v>32</v>
      </c>
      <c r="E117" t="s">
        <v>45</v>
      </c>
      <c r="F117">
        <v>3</v>
      </c>
      <c r="G117">
        <v>12000000</v>
      </c>
      <c r="H117">
        <v>2</v>
      </c>
      <c r="I117" s="15">
        <v>1.3888888888888889E-3</v>
      </c>
      <c r="J117" t="s">
        <v>18</v>
      </c>
      <c r="K117" t="s">
        <v>24</v>
      </c>
      <c r="L117" t="s">
        <v>43</v>
      </c>
      <c r="M117" t="s">
        <v>76</v>
      </c>
      <c r="N117" t="s">
        <v>52</v>
      </c>
    </row>
    <row r="118" spans="1:14" x14ac:dyDescent="0.35">
      <c r="A118" t="s">
        <v>14</v>
      </c>
      <c r="B118">
        <v>16</v>
      </c>
      <c r="C118" t="s">
        <v>44</v>
      </c>
      <c r="D118" t="s">
        <v>28</v>
      </c>
      <c r="E118" t="s">
        <v>42</v>
      </c>
      <c r="F118">
        <v>2</v>
      </c>
      <c r="G118">
        <v>12000000</v>
      </c>
      <c r="H118">
        <v>3</v>
      </c>
      <c r="I118" s="15">
        <v>1.3888888888888889E-3</v>
      </c>
      <c r="J118" t="s">
        <v>18</v>
      </c>
      <c r="K118" t="s">
        <v>19</v>
      </c>
      <c r="L118" t="s">
        <v>51</v>
      </c>
      <c r="M118" t="s">
        <v>76</v>
      </c>
      <c r="N118" t="s">
        <v>26</v>
      </c>
    </row>
    <row r="119" spans="1:14" x14ac:dyDescent="0.35">
      <c r="A119" t="s">
        <v>14</v>
      </c>
      <c r="B119">
        <v>26</v>
      </c>
      <c r="C119" t="s">
        <v>69</v>
      </c>
      <c r="D119" t="s">
        <v>38</v>
      </c>
      <c r="E119" t="s">
        <v>23</v>
      </c>
      <c r="F119">
        <v>5</v>
      </c>
      <c r="G119">
        <v>25000000</v>
      </c>
      <c r="H119">
        <v>5</v>
      </c>
      <c r="I119" s="15">
        <v>1.3888888888888889E-3</v>
      </c>
      <c r="J119" t="s">
        <v>18</v>
      </c>
      <c r="K119" t="s">
        <v>64</v>
      </c>
      <c r="L119" t="s">
        <v>40</v>
      </c>
      <c r="M119" t="s">
        <v>77</v>
      </c>
      <c r="N119" t="s">
        <v>54</v>
      </c>
    </row>
    <row r="120" spans="1:14" x14ac:dyDescent="0.35">
      <c r="A120" t="s">
        <v>14</v>
      </c>
      <c r="B120">
        <v>11</v>
      </c>
      <c r="C120" t="s">
        <v>55</v>
      </c>
      <c r="D120" t="s">
        <v>49</v>
      </c>
      <c r="E120" t="s">
        <v>17</v>
      </c>
      <c r="F120">
        <v>4</v>
      </c>
      <c r="G120">
        <v>20000000</v>
      </c>
      <c r="H120">
        <v>2</v>
      </c>
      <c r="I120" s="15">
        <v>1.3888888888888889E-3</v>
      </c>
      <c r="J120" t="s">
        <v>61</v>
      </c>
      <c r="K120" t="s">
        <v>35</v>
      </c>
      <c r="L120" t="s">
        <v>30</v>
      </c>
      <c r="M120" t="s">
        <v>66</v>
      </c>
      <c r="N120" t="s">
        <v>67</v>
      </c>
    </row>
    <row r="121" spans="1:14" x14ac:dyDescent="0.35">
      <c r="A121" t="s">
        <v>14</v>
      </c>
      <c r="B121">
        <v>14</v>
      </c>
      <c r="C121" t="s">
        <v>55</v>
      </c>
      <c r="D121" t="s">
        <v>49</v>
      </c>
      <c r="E121" t="s">
        <v>17</v>
      </c>
      <c r="F121">
        <v>3</v>
      </c>
      <c r="G121">
        <v>15000000</v>
      </c>
      <c r="H121">
        <v>2</v>
      </c>
      <c r="I121" s="15">
        <v>1.3888888888888889E-3</v>
      </c>
      <c r="J121" t="s">
        <v>18</v>
      </c>
      <c r="K121" t="s">
        <v>56</v>
      </c>
      <c r="L121" t="s">
        <v>30</v>
      </c>
      <c r="M121" t="s">
        <v>76</v>
      </c>
      <c r="N121" t="s">
        <v>52</v>
      </c>
    </row>
    <row r="122" spans="1:14" x14ac:dyDescent="0.35">
      <c r="A122" t="s">
        <v>14</v>
      </c>
      <c r="B122">
        <v>11</v>
      </c>
      <c r="C122" t="s">
        <v>57</v>
      </c>
      <c r="D122" t="s">
        <v>49</v>
      </c>
      <c r="E122" t="s">
        <v>42</v>
      </c>
      <c r="F122">
        <v>2</v>
      </c>
      <c r="G122">
        <v>10000000</v>
      </c>
      <c r="H122">
        <v>1</v>
      </c>
      <c r="I122" s="15">
        <v>1.3888888888888889E-3</v>
      </c>
      <c r="J122" t="s">
        <v>18</v>
      </c>
      <c r="K122" t="s">
        <v>39</v>
      </c>
      <c r="L122" t="s">
        <v>33</v>
      </c>
      <c r="M122" t="s">
        <v>78</v>
      </c>
      <c r="N122" t="s">
        <v>63</v>
      </c>
    </row>
    <row r="123" spans="1:14" x14ac:dyDescent="0.35">
      <c r="A123" t="s">
        <v>14</v>
      </c>
      <c r="B123">
        <v>1</v>
      </c>
      <c r="C123" t="s">
        <v>15</v>
      </c>
      <c r="D123" t="s">
        <v>28</v>
      </c>
      <c r="E123" t="s">
        <v>42</v>
      </c>
      <c r="F123">
        <v>5</v>
      </c>
      <c r="G123">
        <v>25000000</v>
      </c>
      <c r="H123">
        <v>1</v>
      </c>
      <c r="I123" s="15">
        <v>1.3888888888888889E-3</v>
      </c>
      <c r="J123" t="s">
        <v>18</v>
      </c>
      <c r="K123" t="s">
        <v>39</v>
      </c>
      <c r="L123" t="s">
        <v>40</v>
      </c>
      <c r="M123" t="s">
        <v>78</v>
      </c>
      <c r="N123" t="s">
        <v>41</v>
      </c>
    </row>
    <row r="124" spans="1:14" x14ac:dyDescent="0.35">
      <c r="A124" t="s">
        <v>14</v>
      </c>
      <c r="B124">
        <v>1</v>
      </c>
      <c r="C124" t="s">
        <v>72</v>
      </c>
      <c r="D124" t="s">
        <v>73</v>
      </c>
      <c r="E124" t="s">
        <v>23</v>
      </c>
      <c r="F124">
        <v>2</v>
      </c>
      <c r="G124">
        <v>12000000</v>
      </c>
      <c r="H124">
        <v>5</v>
      </c>
      <c r="I124" s="15">
        <v>1.3888888888888889E-3</v>
      </c>
      <c r="J124" t="s">
        <v>18</v>
      </c>
      <c r="K124" t="s">
        <v>56</v>
      </c>
      <c r="L124" t="s">
        <v>48</v>
      </c>
      <c r="M124" t="s">
        <v>77</v>
      </c>
      <c r="N124" t="s">
        <v>54</v>
      </c>
    </row>
    <row r="125" spans="1:14" x14ac:dyDescent="0.35">
      <c r="A125" t="s">
        <v>70</v>
      </c>
      <c r="B125">
        <v>13</v>
      </c>
      <c r="C125" t="s">
        <v>60</v>
      </c>
      <c r="D125" t="s">
        <v>16</v>
      </c>
      <c r="E125" t="s">
        <v>68</v>
      </c>
      <c r="F125">
        <v>0</v>
      </c>
      <c r="G125">
        <v>0</v>
      </c>
      <c r="H125">
        <v>3</v>
      </c>
      <c r="I125" s="15">
        <v>1.3888888888888889E-3</v>
      </c>
      <c r="L125" t="s">
        <v>25</v>
      </c>
      <c r="M125" t="s">
        <v>76</v>
      </c>
      <c r="N125" t="s">
        <v>26</v>
      </c>
    </row>
    <row r="126" spans="1:14" x14ac:dyDescent="0.35">
      <c r="A126" t="s">
        <v>70</v>
      </c>
      <c r="B126">
        <v>15</v>
      </c>
      <c r="C126" t="s">
        <v>27</v>
      </c>
      <c r="D126" t="s">
        <v>38</v>
      </c>
      <c r="E126" t="s">
        <v>23</v>
      </c>
      <c r="F126">
        <v>0</v>
      </c>
      <c r="G126">
        <v>0</v>
      </c>
      <c r="H126">
        <v>4</v>
      </c>
      <c r="I126" s="15">
        <v>1.3888888888888889E-3</v>
      </c>
      <c r="L126" t="s">
        <v>20</v>
      </c>
      <c r="M126" t="s">
        <v>78</v>
      </c>
      <c r="N126" t="s">
        <v>66</v>
      </c>
    </row>
    <row r="127" spans="1:14" x14ac:dyDescent="0.35">
      <c r="A127" t="s">
        <v>70</v>
      </c>
      <c r="B127">
        <v>28</v>
      </c>
      <c r="C127" t="s">
        <v>37</v>
      </c>
      <c r="D127" t="s">
        <v>32</v>
      </c>
      <c r="E127" t="s">
        <v>23</v>
      </c>
      <c r="F127">
        <v>0</v>
      </c>
      <c r="G127">
        <v>0</v>
      </c>
      <c r="H127">
        <v>3</v>
      </c>
      <c r="I127" s="15">
        <v>1.3888888888888889E-3</v>
      </c>
      <c r="L127" t="s">
        <v>33</v>
      </c>
      <c r="M127" t="s">
        <v>76</v>
      </c>
      <c r="N127" t="s">
        <v>31</v>
      </c>
    </row>
    <row r="128" spans="1:14" x14ac:dyDescent="0.35">
      <c r="A128" t="s">
        <v>70</v>
      </c>
      <c r="B128">
        <v>20</v>
      </c>
      <c r="C128" t="s">
        <v>37</v>
      </c>
      <c r="D128" t="s">
        <v>16</v>
      </c>
      <c r="E128" t="s">
        <v>42</v>
      </c>
      <c r="F128">
        <v>0</v>
      </c>
      <c r="G128">
        <v>0</v>
      </c>
      <c r="H128">
        <v>2</v>
      </c>
      <c r="I128" s="15">
        <v>1.3888888888888889E-3</v>
      </c>
      <c r="L128" t="s">
        <v>20</v>
      </c>
      <c r="M128" t="s">
        <v>78</v>
      </c>
      <c r="N128" t="s">
        <v>62</v>
      </c>
    </row>
    <row r="129" spans="1:14" x14ac:dyDescent="0.35">
      <c r="A129" t="s">
        <v>70</v>
      </c>
      <c r="B129">
        <v>14</v>
      </c>
      <c r="C129" t="s">
        <v>37</v>
      </c>
      <c r="D129" t="s">
        <v>16</v>
      </c>
      <c r="E129" t="s">
        <v>42</v>
      </c>
      <c r="F129">
        <v>0</v>
      </c>
      <c r="G129">
        <v>0</v>
      </c>
      <c r="H129">
        <v>1</v>
      </c>
      <c r="I129" s="15">
        <v>1.3888888888888889E-3</v>
      </c>
      <c r="L129" t="s">
        <v>48</v>
      </c>
      <c r="M129" t="s">
        <v>66</v>
      </c>
      <c r="N129" t="s">
        <v>67</v>
      </c>
    </row>
    <row r="130" spans="1:14" x14ac:dyDescent="0.35">
      <c r="A130" t="s">
        <v>70</v>
      </c>
      <c r="B130">
        <v>13</v>
      </c>
      <c r="C130" t="s">
        <v>44</v>
      </c>
      <c r="D130" t="s">
        <v>16</v>
      </c>
      <c r="E130" t="s">
        <v>23</v>
      </c>
      <c r="F130">
        <v>0</v>
      </c>
      <c r="G130">
        <v>0</v>
      </c>
      <c r="H130">
        <v>1</v>
      </c>
      <c r="I130" s="15">
        <v>1.3888888888888889E-3</v>
      </c>
      <c r="L130" t="s">
        <v>33</v>
      </c>
      <c r="M130" t="s">
        <v>78</v>
      </c>
      <c r="N130" t="s">
        <v>41</v>
      </c>
    </row>
    <row r="131" spans="1:14" x14ac:dyDescent="0.35">
      <c r="A131" t="s">
        <v>70</v>
      </c>
      <c r="B131">
        <v>15</v>
      </c>
      <c r="C131" t="s">
        <v>44</v>
      </c>
      <c r="D131" t="s">
        <v>49</v>
      </c>
      <c r="E131" t="s">
        <v>23</v>
      </c>
      <c r="F131">
        <v>0</v>
      </c>
      <c r="G131">
        <v>0</v>
      </c>
      <c r="H131">
        <v>4</v>
      </c>
      <c r="I131" s="15">
        <v>1.3888888888888889E-3</v>
      </c>
      <c r="L131" t="s">
        <v>33</v>
      </c>
      <c r="M131" t="s">
        <v>77</v>
      </c>
      <c r="N131" t="s">
        <v>54</v>
      </c>
    </row>
    <row r="132" spans="1:14" x14ac:dyDescent="0.35">
      <c r="A132" t="s">
        <v>70</v>
      </c>
      <c r="B132">
        <v>26</v>
      </c>
      <c r="C132" t="s">
        <v>44</v>
      </c>
      <c r="D132" t="s">
        <v>16</v>
      </c>
      <c r="E132" t="s">
        <v>42</v>
      </c>
      <c r="F132">
        <v>0</v>
      </c>
      <c r="G132">
        <v>0</v>
      </c>
      <c r="H132">
        <v>2</v>
      </c>
      <c r="I132" s="15">
        <v>1.3888888888888889E-3</v>
      </c>
      <c r="L132" t="s">
        <v>51</v>
      </c>
      <c r="M132" t="s">
        <v>76</v>
      </c>
      <c r="N132" t="s">
        <v>31</v>
      </c>
    </row>
    <row r="133" spans="1:14" x14ac:dyDescent="0.35">
      <c r="A133" t="s">
        <v>70</v>
      </c>
      <c r="B133">
        <v>13</v>
      </c>
      <c r="C133" t="s">
        <v>60</v>
      </c>
      <c r="D133" t="s">
        <v>16</v>
      </c>
      <c r="E133" t="s">
        <v>68</v>
      </c>
      <c r="F133">
        <v>0</v>
      </c>
      <c r="G133">
        <v>0</v>
      </c>
      <c r="H133">
        <v>3</v>
      </c>
      <c r="I133" s="15">
        <v>1.3888888888888889E-3</v>
      </c>
      <c r="L133" t="s">
        <v>25</v>
      </c>
      <c r="M133" t="s">
        <v>76</v>
      </c>
      <c r="N133" t="s">
        <v>26</v>
      </c>
    </row>
    <row r="134" spans="1:14" x14ac:dyDescent="0.35">
      <c r="A134" t="s">
        <v>14</v>
      </c>
      <c r="B134">
        <v>16</v>
      </c>
      <c r="C134" t="s">
        <v>55</v>
      </c>
      <c r="D134" t="s">
        <v>38</v>
      </c>
      <c r="E134" t="s">
        <v>23</v>
      </c>
      <c r="F134">
        <v>5</v>
      </c>
      <c r="G134">
        <v>25000000</v>
      </c>
      <c r="H134">
        <v>1</v>
      </c>
      <c r="I134" s="15">
        <v>1.3888888888888889E-3</v>
      </c>
      <c r="J134" t="s">
        <v>18</v>
      </c>
      <c r="K134" t="s">
        <v>47</v>
      </c>
      <c r="L134" t="s">
        <v>48</v>
      </c>
      <c r="M134" t="s">
        <v>76</v>
      </c>
      <c r="N134" t="s">
        <v>31</v>
      </c>
    </row>
    <row r="135" spans="1:14" x14ac:dyDescent="0.35">
      <c r="A135" t="s">
        <v>14</v>
      </c>
      <c r="B135">
        <v>1</v>
      </c>
      <c r="C135" t="s">
        <v>57</v>
      </c>
      <c r="D135" t="s">
        <v>32</v>
      </c>
      <c r="E135" t="s">
        <v>23</v>
      </c>
      <c r="F135">
        <v>1</v>
      </c>
      <c r="G135">
        <v>7000000</v>
      </c>
      <c r="H135">
        <v>2</v>
      </c>
      <c r="I135" s="15">
        <v>1.3888888888888889E-3</v>
      </c>
      <c r="J135" t="s">
        <v>18</v>
      </c>
      <c r="K135" t="s">
        <v>24</v>
      </c>
      <c r="L135" t="s">
        <v>33</v>
      </c>
      <c r="M135" t="s">
        <v>76</v>
      </c>
      <c r="N135" t="s">
        <v>31</v>
      </c>
    </row>
    <row r="136" spans="1:14" x14ac:dyDescent="0.35">
      <c r="A136" t="s">
        <v>14</v>
      </c>
      <c r="B136">
        <v>11</v>
      </c>
      <c r="C136" t="s">
        <v>57</v>
      </c>
      <c r="D136" t="s">
        <v>32</v>
      </c>
      <c r="E136" t="s">
        <v>45</v>
      </c>
      <c r="F136">
        <v>2</v>
      </c>
      <c r="G136">
        <v>12000000</v>
      </c>
      <c r="H136">
        <v>2</v>
      </c>
      <c r="I136" s="15">
        <v>1.3888888888888889E-3</v>
      </c>
      <c r="J136" t="s">
        <v>18</v>
      </c>
      <c r="K136" t="s">
        <v>24</v>
      </c>
      <c r="L136" t="s">
        <v>40</v>
      </c>
      <c r="M136" t="s">
        <v>78</v>
      </c>
      <c r="N136" t="s">
        <v>63</v>
      </c>
    </row>
    <row r="137" spans="1:14" x14ac:dyDescent="0.35">
      <c r="A137" t="s">
        <v>14</v>
      </c>
      <c r="B137">
        <v>11</v>
      </c>
      <c r="C137" t="s">
        <v>57</v>
      </c>
      <c r="D137" t="s">
        <v>16</v>
      </c>
      <c r="E137" t="s">
        <v>23</v>
      </c>
      <c r="F137">
        <v>3</v>
      </c>
      <c r="G137">
        <v>15000000</v>
      </c>
      <c r="H137">
        <v>1</v>
      </c>
      <c r="I137" s="15">
        <v>1.3888888888888889E-3</v>
      </c>
      <c r="J137" t="s">
        <v>18</v>
      </c>
      <c r="K137" t="s">
        <v>39</v>
      </c>
      <c r="L137" t="s">
        <v>48</v>
      </c>
      <c r="M137" t="s">
        <v>66</v>
      </c>
      <c r="N137" t="s">
        <v>36</v>
      </c>
    </row>
    <row r="138" spans="1:14" x14ac:dyDescent="0.35">
      <c r="A138" t="s">
        <v>14</v>
      </c>
      <c r="B138">
        <v>1</v>
      </c>
      <c r="C138" t="s">
        <v>15</v>
      </c>
      <c r="D138" t="s">
        <v>16</v>
      </c>
      <c r="E138" t="s">
        <v>17</v>
      </c>
      <c r="F138">
        <v>1</v>
      </c>
      <c r="G138">
        <v>19000000</v>
      </c>
      <c r="H138">
        <v>1</v>
      </c>
      <c r="I138" s="15">
        <v>1.3888888888888889E-3</v>
      </c>
      <c r="J138" t="s">
        <v>46</v>
      </c>
      <c r="K138" t="s">
        <v>39</v>
      </c>
      <c r="L138" t="s">
        <v>43</v>
      </c>
      <c r="M138" t="s">
        <v>78</v>
      </c>
      <c r="N138" t="s">
        <v>66</v>
      </c>
    </row>
    <row r="139" spans="1:14" x14ac:dyDescent="0.35">
      <c r="A139" t="s">
        <v>14</v>
      </c>
      <c r="B139">
        <v>1</v>
      </c>
      <c r="C139" t="s">
        <v>15</v>
      </c>
      <c r="D139" t="s">
        <v>38</v>
      </c>
      <c r="E139" t="s">
        <v>23</v>
      </c>
      <c r="F139">
        <v>4</v>
      </c>
      <c r="G139">
        <v>20000000</v>
      </c>
      <c r="H139">
        <v>3</v>
      </c>
      <c r="I139" s="15">
        <v>1.3888888888888889E-3</v>
      </c>
      <c r="J139" t="s">
        <v>61</v>
      </c>
      <c r="K139" t="s">
        <v>39</v>
      </c>
      <c r="L139" t="s">
        <v>48</v>
      </c>
      <c r="M139" t="s">
        <v>66</v>
      </c>
      <c r="N139" t="s">
        <v>67</v>
      </c>
    </row>
    <row r="140" spans="1:14" x14ac:dyDescent="0.35">
      <c r="A140" t="s">
        <v>14</v>
      </c>
      <c r="B140">
        <v>1</v>
      </c>
      <c r="C140" t="s">
        <v>15</v>
      </c>
      <c r="D140" t="s">
        <v>16</v>
      </c>
      <c r="E140" t="s">
        <v>42</v>
      </c>
      <c r="F140">
        <v>3</v>
      </c>
      <c r="G140">
        <v>15000000</v>
      </c>
      <c r="H140">
        <v>1</v>
      </c>
      <c r="I140" s="15">
        <v>1.3888888888888889E-3</v>
      </c>
      <c r="J140" t="s">
        <v>18</v>
      </c>
      <c r="K140" t="s">
        <v>56</v>
      </c>
      <c r="L140" t="s">
        <v>51</v>
      </c>
      <c r="M140" t="s">
        <v>77</v>
      </c>
      <c r="N140" t="s">
        <v>34</v>
      </c>
    </row>
    <row r="141" spans="1:14" x14ac:dyDescent="0.35">
      <c r="A141" t="s">
        <v>14</v>
      </c>
      <c r="B141">
        <v>1</v>
      </c>
      <c r="C141" t="s">
        <v>59</v>
      </c>
      <c r="D141" t="s">
        <v>16</v>
      </c>
      <c r="E141" t="s">
        <v>17</v>
      </c>
      <c r="F141">
        <v>4</v>
      </c>
      <c r="G141">
        <v>20000000</v>
      </c>
      <c r="H141">
        <v>4</v>
      </c>
      <c r="I141" s="15">
        <v>1.3888888888888889E-3</v>
      </c>
      <c r="J141" t="s">
        <v>61</v>
      </c>
      <c r="K141" t="s">
        <v>39</v>
      </c>
      <c r="L141" t="s">
        <v>25</v>
      </c>
      <c r="M141" t="s">
        <v>78</v>
      </c>
      <c r="N141" t="s">
        <v>62</v>
      </c>
    </row>
    <row r="142" spans="1:14" x14ac:dyDescent="0.35">
      <c r="A142" t="s">
        <v>14</v>
      </c>
      <c r="B142">
        <v>4</v>
      </c>
      <c r="C142" t="s">
        <v>59</v>
      </c>
      <c r="D142" t="s">
        <v>73</v>
      </c>
      <c r="E142" t="s">
        <v>17</v>
      </c>
      <c r="F142">
        <v>3</v>
      </c>
      <c r="G142">
        <v>15000000</v>
      </c>
      <c r="H142">
        <v>1</v>
      </c>
      <c r="I142" s="15">
        <v>1.3888888888888889E-3</v>
      </c>
      <c r="J142" t="s">
        <v>18</v>
      </c>
      <c r="K142" t="s">
        <v>35</v>
      </c>
      <c r="L142" t="s">
        <v>43</v>
      </c>
      <c r="M142" t="s">
        <v>76</v>
      </c>
      <c r="N142" t="s">
        <v>31</v>
      </c>
    </row>
    <row r="143" spans="1:14" x14ac:dyDescent="0.35">
      <c r="A143" t="s">
        <v>14</v>
      </c>
      <c r="B143">
        <v>11</v>
      </c>
      <c r="C143" t="s">
        <v>59</v>
      </c>
      <c r="D143" t="s">
        <v>38</v>
      </c>
      <c r="E143" t="s">
        <v>23</v>
      </c>
      <c r="F143">
        <v>5</v>
      </c>
      <c r="G143">
        <v>25000000</v>
      </c>
      <c r="H143">
        <v>4</v>
      </c>
      <c r="I143" s="15">
        <v>1.3888888888888889E-3</v>
      </c>
      <c r="J143" t="s">
        <v>18</v>
      </c>
      <c r="K143" t="s">
        <v>29</v>
      </c>
      <c r="L143" t="s">
        <v>43</v>
      </c>
      <c r="M143" t="s">
        <v>76</v>
      </c>
      <c r="N143" t="s">
        <v>52</v>
      </c>
    </row>
    <row r="144" spans="1:14" x14ac:dyDescent="0.35">
      <c r="A144" t="s">
        <v>14</v>
      </c>
      <c r="B144">
        <v>12</v>
      </c>
      <c r="C144" t="s">
        <v>72</v>
      </c>
      <c r="D144" t="s">
        <v>38</v>
      </c>
      <c r="E144" t="s">
        <v>23</v>
      </c>
      <c r="F144">
        <v>2</v>
      </c>
      <c r="G144">
        <v>12000000</v>
      </c>
      <c r="H144">
        <v>4</v>
      </c>
      <c r="I144" s="15">
        <v>1.3888888888888889E-3</v>
      </c>
      <c r="J144" t="s">
        <v>18</v>
      </c>
      <c r="K144" t="s">
        <v>35</v>
      </c>
      <c r="L144" t="s">
        <v>25</v>
      </c>
      <c r="M144" t="s">
        <v>77</v>
      </c>
      <c r="N144" t="s">
        <v>54</v>
      </c>
    </row>
    <row r="145" spans="1:14" x14ac:dyDescent="0.35">
      <c r="A145" t="s">
        <v>14</v>
      </c>
      <c r="B145">
        <v>31</v>
      </c>
      <c r="C145" t="s">
        <v>22</v>
      </c>
      <c r="D145" t="s">
        <v>16</v>
      </c>
      <c r="E145" t="s">
        <v>23</v>
      </c>
      <c r="F145">
        <v>1</v>
      </c>
      <c r="G145">
        <v>19000000</v>
      </c>
      <c r="H145">
        <v>3</v>
      </c>
      <c r="I145" s="15">
        <v>1.3888888888888889E-3</v>
      </c>
      <c r="J145" t="s">
        <v>46</v>
      </c>
      <c r="K145" t="s">
        <v>56</v>
      </c>
      <c r="L145" t="s">
        <v>25</v>
      </c>
      <c r="M145" t="s">
        <v>76</v>
      </c>
      <c r="N145" t="s">
        <v>52</v>
      </c>
    </row>
    <row r="146" spans="1:14" x14ac:dyDescent="0.35">
      <c r="A146" t="s">
        <v>14</v>
      </c>
      <c r="B146">
        <v>2</v>
      </c>
      <c r="C146" t="s">
        <v>22</v>
      </c>
      <c r="D146" t="s">
        <v>28</v>
      </c>
      <c r="E146" t="s">
        <v>45</v>
      </c>
      <c r="F146">
        <v>2</v>
      </c>
      <c r="G146">
        <v>12000000</v>
      </c>
      <c r="H146">
        <v>2</v>
      </c>
      <c r="I146" s="15">
        <v>1.3888888888888889E-3</v>
      </c>
      <c r="J146" t="s">
        <v>18</v>
      </c>
      <c r="K146" t="s">
        <v>56</v>
      </c>
      <c r="L146" t="s">
        <v>30</v>
      </c>
      <c r="M146" t="s">
        <v>78</v>
      </c>
      <c r="N146" t="s">
        <v>66</v>
      </c>
    </row>
    <row r="147" spans="1:14" x14ac:dyDescent="0.35">
      <c r="A147" t="s">
        <v>14</v>
      </c>
      <c r="B147">
        <v>9</v>
      </c>
      <c r="C147" t="s">
        <v>22</v>
      </c>
      <c r="D147" t="s">
        <v>16</v>
      </c>
      <c r="E147" t="s">
        <v>42</v>
      </c>
      <c r="F147">
        <v>3</v>
      </c>
      <c r="G147">
        <v>12000000</v>
      </c>
      <c r="H147">
        <v>5</v>
      </c>
      <c r="I147" s="15">
        <v>1.3888888888888889E-3</v>
      </c>
      <c r="J147" t="s">
        <v>18</v>
      </c>
      <c r="K147" t="s">
        <v>64</v>
      </c>
      <c r="L147" t="s">
        <v>40</v>
      </c>
      <c r="M147" t="s">
        <v>76</v>
      </c>
      <c r="N147" t="s">
        <v>52</v>
      </c>
    </row>
    <row r="148" spans="1:14" x14ac:dyDescent="0.35">
      <c r="A148" t="s">
        <v>14</v>
      </c>
      <c r="B148">
        <v>25</v>
      </c>
      <c r="C148" t="s">
        <v>22</v>
      </c>
      <c r="D148" t="s">
        <v>32</v>
      </c>
      <c r="E148" t="s">
        <v>42</v>
      </c>
      <c r="F148">
        <v>2</v>
      </c>
      <c r="G148">
        <v>10000000</v>
      </c>
      <c r="H148">
        <v>4</v>
      </c>
      <c r="I148" s="15">
        <v>1.3888888888888889E-3</v>
      </c>
      <c r="J148" t="s">
        <v>18</v>
      </c>
      <c r="K148" t="s">
        <v>64</v>
      </c>
      <c r="L148" t="s">
        <v>33</v>
      </c>
      <c r="M148" t="s">
        <v>76</v>
      </c>
      <c r="N148" t="s">
        <v>31</v>
      </c>
    </row>
    <row r="149" spans="1:14" x14ac:dyDescent="0.35">
      <c r="A149" t="s">
        <v>14</v>
      </c>
      <c r="B149">
        <v>9</v>
      </c>
      <c r="C149" t="s">
        <v>22</v>
      </c>
      <c r="D149" t="s">
        <v>16</v>
      </c>
      <c r="E149" t="s">
        <v>42</v>
      </c>
      <c r="F149">
        <v>2</v>
      </c>
      <c r="G149">
        <v>12000000</v>
      </c>
      <c r="H149">
        <v>1</v>
      </c>
      <c r="I149" s="15">
        <v>1.3888888888888889E-3</v>
      </c>
      <c r="J149" t="s">
        <v>18</v>
      </c>
      <c r="K149" t="s">
        <v>47</v>
      </c>
      <c r="L149" t="s">
        <v>40</v>
      </c>
      <c r="M149" t="s">
        <v>78</v>
      </c>
      <c r="N149" t="s">
        <v>63</v>
      </c>
    </row>
    <row r="150" spans="1:14" x14ac:dyDescent="0.35">
      <c r="A150" t="s">
        <v>14</v>
      </c>
      <c r="B150">
        <v>10</v>
      </c>
      <c r="C150" t="s">
        <v>22</v>
      </c>
      <c r="D150" t="s">
        <v>32</v>
      </c>
      <c r="E150" t="s">
        <v>42</v>
      </c>
      <c r="F150">
        <v>3</v>
      </c>
      <c r="G150">
        <v>15000000</v>
      </c>
      <c r="H150">
        <v>1</v>
      </c>
      <c r="I150" s="15">
        <v>1.3888888888888889E-3</v>
      </c>
      <c r="J150" t="s">
        <v>18</v>
      </c>
      <c r="K150" t="s">
        <v>56</v>
      </c>
      <c r="L150" t="s">
        <v>40</v>
      </c>
      <c r="M150" t="s">
        <v>76</v>
      </c>
      <c r="N150" t="s">
        <v>52</v>
      </c>
    </row>
    <row r="151" spans="1:14" x14ac:dyDescent="0.35">
      <c r="A151" t="s">
        <v>14</v>
      </c>
      <c r="B151">
        <v>14</v>
      </c>
      <c r="C151" t="s">
        <v>22</v>
      </c>
      <c r="D151" t="s">
        <v>49</v>
      </c>
      <c r="E151" t="s">
        <v>23</v>
      </c>
      <c r="F151">
        <v>4</v>
      </c>
      <c r="G151">
        <v>20000000</v>
      </c>
      <c r="H151">
        <v>3</v>
      </c>
      <c r="I151" s="15">
        <v>1.3888888888888889E-3</v>
      </c>
      <c r="J151" t="s">
        <v>18</v>
      </c>
      <c r="K151" t="s">
        <v>29</v>
      </c>
      <c r="L151" t="s">
        <v>20</v>
      </c>
      <c r="M151" t="s">
        <v>78</v>
      </c>
      <c r="N151" t="s">
        <v>63</v>
      </c>
    </row>
    <row r="152" spans="1:14" x14ac:dyDescent="0.35">
      <c r="A152" t="s">
        <v>14</v>
      </c>
      <c r="B152">
        <v>10</v>
      </c>
      <c r="C152" t="s">
        <v>27</v>
      </c>
      <c r="D152" t="s">
        <v>28</v>
      </c>
      <c r="E152" t="s">
        <v>45</v>
      </c>
      <c r="F152">
        <v>4</v>
      </c>
      <c r="G152">
        <v>11000000</v>
      </c>
      <c r="H152">
        <v>1</v>
      </c>
      <c r="I152" s="15">
        <v>1.3888888888888889E-3</v>
      </c>
      <c r="J152" t="s">
        <v>61</v>
      </c>
      <c r="K152" t="s">
        <v>19</v>
      </c>
      <c r="L152" t="s">
        <v>43</v>
      </c>
      <c r="M152" t="s">
        <v>77</v>
      </c>
      <c r="N152" t="s">
        <v>34</v>
      </c>
    </row>
    <row r="153" spans="1:14" x14ac:dyDescent="0.35">
      <c r="A153" t="s">
        <v>14</v>
      </c>
      <c r="B153">
        <v>27</v>
      </c>
      <c r="C153" t="s">
        <v>27</v>
      </c>
      <c r="D153" t="s">
        <v>32</v>
      </c>
      <c r="E153" t="s">
        <v>17</v>
      </c>
      <c r="F153">
        <v>3</v>
      </c>
      <c r="G153">
        <v>12000000</v>
      </c>
      <c r="H153">
        <v>3</v>
      </c>
      <c r="I153" s="15">
        <v>1.3888888888888889E-3</v>
      </c>
      <c r="J153" t="s">
        <v>18</v>
      </c>
      <c r="K153" t="s">
        <v>29</v>
      </c>
      <c r="L153" t="s">
        <v>30</v>
      </c>
      <c r="M153" t="s">
        <v>78</v>
      </c>
      <c r="N153" t="s">
        <v>62</v>
      </c>
    </row>
    <row r="154" spans="1:14" x14ac:dyDescent="0.35">
      <c r="A154" t="s">
        <v>14</v>
      </c>
      <c r="B154">
        <v>28</v>
      </c>
      <c r="C154" t="s">
        <v>27</v>
      </c>
      <c r="D154" t="s">
        <v>16</v>
      </c>
      <c r="E154" t="s">
        <v>42</v>
      </c>
      <c r="F154">
        <v>3</v>
      </c>
      <c r="G154">
        <v>15000000</v>
      </c>
      <c r="H154">
        <v>1</v>
      </c>
      <c r="I154" s="15">
        <v>1.3888888888888889E-3</v>
      </c>
      <c r="J154" t="s">
        <v>18</v>
      </c>
      <c r="K154" t="s">
        <v>29</v>
      </c>
      <c r="L154" t="s">
        <v>48</v>
      </c>
      <c r="M154" t="s">
        <v>76</v>
      </c>
      <c r="N154" t="s">
        <v>31</v>
      </c>
    </row>
    <row r="155" spans="1:14" x14ac:dyDescent="0.35">
      <c r="A155" t="s">
        <v>14</v>
      </c>
      <c r="B155">
        <v>28</v>
      </c>
      <c r="C155" t="s">
        <v>27</v>
      </c>
      <c r="D155" t="s">
        <v>16</v>
      </c>
      <c r="E155" t="s">
        <v>42</v>
      </c>
      <c r="F155">
        <v>5</v>
      </c>
      <c r="G155">
        <v>25000000</v>
      </c>
      <c r="H155">
        <v>2</v>
      </c>
      <c r="I155" s="15">
        <v>1.3888888888888889E-3</v>
      </c>
      <c r="J155" t="s">
        <v>18</v>
      </c>
      <c r="K155" t="s">
        <v>35</v>
      </c>
      <c r="L155" t="s">
        <v>30</v>
      </c>
      <c r="M155" t="s">
        <v>76</v>
      </c>
      <c r="N155" t="s">
        <v>26</v>
      </c>
    </row>
    <row r="156" spans="1:14" x14ac:dyDescent="0.35">
      <c r="A156" t="s">
        <v>14</v>
      </c>
      <c r="B156">
        <v>29</v>
      </c>
      <c r="C156" t="s">
        <v>27</v>
      </c>
      <c r="D156" t="s">
        <v>32</v>
      </c>
      <c r="E156" t="s">
        <v>23</v>
      </c>
      <c r="F156">
        <v>1</v>
      </c>
      <c r="G156">
        <v>7000000</v>
      </c>
      <c r="H156">
        <v>3</v>
      </c>
      <c r="I156" s="15">
        <v>1.3888888888888889E-3</v>
      </c>
      <c r="J156" t="s">
        <v>18</v>
      </c>
      <c r="K156" t="s">
        <v>39</v>
      </c>
      <c r="L156" t="s">
        <v>33</v>
      </c>
      <c r="M156" t="s">
        <v>66</v>
      </c>
      <c r="N156" t="s">
        <v>67</v>
      </c>
    </row>
    <row r="157" spans="1:14" x14ac:dyDescent="0.35">
      <c r="A157" t="s">
        <v>14</v>
      </c>
      <c r="B157">
        <v>30</v>
      </c>
      <c r="C157" t="s">
        <v>27</v>
      </c>
      <c r="D157" t="s">
        <v>73</v>
      </c>
      <c r="E157" t="s">
        <v>23</v>
      </c>
      <c r="F157">
        <v>2</v>
      </c>
      <c r="G157">
        <v>12000000</v>
      </c>
      <c r="H157">
        <v>4</v>
      </c>
      <c r="I157" s="15">
        <v>1.3888888888888889E-3</v>
      </c>
      <c r="J157" t="s">
        <v>18</v>
      </c>
      <c r="K157" t="s">
        <v>29</v>
      </c>
      <c r="L157" t="s">
        <v>30</v>
      </c>
      <c r="M157" t="s">
        <v>78</v>
      </c>
      <c r="N157" t="s">
        <v>53</v>
      </c>
    </row>
    <row r="158" spans="1:14" x14ac:dyDescent="0.35">
      <c r="A158" t="s">
        <v>14</v>
      </c>
      <c r="B158">
        <v>11</v>
      </c>
      <c r="C158" t="s">
        <v>27</v>
      </c>
      <c r="D158" t="s">
        <v>38</v>
      </c>
      <c r="E158" t="s">
        <v>42</v>
      </c>
      <c r="F158">
        <v>3</v>
      </c>
      <c r="G158">
        <v>15000000</v>
      </c>
      <c r="H158">
        <v>1</v>
      </c>
      <c r="I158" s="15">
        <v>1.3888888888888889E-3</v>
      </c>
      <c r="J158" t="s">
        <v>18</v>
      </c>
      <c r="K158" t="s">
        <v>19</v>
      </c>
      <c r="L158" t="s">
        <v>33</v>
      </c>
      <c r="M158" t="s">
        <v>66</v>
      </c>
      <c r="N158" t="s">
        <v>67</v>
      </c>
    </row>
    <row r="159" spans="1:14" x14ac:dyDescent="0.35">
      <c r="A159" t="s">
        <v>14</v>
      </c>
      <c r="B159">
        <v>15</v>
      </c>
      <c r="C159" t="s">
        <v>27</v>
      </c>
      <c r="D159" t="s">
        <v>28</v>
      </c>
      <c r="E159" t="s">
        <v>23</v>
      </c>
      <c r="F159">
        <v>4</v>
      </c>
      <c r="G159">
        <v>15000000</v>
      </c>
      <c r="H159">
        <v>3</v>
      </c>
      <c r="I159" s="15">
        <v>1.3888888888888889E-3</v>
      </c>
      <c r="J159" t="s">
        <v>18</v>
      </c>
      <c r="K159" t="s">
        <v>29</v>
      </c>
      <c r="L159" t="s">
        <v>43</v>
      </c>
      <c r="M159" t="s">
        <v>78</v>
      </c>
      <c r="N159" t="s">
        <v>62</v>
      </c>
    </row>
    <row r="160" spans="1:14" x14ac:dyDescent="0.35">
      <c r="A160" t="s">
        <v>14</v>
      </c>
      <c r="B160">
        <v>20</v>
      </c>
      <c r="C160" t="s">
        <v>37</v>
      </c>
      <c r="D160" t="s">
        <v>32</v>
      </c>
      <c r="E160" t="s">
        <v>23</v>
      </c>
      <c r="F160">
        <v>2</v>
      </c>
      <c r="G160">
        <v>38000000</v>
      </c>
      <c r="H160">
        <v>1</v>
      </c>
      <c r="I160" s="15">
        <v>1.3888888888888889E-3</v>
      </c>
      <c r="J160" t="s">
        <v>74</v>
      </c>
      <c r="K160" t="s">
        <v>19</v>
      </c>
      <c r="L160" t="s">
        <v>43</v>
      </c>
      <c r="M160" t="s">
        <v>66</v>
      </c>
      <c r="N160" t="s">
        <v>67</v>
      </c>
    </row>
    <row r="161" spans="1:14" x14ac:dyDescent="0.35">
      <c r="A161" t="s">
        <v>14</v>
      </c>
      <c r="B161">
        <v>8</v>
      </c>
      <c r="C161" t="s">
        <v>37</v>
      </c>
      <c r="D161" t="s">
        <v>38</v>
      </c>
      <c r="E161" t="s">
        <v>45</v>
      </c>
      <c r="F161">
        <v>2</v>
      </c>
      <c r="G161">
        <v>38000000</v>
      </c>
      <c r="H161">
        <v>4</v>
      </c>
      <c r="I161" s="15">
        <v>1.3888888888888889E-3</v>
      </c>
      <c r="J161" t="s">
        <v>46</v>
      </c>
      <c r="K161" t="s">
        <v>19</v>
      </c>
      <c r="L161" t="s">
        <v>33</v>
      </c>
      <c r="M161" t="s">
        <v>66</v>
      </c>
      <c r="N161" t="s">
        <v>67</v>
      </c>
    </row>
    <row r="162" spans="1:14" x14ac:dyDescent="0.35">
      <c r="A162" t="s">
        <v>14</v>
      </c>
      <c r="B162">
        <v>27</v>
      </c>
      <c r="C162" t="s">
        <v>37</v>
      </c>
      <c r="D162" t="s">
        <v>16</v>
      </c>
      <c r="E162" t="s">
        <v>68</v>
      </c>
      <c r="F162">
        <v>2</v>
      </c>
      <c r="G162">
        <v>38000000</v>
      </c>
      <c r="H162">
        <v>1</v>
      </c>
      <c r="I162" s="15">
        <v>1.3888888888888889E-3</v>
      </c>
      <c r="J162" t="s">
        <v>46</v>
      </c>
      <c r="K162" t="s">
        <v>35</v>
      </c>
      <c r="L162" t="s">
        <v>48</v>
      </c>
      <c r="M162" t="s">
        <v>66</v>
      </c>
      <c r="N162" t="s">
        <v>67</v>
      </c>
    </row>
    <row r="163" spans="1:14" x14ac:dyDescent="0.35">
      <c r="A163" t="s">
        <v>14</v>
      </c>
      <c r="B163">
        <v>5</v>
      </c>
      <c r="C163" t="s">
        <v>37</v>
      </c>
      <c r="D163" t="s">
        <v>49</v>
      </c>
      <c r="E163" t="s">
        <v>23</v>
      </c>
      <c r="F163">
        <v>4</v>
      </c>
      <c r="G163">
        <v>15000000</v>
      </c>
      <c r="H163">
        <v>1</v>
      </c>
      <c r="I163" s="15">
        <v>1.3888888888888889E-3</v>
      </c>
      <c r="J163" t="s">
        <v>18</v>
      </c>
      <c r="K163" t="s">
        <v>19</v>
      </c>
      <c r="L163" t="s">
        <v>33</v>
      </c>
      <c r="M163" t="s">
        <v>66</v>
      </c>
      <c r="N163" t="s">
        <v>36</v>
      </c>
    </row>
    <row r="164" spans="1:14" x14ac:dyDescent="0.35">
      <c r="A164" t="s">
        <v>14</v>
      </c>
      <c r="B164">
        <v>27</v>
      </c>
      <c r="C164" t="s">
        <v>37</v>
      </c>
      <c r="D164" t="s">
        <v>28</v>
      </c>
      <c r="E164" t="s">
        <v>23</v>
      </c>
      <c r="F164">
        <v>4</v>
      </c>
      <c r="G164">
        <v>15000000</v>
      </c>
      <c r="H164">
        <v>1</v>
      </c>
      <c r="I164" s="15">
        <v>1.3888888888888889E-3</v>
      </c>
      <c r="J164" t="s">
        <v>18</v>
      </c>
      <c r="K164" t="s">
        <v>19</v>
      </c>
      <c r="L164" t="s">
        <v>20</v>
      </c>
      <c r="M164" t="s">
        <v>77</v>
      </c>
      <c r="N164" t="s">
        <v>54</v>
      </c>
    </row>
    <row r="165" spans="1:14" x14ac:dyDescent="0.35">
      <c r="A165" t="s">
        <v>14</v>
      </c>
      <c r="B165">
        <v>30</v>
      </c>
      <c r="C165" t="s">
        <v>37</v>
      </c>
      <c r="D165" t="s">
        <v>38</v>
      </c>
      <c r="E165" t="s">
        <v>23</v>
      </c>
      <c r="F165">
        <v>3</v>
      </c>
      <c r="G165">
        <v>15000000</v>
      </c>
      <c r="H165">
        <v>1</v>
      </c>
      <c r="I165" s="15">
        <v>1.3888888888888889E-3</v>
      </c>
      <c r="J165" t="s">
        <v>18</v>
      </c>
      <c r="K165" t="s">
        <v>47</v>
      </c>
      <c r="L165" t="s">
        <v>20</v>
      </c>
      <c r="M165" t="s">
        <v>77</v>
      </c>
      <c r="N165" t="s">
        <v>54</v>
      </c>
    </row>
    <row r="166" spans="1:14" x14ac:dyDescent="0.35">
      <c r="A166" t="s">
        <v>14</v>
      </c>
      <c r="B166">
        <v>1</v>
      </c>
      <c r="C166" t="s">
        <v>37</v>
      </c>
      <c r="D166" t="s">
        <v>38</v>
      </c>
      <c r="E166" t="s">
        <v>42</v>
      </c>
      <c r="F166">
        <v>2</v>
      </c>
      <c r="G166">
        <v>10000000</v>
      </c>
      <c r="H166">
        <v>1</v>
      </c>
      <c r="I166" s="15">
        <v>1.3888888888888889E-3</v>
      </c>
      <c r="J166" t="s">
        <v>18</v>
      </c>
      <c r="K166" t="s">
        <v>39</v>
      </c>
      <c r="L166" t="s">
        <v>43</v>
      </c>
      <c r="M166" t="s">
        <v>78</v>
      </c>
      <c r="N166" t="s">
        <v>66</v>
      </c>
    </row>
    <row r="167" spans="1:14" x14ac:dyDescent="0.35">
      <c r="A167" t="s">
        <v>14</v>
      </c>
      <c r="B167">
        <v>2</v>
      </c>
      <c r="C167" t="s">
        <v>37</v>
      </c>
      <c r="D167" t="s">
        <v>16</v>
      </c>
      <c r="E167" t="s">
        <v>42</v>
      </c>
      <c r="F167">
        <v>3</v>
      </c>
      <c r="G167">
        <v>11000000</v>
      </c>
      <c r="H167">
        <v>1</v>
      </c>
      <c r="I167" s="15">
        <v>1.3888888888888889E-3</v>
      </c>
      <c r="J167" t="s">
        <v>18</v>
      </c>
      <c r="K167" t="s">
        <v>47</v>
      </c>
      <c r="L167" t="s">
        <v>51</v>
      </c>
      <c r="M167" t="s">
        <v>77</v>
      </c>
      <c r="N167" t="s">
        <v>54</v>
      </c>
    </row>
    <row r="168" spans="1:14" x14ac:dyDescent="0.35">
      <c r="A168" t="s">
        <v>14</v>
      </c>
      <c r="B168">
        <v>6</v>
      </c>
      <c r="C168" t="s">
        <v>37</v>
      </c>
      <c r="D168" t="s">
        <v>16</v>
      </c>
      <c r="E168" t="s">
        <v>23</v>
      </c>
      <c r="F168">
        <v>5</v>
      </c>
      <c r="G168">
        <v>20000000</v>
      </c>
      <c r="H168">
        <v>1</v>
      </c>
      <c r="I168" s="15">
        <v>1.3888888888888889E-3</v>
      </c>
      <c r="J168" t="s">
        <v>18</v>
      </c>
      <c r="K168" t="s">
        <v>29</v>
      </c>
      <c r="L168" t="s">
        <v>51</v>
      </c>
      <c r="M168" t="s">
        <v>66</v>
      </c>
      <c r="N168" t="s">
        <v>36</v>
      </c>
    </row>
    <row r="169" spans="1:14" x14ac:dyDescent="0.35">
      <c r="A169" t="s">
        <v>14</v>
      </c>
      <c r="B169">
        <v>29</v>
      </c>
      <c r="C169" t="s">
        <v>37</v>
      </c>
      <c r="D169" t="s">
        <v>38</v>
      </c>
      <c r="E169" t="s">
        <v>17</v>
      </c>
      <c r="F169">
        <v>5</v>
      </c>
      <c r="G169">
        <v>25000000</v>
      </c>
      <c r="H169">
        <v>6</v>
      </c>
      <c r="I169" s="15">
        <v>1.3888888888888889E-3</v>
      </c>
      <c r="J169" t="s">
        <v>18</v>
      </c>
      <c r="K169" t="s">
        <v>19</v>
      </c>
      <c r="L169" t="s">
        <v>51</v>
      </c>
      <c r="M169" t="s">
        <v>78</v>
      </c>
      <c r="N169" t="s">
        <v>21</v>
      </c>
    </row>
    <row r="170" spans="1:14" x14ac:dyDescent="0.35">
      <c r="A170" t="s">
        <v>14</v>
      </c>
      <c r="B170">
        <v>22</v>
      </c>
      <c r="C170" t="s">
        <v>44</v>
      </c>
      <c r="D170" t="s">
        <v>32</v>
      </c>
      <c r="E170" t="s">
        <v>42</v>
      </c>
      <c r="F170">
        <v>1</v>
      </c>
      <c r="G170">
        <v>19000000</v>
      </c>
      <c r="H170">
        <v>5</v>
      </c>
      <c r="I170" s="15">
        <v>1.3888888888888889E-3</v>
      </c>
      <c r="J170" t="s">
        <v>46</v>
      </c>
      <c r="K170" t="s">
        <v>29</v>
      </c>
      <c r="L170" t="s">
        <v>20</v>
      </c>
      <c r="M170" t="s">
        <v>78</v>
      </c>
      <c r="N170" t="s">
        <v>53</v>
      </c>
    </row>
    <row r="171" spans="1:14" x14ac:dyDescent="0.35">
      <c r="A171" t="s">
        <v>14</v>
      </c>
      <c r="B171">
        <v>22</v>
      </c>
      <c r="C171" t="s">
        <v>44</v>
      </c>
      <c r="D171" t="s">
        <v>16</v>
      </c>
      <c r="E171" t="s">
        <v>23</v>
      </c>
      <c r="F171">
        <v>4</v>
      </c>
      <c r="G171">
        <v>20000000</v>
      </c>
      <c r="H171">
        <v>4</v>
      </c>
      <c r="I171" s="15">
        <v>1.3888888888888889E-3</v>
      </c>
      <c r="J171" t="s">
        <v>61</v>
      </c>
      <c r="K171" t="s">
        <v>56</v>
      </c>
      <c r="L171" t="s">
        <v>20</v>
      </c>
      <c r="M171" t="s">
        <v>76</v>
      </c>
      <c r="N171" t="s">
        <v>52</v>
      </c>
    </row>
    <row r="172" spans="1:14" x14ac:dyDescent="0.35">
      <c r="A172" t="s">
        <v>14</v>
      </c>
      <c r="B172">
        <v>15</v>
      </c>
      <c r="C172" t="s">
        <v>44</v>
      </c>
      <c r="D172" t="s">
        <v>28</v>
      </c>
      <c r="E172" t="s">
        <v>42</v>
      </c>
      <c r="F172">
        <v>2</v>
      </c>
      <c r="G172">
        <v>12000000</v>
      </c>
      <c r="H172">
        <v>2</v>
      </c>
      <c r="I172" s="15">
        <v>1.3888888888888889E-3</v>
      </c>
      <c r="J172" t="s">
        <v>18</v>
      </c>
      <c r="K172" t="s">
        <v>29</v>
      </c>
      <c r="L172" t="s">
        <v>30</v>
      </c>
      <c r="M172" t="s">
        <v>78</v>
      </c>
      <c r="N172" t="s">
        <v>21</v>
      </c>
    </row>
    <row r="173" spans="1:14" x14ac:dyDescent="0.35">
      <c r="A173" t="s">
        <v>14</v>
      </c>
      <c r="B173">
        <v>19</v>
      </c>
      <c r="C173" t="s">
        <v>44</v>
      </c>
      <c r="D173" t="s">
        <v>16</v>
      </c>
      <c r="E173" t="s">
        <v>17</v>
      </c>
      <c r="F173">
        <v>3</v>
      </c>
      <c r="G173">
        <v>15000000</v>
      </c>
      <c r="H173">
        <v>3</v>
      </c>
      <c r="I173" s="15">
        <v>1.3888888888888889E-3</v>
      </c>
      <c r="J173" t="s">
        <v>18</v>
      </c>
      <c r="K173" t="s">
        <v>39</v>
      </c>
      <c r="L173" t="s">
        <v>30</v>
      </c>
      <c r="M173" t="s">
        <v>76</v>
      </c>
      <c r="N173" t="s">
        <v>26</v>
      </c>
    </row>
    <row r="174" spans="1:14" x14ac:dyDescent="0.35">
      <c r="A174" t="s">
        <v>14</v>
      </c>
      <c r="B174">
        <v>17</v>
      </c>
      <c r="C174" t="s">
        <v>44</v>
      </c>
      <c r="D174" t="s">
        <v>28</v>
      </c>
      <c r="E174" t="s">
        <v>42</v>
      </c>
      <c r="F174">
        <v>1</v>
      </c>
      <c r="G174">
        <v>7000000</v>
      </c>
      <c r="H174">
        <v>3</v>
      </c>
      <c r="I174" s="15">
        <v>1.3888888888888889E-3</v>
      </c>
      <c r="J174" t="s">
        <v>18</v>
      </c>
      <c r="K174" t="s">
        <v>19</v>
      </c>
      <c r="L174" t="s">
        <v>43</v>
      </c>
      <c r="M174" t="s">
        <v>78</v>
      </c>
      <c r="N174" t="s">
        <v>41</v>
      </c>
    </row>
    <row r="175" spans="1:14" x14ac:dyDescent="0.35">
      <c r="A175" t="s">
        <v>14</v>
      </c>
      <c r="B175">
        <v>19</v>
      </c>
      <c r="C175" t="s">
        <v>44</v>
      </c>
      <c r="D175" t="s">
        <v>73</v>
      </c>
      <c r="E175" t="s">
        <v>42</v>
      </c>
      <c r="F175">
        <v>2</v>
      </c>
      <c r="G175">
        <v>12000000</v>
      </c>
      <c r="H175">
        <v>1</v>
      </c>
      <c r="I175" s="15">
        <v>1.3888888888888889E-3</v>
      </c>
      <c r="J175" t="s">
        <v>18</v>
      </c>
      <c r="K175" t="s">
        <v>24</v>
      </c>
      <c r="L175" t="s">
        <v>48</v>
      </c>
      <c r="M175" t="s">
        <v>76</v>
      </c>
      <c r="N175" t="s">
        <v>31</v>
      </c>
    </row>
    <row r="176" spans="1:14" x14ac:dyDescent="0.35">
      <c r="A176" t="s">
        <v>14</v>
      </c>
      <c r="B176">
        <v>14</v>
      </c>
      <c r="C176" t="s">
        <v>44</v>
      </c>
      <c r="D176" t="s">
        <v>38</v>
      </c>
      <c r="E176" t="s">
        <v>17</v>
      </c>
      <c r="F176">
        <v>5</v>
      </c>
      <c r="G176">
        <v>25000000</v>
      </c>
      <c r="H176">
        <v>1</v>
      </c>
      <c r="I176" s="15">
        <v>1.3888888888888889E-3</v>
      </c>
      <c r="J176" t="s">
        <v>18</v>
      </c>
      <c r="K176" t="s">
        <v>39</v>
      </c>
      <c r="L176" t="s">
        <v>51</v>
      </c>
      <c r="M176" t="s">
        <v>77</v>
      </c>
      <c r="N176" t="s">
        <v>65</v>
      </c>
    </row>
    <row r="177" spans="1:14" x14ac:dyDescent="0.35">
      <c r="A177" t="s">
        <v>14</v>
      </c>
      <c r="B177">
        <v>29</v>
      </c>
      <c r="C177" t="s">
        <v>69</v>
      </c>
      <c r="D177" t="s">
        <v>28</v>
      </c>
      <c r="E177" t="s">
        <v>42</v>
      </c>
      <c r="F177">
        <v>1</v>
      </c>
      <c r="G177">
        <v>19000000</v>
      </c>
      <c r="H177">
        <v>1</v>
      </c>
      <c r="I177" s="15">
        <v>1.3888888888888889E-3</v>
      </c>
      <c r="J177" t="s">
        <v>46</v>
      </c>
      <c r="K177" t="s">
        <v>50</v>
      </c>
      <c r="L177" t="s">
        <v>20</v>
      </c>
      <c r="M177" t="s">
        <v>76</v>
      </c>
      <c r="N177" t="s">
        <v>75</v>
      </c>
    </row>
    <row r="178" spans="1:14" x14ac:dyDescent="0.35">
      <c r="A178" t="s">
        <v>14</v>
      </c>
      <c r="B178">
        <v>13</v>
      </c>
      <c r="C178" t="s">
        <v>69</v>
      </c>
      <c r="D178" t="s">
        <v>49</v>
      </c>
      <c r="E178" t="s">
        <v>42</v>
      </c>
      <c r="F178">
        <v>2</v>
      </c>
      <c r="G178">
        <v>12000000</v>
      </c>
      <c r="H178">
        <v>5</v>
      </c>
      <c r="I178" s="15">
        <v>1.3888888888888889E-3</v>
      </c>
      <c r="J178" t="s">
        <v>18</v>
      </c>
      <c r="K178" t="s">
        <v>19</v>
      </c>
      <c r="L178" t="s">
        <v>30</v>
      </c>
      <c r="M178" t="s">
        <v>78</v>
      </c>
      <c r="N178" t="s">
        <v>62</v>
      </c>
    </row>
    <row r="179" spans="1:14" x14ac:dyDescent="0.35">
      <c r="A179" t="s">
        <v>14</v>
      </c>
      <c r="B179">
        <v>26</v>
      </c>
      <c r="C179" t="s">
        <v>69</v>
      </c>
      <c r="D179" t="s">
        <v>32</v>
      </c>
      <c r="E179" t="s">
        <v>23</v>
      </c>
      <c r="F179">
        <v>5</v>
      </c>
      <c r="G179">
        <v>25000000</v>
      </c>
      <c r="H179">
        <v>2</v>
      </c>
      <c r="I179" s="15">
        <v>1.3888888888888889E-3</v>
      </c>
      <c r="J179" t="s">
        <v>18</v>
      </c>
      <c r="K179" t="s">
        <v>29</v>
      </c>
      <c r="L179" t="s">
        <v>30</v>
      </c>
      <c r="M179" t="s">
        <v>66</v>
      </c>
      <c r="N179" t="s">
        <v>36</v>
      </c>
    </row>
    <row r="180" spans="1:14" x14ac:dyDescent="0.35">
      <c r="A180" t="s">
        <v>14</v>
      </c>
      <c r="B180">
        <v>16</v>
      </c>
      <c r="C180" t="s">
        <v>69</v>
      </c>
      <c r="D180" t="s">
        <v>16</v>
      </c>
      <c r="E180" t="s">
        <v>23</v>
      </c>
      <c r="F180">
        <v>3</v>
      </c>
      <c r="G180">
        <v>15000000</v>
      </c>
      <c r="H180">
        <v>3</v>
      </c>
      <c r="I180" s="15">
        <v>1.3888888888888889E-3</v>
      </c>
      <c r="J180" t="s">
        <v>18</v>
      </c>
      <c r="K180" t="s">
        <v>24</v>
      </c>
      <c r="L180" t="s">
        <v>33</v>
      </c>
      <c r="M180" t="s">
        <v>76</v>
      </c>
      <c r="N180" t="s">
        <v>31</v>
      </c>
    </row>
    <row r="181" spans="1:14" x14ac:dyDescent="0.35">
      <c r="A181" t="s">
        <v>14</v>
      </c>
      <c r="B181">
        <v>14</v>
      </c>
      <c r="C181" t="s">
        <v>69</v>
      </c>
      <c r="D181" t="s">
        <v>32</v>
      </c>
      <c r="E181" t="s">
        <v>17</v>
      </c>
      <c r="F181">
        <v>1</v>
      </c>
      <c r="G181">
        <v>7000000</v>
      </c>
      <c r="H181">
        <v>1</v>
      </c>
      <c r="I181" s="15">
        <v>1.3888888888888889E-3</v>
      </c>
      <c r="J181" t="s">
        <v>18</v>
      </c>
      <c r="K181" t="s">
        <v>39</v>
      </c>
      <c r="L181" t="s">
        <v>48</v>
      </c>
      <c r="M181" t="s">
        <v>78</v>
      </c>
      <c r="N181" t="s">
        <v>53</v>
      </c>
    </row>
    <row r="182" spans="1:14" x14ac:dyDescent="0.35">
      <c r="A182" t="s">
        <v>14</v>
      </c>
      <c r="B182">
        <v>16</v>
      </c>
      <c r="C182" t="s">
        <v>55</v>
      </c>
      <c r="D182" t="s">
        <v>38</v>
      </c>
      <c r="E182" t="s">
        <v>23</v>
      </c>
      <c r="F182">
        <v>5</v>
      </c>
      <c r="G182">
        <v>25000000</v>
      </c>
      <c r="H182">
        <v>1</v>
      </c>
      <c r="I182" s="15">
        <v>1.3888888888888889E-3</v>
      </c>
      <c r="J182" t="s">
        <v>18</v>
      </c>
      <c r="K182" t="s">
        <v>47</v>
      </c>
      <c r="L182" t="s">
        <v>48</v>
      </c>
      <c r="M182" t="s">
        <v>76</v>
      </c>
      <c r="N182" t="s">
        <v>31</v>
      </c>
    </row>
    <row r="183" spans="1:14" x14ac:dyDescent="0.35">
      <c r="A183" t="s">
        <v>14</v>
      </c>
      <c r="B183">
        <v>1</v>
      </c>
      <c r="C183" t="s">
        <v>57</v>
      </c>
      <c r="D183" t="s">
        <v>32</v>
      </c>
      <c r="E183" t="s">
        <v>23</v>
      </c>
      <c r="F183">
        <v>1</v>
      </c>
      <c r="G183">
        <v>7000000</v>
      </c>
      <c r="H183">
        <v>2</v>
      </c>
      <c r="I183" s="15">
        <v>1.3888888888888889E-3</v>
      </c>
      <c r="J183" t="s">
        <v>18</v>
      </c>
      <c r="K183" t="s">
        <v>24</v>
      </c>
      <c r="L183" t="s">
        <v>33</v>
      </c>
      <c r="M183" t="s">
        <v>76</v>
      </c>
      <c r="N183" t="s">
        <v>31</v>
      </c>
    </row>
    <row r="184" spans="1:14" x14ac:dyDescent="0.35">
      <c r="A184" t="s">
        <v>14</v>
      </c>
      <c r="B184">
        <v>11</v>
      </c>
      <c r="C184" t="s">
        <v>57</v>
      </c>
      <c r="D184" t="s">
        <v>32</v>
      </c>
      <c r="E184" t="s">
        <v>45</v>
      </c>
      <c r="F184">
        <v>2</v>
      </c>
      <c r="G184">
        <v>12000000</v>
      </c>
      <c r="H184">
        <v>2</v>
      </c>
      <c r="I184" s="15">
        <v>1.3888888888888889E-3</v>
      </c>
      <c r="J184" t="s">
        <v>18</v>
      </c>
      <c r="K184" t="s">
        <v>24</v>
      </c>
      <c r="L184" t="s">
        <v>40</v>
      </c>
      <c r="M184" t="s">
        <v>78</v>
      </c>
      <c r="N184" t="s">
        <v>63</v>
      </c>
    </row>
    <row r="185" spans="1:14" x14ac:dyDescent="0.35">
      <c r="A185" t="s">
        <v>14</v>
      </c>
      <c r="B185">
        <v>11</v>
      </c>
      <c r="C185" t="s">
        <v>57</v>
      </c>
      <c r="D185" t="s">
        <v>16</v>
      </c>
      <c r="E185" t="s">
        <v>23</v>
      </c>
      <c r="F185">
        <v>3</v>
      </c>
      <c r="G185">
        <v>15000000</v>
      </c>
      <c r="H185">
        <v>1</v>
      </c>
      <c r="I185" s="15">
        <v>1.3888888888888889E-3</v>
      </c>
      <c r="J185" t="s">
        <v>18</v>
      </c>
      <c r="K185" t="s">
        <v>39</v>
      </c>
      <c r="L185" t="s">
        <v>48</v>
      </c>
      <c r="M185" t="s">
        <v>66</v>
      </c>
      <c r="N185" t="s">
        <v>36</v>
      </c>
    </row>
    <row r="186" spans="1:14" x14ac:dyDescent="0.35">
      <c r="A186" t="s">
        <v>14</v>
      </c>
      <c r="B186">
        <v>1</v>
      </c>
      <c r="C186" t="s">
        <v>15</v>
      </c>
      <c r="D186" t="s">
        <v>16</v>
      </c>
      <c r="E186" t="s">
        <v>17</v>
      </c>
      <c r="F186">
        <v>1</v>
      </c>
      <c r="G186">
        <v>19000000</v>
      </c>
      <c r="H186">
        <v>1</v>
      </c>
      <c r="I186" s="15">
        <v>1.3888888888888889E-3</v>
      </c>
      <c r="J186" t="s">
        <v>46</v>
      </c>
      <c r="K186" t="s">
        <v>39</v>
      </c>
      <c r="L186" t="s">
        <v>43</v>
      </c>
      <c r="M186" t="s">
        <v>78</v>
      </c>
      <c r="N186" t="s">
        <v>66</v>
      </c>
    </row>
    <row r="187" spans="1:14" x14ac:dyDescent="0.35">
      <c r="A187" t="s">
        <v>14</v>
      </c>
      <c r="B187">
        <v>1</v>
      </c>
      <c r="C187" t="s">
        <v>15</v>
      </c>
      <c r="D187" t="s">
        <v>38</v>
      </c>
      <c r="E187" t="s">
        <v>23</v>
      </c>
      <c r="F187">
        <v>4</v>
      </c>
      <c r="G187">
        <v>20000000</v>
      </c>
      <c r="H187">
        <v>3</v>
      </c>
      <c r="I187" s="15">
        <v>1.3888888888888889E-3</v>
      </c>
      <c r="J187" t="s">
        <v>61</v>
      </c>
      <c r="K187" t="s">
        <v>39</v>
      </c>
      <c r="L187" t="s">
        <v>48</v>
      </c>
      <c r="M187" t="s">
        <v>66</v>
      </c>
      <c r="N187" t="s">
        <v>67</v>
      </c>
    </row>
    <row r="188" spans="1:14" x14ac:dyDescent="0.35">
      <c r="A188" t="s">
        <v>14</v>
      </c>
      <c r="B188">
        <v>1</v>
      </c>
      <c r="C188" t="s">
        <v>15</v>
      </c>
      <c r="D188" t="s">
        <v>16</v>
      </c>
      <c r="E188" t="s">
        <v>42</v>
      </c>
      <c r="F188">
        <v>3</v>
      </c>
      <c r="G188">
        <v>15000000</v>
      </c>
      <c r="H188">
        <v>1</v>
      </c>
      <c r="I188" s="15">
        <v>1.3888888888888889E-3</v>
      </c>
      <c r="J188" t="s">
        <v>18</v>
      </c>
      <c r="K188" t="s">
        <v>56</v>
      </c>
      <c r="L188" t="s">
        <v>51</v>
      </c>
      <c r="M188" t="s">
        <v>77</v>
      </c>
      <c r="N188" t="s">
        <v>34</v>
      </c>
    </row>
    <row r="189" spans="1:14" x14ac:dyDescent="0.35">
      <c r="A189" t="s">
        <v>14</v>
      </c>
      <c r="B189">
        <v>1</v>
      </c>
      <c r="C189" t="s">
        <v>59</v>
      </c>
      <c r="D189" t="s">
        <v>16</v>
      </c>
      <c r="E189" t="s">
        <v>17</v>
      </c>
      <c r="F189">
        <v>4</v>
      </c>
      <c r="G189">
        <v>20000000</v>
      </c>
      <c r="H189">
        <v>4</v>
      </c>
      <c r="I189" s="15">
        <v>1.3888888888888889E-3</v>
      </c>
      <c r="J189" t="s">
        <v>61</v>
      </c>
      <c r="K189" t="s">
        <v>39</v>
      </c>
      <c r="L189" t="s">
        <v>25</v>
      </c>
      <c r="M189" t="s">
        <v>78</v>
      </c>
      <c r="N189" t="s">
        <v>62</v>
      </c>
    </row>
    <row r="190" spans="1:14" x14ac:dyDescent="0.35">
      <c r="A190" t="s">
        <v>14</v>
      </c>
      <c r="B190">
        <v>4</v>
      </c>
      <c r="C190" t="s">
        <v>59</v>
      </c>
      <c r="D190" t="s">
        <v>73</v>
      </c>
      <c r="E190" t="s">
        <v>17</v>
      </c>
      <c r="F190">
        <v>3</v>
      </c>
      <c r="G190">
        <v>15000000</v>
      </c>
      <c r="H190">
        <v>1</v>
      </c>
      <c r="I190" s="15">
        <v>1.3888888888888889E-3</v>
      </c>
      <c r="J190" t="s">
        <v>18</v>
      </c>
      <c r="K190" t="s">
        <v>35</v>
      </c>
      <c r="L190" t="s">
        <v>43</v>
      </c>
      <c r="M190" t="s">
        <v>76</v>
      </c>
      <c r="N190" t="s">
        <v>31</v>
      </c>
    </row>
    <row r="191" spans="1:14" x14ac:dyDescent="0.35">
      <c r="A191" t="s">
        <v>14</v>
      </c>
      <c r="B191">
        <v>11</v>
      </c>
      <c r="C191" t="s">
        <v>59</v>
      </c>
      <c r="D191" t="s">
        <v>38</v>
      </c>
      <c r="E191" t="s">
        <v>23</v>
      </c>
      <c r="F191">
        <v>5</v>
      </c>
      <c r="G191">
        <v>25000000</v>
      </c>
      <c r="H191">
        <v>4</v>
      </c>
      <c r="I191" s="15">
        <v>1.3888888888888889E-3</v>
      </c>
      <c r="J191" t="s">
        <v>18</v>
      </c>
      <c r="K191" t="s">
        <v>29</v>
      </c>
      <c r="L191" t="s">
        <v>43</v>
      </c>
      <c r="M191" t="s">
        <v>76</v>
      </c>
      <c r="N191" t="s">
        <v>52</v>
      </c>
    </row>
    <row r="192" spans="1:14" x14ac:dyDescent="0.35">
      <c r="A192" t="s">
        <v>14</v>
      </c>
      <c r="B192">
        <v>12</v>
      </c>
      <c r="C192" t="s">
        <v>72</v>
      </c>
      <c r="D192" t="s">
        <v>38</v>
      </c>
      <c r="E192" t="s">
        <v>23</v>
      </c>
      <c r="F192">
        <v>2</v>
      </c>
      <c r="G192">
        <v>12000000</v>
      </c>
      <c r="H192">
        <v>4</v>
      </c>
      <c r="I192" s="15">
        <v>1.3888888888888889E-3</v>
      </c>
      <c r="J192" t="s">
        <v>18</v>
      </c>
      <c r="K192" t="s">
        <v>35</v>
      </c>
      <c r="L192" t="s">
        <v>25</v>
      </c>
      <c r="M192" t="s">
        <v>77</v>
      </c>
      <c r="N192" t="s">
        <v>54</v>
      </c>
    </row>
    <row r="193" spans="1:14" x14ac:dyDescent="0.35">
      <c r="A193" t="s">
        <v>14</v>
      </c>
      <c r="B193">
        <v>31</v>
      </c>
      <c r="C193" t="s">
        <v>22</v>
      </c>
      <c r="D193" t="s">
        <v>16</v>
      </c>
      <c r="E193" t="s">
        <v>23</v>
      </c>
      <c r="F193">
        <v>1</v>
      </c>
      <c r="G193">
        <v>19000000</v>
      </c>
      <c r="H193">
        <v>3</v>
      </c>
      <c r="I193" s="15">
        <v>1.3888888888888889E-3</v>
      </c>
      <c r="J193" t="s">
        <v>46</v>
      </c>
      <c r="K193" t="s">
        <v>56</v>
      </c>
      <c r="L193" t="s">
        <v>25</v>
      </c>
      <c r="M193" t="s">
        <v>76</v>
      </c>
      <c r="N193" t="s">
        <v>52</v>
      </c>
    </row>
    <row r="194" spans="1:14" x14ac:dyDescent="0.35">
      <c r="A194" t="s">
        <v>14</v>
      </c>
      <c r="B194">
        <v>2</v>
      </c>
      <c r="C194" t="s">
        <v>22</v>
      </c>
      <c r="D194" t="s">
        <v>28</v>
      </c>
      <c r="E194" t="s">
        <v>45</v>
      </c>
      <c r="F194">
        <v>2</v>
      </c>
      <c r="G194">
        <v>12000000</v>
      </c>
      <c r="H194">
        <v>2</v>
      </c>
      <c r="I194" s="15">
        <v>1.3888888888888889E-3</v>
      </c>
      <c r="J194" t="s">
        <v>18</v>
      </c>
      <c r="K194" t="s">
        <v>56</v>
      </c>
      <c r="L194" t="s">
        <v>30</v>
      </c>
      <c r="M194" t="s">
        <v>78</v>
      </c>
      <c r="N194" t="s">
        <v>66</v>
      </c>
    </row>
    <row r="195" spans="1:14" x14ac:dyDescent="0.35">
      <c r="A195" t="s">
        <v>14</v>
      </c>
      <c r="B195">
        <v>9</v>
      </c>
      <c r="C195" t="s">
        <v>22</v>
      </c>
      <c r="D195" t="s">
        <v>16</v>
      </c>
      <c r="E195" t="s">
        <v>42</v>
      </c>
      <c r="F195">
        <v>3</v>
      </c>
      <c r="G195">
        <v>12000000</v>
      </c>
      <c r="H195">
        <v>5</v>
      </c>
      <c r="I195" s="15">
        <v>1.3888888888888889E-3</v>
      </c>
      <c r="J195" t="s">
        <v>18</v>
      </c>
      <c r="K195" t="s">
        <v>64</v>
      </c>
      <c r="L195" t="s">
        <v>40</v>
      </c>
      <c r="M195" t="s">
        <v>76</v>
      </c>
      <c r="N195" t="s">
        <v>52</v>
      </c>
    </row>
    <row r="196" spans="1:14" x14ac:dyDescent="0.35">
      <c r="A196" t="s">
        <v>14</v>
      </c>
      <c r="B196">
        <v>25</v>
      </c>
      <c r="C196" t="s">
        <v>22</v>
      </c>
      <c r="D196" t="s">
        <v>32</v>
      </c>
      <c r="E196" t="s">
        <v>42</v>
      </c>
      <c r="F196">
        <v>2</v>
      </c>
      <c r="G196">
        <v>10000000</v>
      </c>
      <c r="H196">
        <v>4</v>
      </c>
      <c r="I196" s="15">
        <v>1.3888888888888889E-3</v>
      </c>
      <c r="J196" t="s">
        <v>18</v>
      </c>
      <c r="K196" t="s">
        <v>64</v>
      </c>
      <c r="L196" t="s">
        <v>33</v>
      </c>
      <c r="M196" t="s">
        <v>76</v>
      </c>
      <c r="N196" t="s">
        <v>31</v>
      </c>
    </row>
    <row r="197" spans="1:14" x14ac:dyDescent="0.35">
      <c r="A197" t="s">
        <v>70</v>
      </c>
      <c r="B197">
        <v>8</v>
      </c>
      <c r="C197" t="s">
        <v>72</v>
      </c>
      <c r="D197" t="s">
        <v>28</v>
      </c>
      <c r="E197" t="s">
        <v>17</v>
      </c>
      <c r="F197">
        <v>0</v>
      </c>
      <c r="G197">
        <v>0</v>
      </c>
      <c r="H197">
        <v>3</v>
      </c>
      <c r="I197" s="15">
        <v>1.3888888888888889E-3</v>
      </c>
      <c r="L197" t="s">
        <v>30</v>
      </c>
      <c r="M197" t="s">
        <v>76</v>
      </c>
      <c r="N197" t="s">
        <v>52</v>
      </c>
    </row>
    <row r="198" spans="1:14" x14ac:dyDescent="0.35">
      <c r="A198" t="s">
        <v>70</v>
      </c>
      <c r="B198">
        <v>5</v>
      </c>
      <c r="C198" t="s">
        <v>72</v>
      </c>
      <c r="D198" t="s">
        <v>38</v>
      </c>
      <c r="E198" t="s">
        <v>42</v>
      </c>
      <c r="F198">
        <v>0</v>
      </c>
      <c r="G198">
        <v>0</v>
      </c>
      <c r="H198">
        <v>1</v>
      </c>
      <c r="I198" s="15">
        <v>1.3888888888888889E-3</v>
      </c>
      <c r="L198" t="s">
        <v>33</v>
      </c>
      <c r="M198" t="s">
        <v>78</v>
      </c>
      <c r="N198" t="s">
        <v>41</v>
      </c>
    </row>
    <row r="199" spans="1:14" x14ac:dyDescent="0.35">
      <c r="A199" t="s">
        <v>70</v>
      </c>
      <c r="B199">
        <v>2</v>
      </c>
      <c r="C199" t="s">
        <v>27</v>
      </c>
      <c r="D199" t="s">
        <v>49</v>
      </c>
      <c r="E199" t="s">
        <v>42</v>
      </c>
      <c r="F199">
        <v>0</v>
      </c>
      <c r="G199">
        <v>0</v>
      </c>
      <c r="H199">
        <v>2</v>
      </c>
      <c r="I199" s="15">
        <v>1.3888888888888889E-3</v>
      </c>
      <c r="L199" t="s">
        <v>30</v>
      </c>
      <c r="M199" t="s">
        <v>77</v>
      </c>
      <c r="N199" t="s">
        <v>65</v>
      </c>
    </row>
    <row r="200" spans="1:14" x14ac:dyDescent="0.35">
      <c r="A200" t="s">
        <v>70</v>
      </c>
      <c r="B200">
        <v>20</v>
      </c>
      <c r="C200" t="s">
        <v>27</v>
      </c>
      <c r="D200" t="s">
        <v>38</v>
      </c>
      <c r="E200" t="s">
        <v>42</v>
      </c>
      <c r="F200">
        <v>0</v>
      </c>
      <c r="G200">
        <v>0</v>
      </c>
      <c r="H200">
        <v>1</v>
      </c>
      <c r="I200" s="15">
        <v>1.3888888888888889E-3</v>
      </c>
      <c r="L200" t="s">
        <v>40</v>
      </c>
      <c r="M200" t="s">
        <v>76</v>
      </c>
      <c r="N200" t="s">
        <v>31</v>
      </c>
    </row>
    <row r="201" spans="1:14" x14ac:dyDescent="0.35">
      <c r="A201" t="s">
        <v>70</v>
      </c>
      <c r="B201">
        <v>22</v>
      </c>
      <c r="C201" t="s">
        <v>27</v>
      </c>
      <c r="D201" t="s">
        <v>16</v>
      </c>
      <c r="E201" t="s">
        <v>23</v>
      </c>
      <c r="F201">
        <v>0</v>
      </c>
      <c r="G201">
        <v>0</v>
      </c>
      <c r="H201">
        <v>3</v>
      </c>
      <c r="I201" s="15">
        <v>1.3888888888888889E-3</v>
      </c>
      <c r="L201" t="s">
        <v>43</v>
      </c>
      <c r="M201" t="s">
        <v>76</v>
      </c>
      <c r="N201" t="s">
        <v>31</v>
      </c>
    </row>
    <row r="202" spans="1:14" x14ac:dyDescent="0.35">
      <c r="A202" t="s">
        <v>70</v>
      </c>
      <c r="B202">
        <v>15</v>
      </c>
      <c r="C202" t="s">
        <v>27</v>
      </c>
      <c r="D202" t="s">
        <v>16</v>
      </c>
      <c r="E202" t="s">
        <v>23</v>
      </c>
      <c r="F202">
        <v>0</v>
      </c>
      <c r="G202">
        <v>0</v>
      </c>
      <c r="H202">
        <v>3</v>
      </c>
      <c r="I202" s="15">
        <v>1.3888888888888889E-3</v>
      </c>
      <c r="L202" t="s">
        <v>51</v>
      </c>
      <c r="M202" t="s">
        <v>66</v>
      </c>
      <c r="N202" t="s">
        <v>67</v>
      </c>
    </row>
    <row r="203" spans="1:14" x14ac:dyDescent="0.35">
      <c r="A203" t="s">
        <v>70</v>
      </c>
      <c r="B203">
        <v>21</v>
      </c>
      <c r="C203" t="s">
        <v>27</v>
      </c>
      <c r="D203" t="s">
        <v>38</v>
      </c>
      <c r="E203" t="s">
        <v>42</v>
      </c>
      <c r="F203">
        <v>0</v>
      </c>
      <c r="G203">
        <v>0</v>
      </c>
      <c r="H203">
        <v>2</v>
      </c>
      <c r="I203" s="15">
        <v>1.3888888888888889E-3</v>
      </c>
      <c r="L203" t="s">
        <v>51</v>
      </c>
      <c r="M203" t="s">
        <v>77</v>
      </c>
      <c r="N203" t="s">
        <v>34</v>
      </c>
    </row>
    <row r="204" spans="1:14" x14ac:dyDescent="0.35">
      <c r="A204" t="s">
        <v>70</v>
      </c>
      <c r="B204">
        <v>24</v>
      </c>
      <c r="C204" t="s">
        <v>37</v>
      </c>
      <c r="D204" t="s">
        <v>38</v>
      </c>
      <c r="E204" t="s">
        <v>23</v>
      </c>
      <c r="F204">
        <v>0</v>
      </c>
      <c r="G204">
        <v>0</v>
      </c>
      <c r="H204">
        <v>1</v>
      </c>
      <c r="I204" s="15">
        <v>1.3888888888888889E-3</v>
      </c>
      <c r="L204" t="s">
        <v>33</v>
      </c>
      <c r="M204" t="s">
        <v>66</v>
      </c>
      <c r="N204" t="s">
        <v>67</v>
      </c>
    </row>
    <row r="205" spans="1:14" x14ac:dyDescent="0.35">
      <c r="A205" t="s">
        <v>70</v>
      </c>
      <c r="B205">
        <v>5</v>
      </c>
      <c r="C205" t="s">
        <v>37</v>
      </c>
      <c r="D205" t="s">
        <v>32</v>
      </c>
      <c r="E205" t="s">
        <v>17</v>
      </c>
      <c r="F205">
        <v>0</v>
      </c>
      <c r="G205">
        <v>0</v>
      </c>
      <c r="H205">
        <v>5</v>
      </c>
      <c r="I205" s="15">
        <v>1.3888888888888889E-3</v>
      </c>
      <c r="L205" t="s">
        <v>48</v>
      </c>
      <c r="M205" t="s">
        <v>78</v>
      </c>
      <c r="N205" t="s">
        <v>66</v>
      </c>
    </row>
    <row r="206" spans="1:14" x14ac:dyDescent="0.35">
      <c r="A206" t="s">
        <v>70</v>
      </c>
      <c r="B206">
        <v>15</v>
      </c>
      <c r="C206" t="s">
        <v>44</v>
      </c>
      <c r="D206" t="s">
        <v>16</v>
      </c>
      <c r="E206" t="s">
        <v>23</v>
      </c>
      <c r="F206">
        <v>0</v>
      </c>
      <c r="G206">
        <v>0</v>
      </c>
      <c r="H206">
        <v>1</v>
      </c>
      <c r="I206" s="15">
        <v>1.3888888888888889E-3</v>
      </c>
      <c r="L206" t="s">
        <v>30</v>
      </c>
      <c r="M206" t="s">
        <v>76</v>
      </c>
      <c r="N206" t="s">
        <v>31</v>
      </c>
    </row>
    <row r="207" spans="1:14" x14ac:dyDescent="0.35">
      <c r="A207" t="s">
        <v>70</v>
      </c>
      <c r="B207">
        <v>29</v>
      </c>
      <c r="C207" t="s">
        <v>44</v>
      </c>
      <c r="D207" t="s">
        <v>32</v>
      </c>
      <c r="E207" t="s">
        <v>17</v>
      </c>
      <c r="F207">
        <v>0</v>
      </c>
      <c r="G207">
        <v>0</v>
      </c>
      <c r="H207">
        <v>4</v>
      </c>
      <c r="I207" s="15">
        <v>1.3888888888888889E-3</v>
      </c>
      <c r="L207" t="s">
        <v>40</v>
      </c>
      <c r="M207" t="s">
        <v>78</v>
      </c>
      <c r="N207" t="s">
        <v>63</v>
      </c>
    </row>
    <row r="208" spans="1:14" x14ac:dyDescent="0.35">
      <c r="A208" t="s">
        <v>70</v>
      </c>
      <c r="B208">
        <v>11</v>
      </c>
      <c r="C208" t="s">
        <v>44</v>
      </c>
      <c r="D208" t="s">
        <v>32</v>
      </c>
      <c r="E208" t="s">
        <v>23</v>
      </c>
      <c r="F208">
        <v>0</v>
      </c>
      <c r="G208">
        <v>0</v>
      </c>
      <c r="H208">
        <v>3</v>
      </c>
      <c r="I208" s="15">
        <v>1.3888888888888889E-3</v>
      </c>
      <c r="L208" t="s">
        <v>33</v>
      </c>
      <c r="M208" t="s">
        <v>78</v>
      </c>
      <c r="N208" t="s">
        <v>53</v>
      </c>
    </row>
    <row r="209" spans="1:14" x14ac:dyDescent="0.35">
      <c r="A209" t="s">
        <v>70</v>
      </c>
      <c r="B209">
        <v>26</v>
      </c>
      <c r="C209" t="s">
        <v>44</v>
      </c>
      <c r="D209" t="s">
        <v>28</v>
      </c>
      <c r="E209" t="s">
        <v>23</v>
      </c>
      <c r="F209">
        <v>0</v>
      </c>
      <c r="G209">
        <v>0</v>
      </c>
      <c r="H209">
        <v>6</v>
      </c>
      <c r="I209" s="15">
        <v>1.3888888888888889E-3</v>
      </c>
      <c r="L209" t="s">
        <v>51</v>
      </c>
      <c r="M209" t="s">
        <v>76</v>
      </c>
      <c r="N209" t="s">
        <v>31</v>
      </c>
    </row>
    <row r="210" spans="1:14" x14ac:dyDescent="0.35">
      <c r="A210" t="s">
        <v>70</v>
      </c>
      <c r="B210">
        <v>31</v>
      </c>
      <c r="C210" t="s">
        <v>69</v>
      </c>
      <c r="D210" t="s">
        <v>38</v>
      </c>
      <c r="E210" t="s">
        <v>17</v>
      </c>
      <c r="F210">
        <v>0</v>
      </c>
      <c r="G210">
        <v>0</v>
      </c>
      <c r="H210">
        <v>1</v>
      </c>
      <c r="I210" s="15">
        <v>1.3888888888888889E-3</v>
      </c>
      <c r="L210" t="s">
        <v>30</v>
      </c>
      <c r="M210" t="s">
        <v>78</v>
      </c>
      <c r="N210" t="s">
        <v>63</v>
      </c>
    </row>
    <row r="211" spans="1:14" x14ac:dyDescent="0.35">
      <c r="A211" t="s">
        <v>70</v>
      </c>
      <c r="B211">
        <v>30</v>
      </c>
      <c r="C211" t="s">
        <v>69</v>
      </c>
      <c r="D211" t="s">
        <v>49</v>
      </c>
      <c r="E211" t="s">
        <v>42</v>
      </c>
      <c r="F211">
        <v>0</v>
      </c>
      <c r="G211">
        <v>0</v>
      </c>
      <c r="H211">
        <v>4</v>
      </c>
      <c r="I211" s="15">
        <v>1.3888888888888889E-3</v>
      </c>
      <c r="L211" t="s">
        <v>40</v>
      </c>
      <c r="M211" t="s">
        <v>66</v>
      </c>
      <c r="N211" t="s">
        <v>36</v>
      </c>
    </row>
    <row r="212" spans="1:14" x14ac:dyDescent="0.35">
      <c r="A212" t="s">
        <v>70</v>
      </c>
      <c r="B212">
        <v>14</v>
      </c>
      <c r="C212" t="s">
        <v>69</v>
      </c>
      <c r="D212" t="s">
        <v>32</v>
      </c>
      <c r="E212" t="s">
        <v>42</v>
      </c>
      <c r="F212">
        <v>0</v>
      </c>
      <c r="G212">
        <v>0</v>
      </c>
      <c r="H212">
        <v>1</v>
      </c>
      <c r="I212" s="15">
        <v>1.3888888888888889E-3</v>
      </c>
      <c r="L212" t="s">
        <v>25</v>
      </c>
      <c r="M212" t="s">
        <v>78</v>
      </c>
      <c r="N212" t="s">
        <v>41</v>
      </c>
    </row>
    <row r="213" spans="1:14" x14ac:dyDescent="0.35">
      <c r="A213" t="s">
        <v>70</v>
      </c>
      <c r="B213">
        <v>30</v>
      </c>
      <c r="C213" t="s">
        <v>69</v>
      </c>
      <c r="D213" t="s">
        <v>32</v>
      </c>
      <c r="E213" t="s">
        <v>17</v>
      </c>
      <c r="F213">
        <v>0</v>
      </c>
      <c r="G213">
        <v>0</v>
      </c>
      <c r="H213">
        <v>4</v>
      </c>
      <c r="I213" s="15">
        <v>1.3888888888888889E-3</v>
      </c>
      <c r="L213" t="s">
        <v>48</v>
      </c>
      <c r="M213" t="s">
        <v>76</v>
      </c>
      <c r="N213" t="s">
        <v>52</v>
      </c>
    </row>
    <row r="214" spans="1:14" x14ac:dyDescent="0.35">
      <c r="A214" t="s">
        <v>70</v>
      </c>
      <c r="B214">
        <v>8</v>
      </c>
      <c r="C214" t="s">
        <v>72</v>
      </c>
      <c r="D214" t="s">
        <v>28</v>
      </c>
      <c r="E214" t="s">
        <v>17</v>
      </c>
      <c r="F214">
        <v>0</v>
      </c>
      <c r="G214">
        <v>0</v>
      </c>
      <c r="H214">
        <v>3</v>
      </c>
      <c r="I214" s="15">
        <v>1.3888888888888889E-3</v>
      </c>
      <c r="L214" t="s">
        <v>30</v>
      </c>
      <c r="M214" t="s">
        <v>76</v>
      </c>
      <c r="N214" t="s">
        <v>52</v>
      </c>
    </row>
    <row r="215" spans="1:14" x14ac:dyDescent="0.35">
      <c r="A215" t="s">
        <v>70</v>
      </c>
      <c r="B215">
        <v>5</v>
      </c>
      <c r="C215" t="s">
        <v>72</v>
      </c>
      <c r="D215" t="s">
        <v>38</v>
      </c>
      <c r="E215" t="s">
        <v>42</v>
      </c>
      <c r="F215">
        <v>0</v>
      </c>
      <c r="G215">
        <v>0</v>
      </c>
      <c r="H215">
        <v>1</v>
      </c>
      <c r="I215" s="15">
        <v>1.3888888888888889E-3</v>
      </c>
      <c r="L215" t="s">
        <v>33</v>
      </c>
      <c r="M215" t="s">
        <v>78</v>
      </c>
      <c r="N215" t="s">
        <v>41</v>
      </c>
    </row>
    <row r="216" spans="1:14" x14ac:dyDescent="0.35">
      <c r="A216" t="s">
        <v>14</v>
      </c>
      <c r="B216">
        <v>11</v>
      </c>
      <c r="C216" t="s">
        <v>57</v>
      </c>
      <c r="D216" t="s">
        <v>73</v>
      </c>
      <c r="E216" t="s">
        <v>17</v>
      </c>
      <c r="F216">
        <v>2</v>
      </c>
      <c r="G216">
        <v>38000000</v>
      </c>
      <c r="H216">
        <v>3</v>
      </c>
      <c r="I216" s="15">
        <v>1.3888888888888889E-3</v>
      </c>
      <c r="J216" t="s">
        <v>46</v>
      </c>
      <c r="K216" t="s">
        <v>39</v>
      </c>
      <c r="L216" t="s">
        <v>33</v>
      </c>
      <c r="M216" t="s">
        <v>78</v>
      </c>
      <c r="N216" t="s">
        <v>53</v>
      </c>
    </row>
    <row r="217" spans="1:14" x14ac:dyDescent="0.35">
      <c r="A217" t="s">
        <v>14</v>
      </c>
      <c r="B217">
        <v>13</v>
      </c>
      <c r="C217" t="s">
        <v>27</v>
      </c>
      <c r="D217" t="s">
        <v>32</v>
      </c>
      <c r="E217" t="s">
        <v>68</v>
      </c>
      <c r="F217">
        <v>1</v>
      </c>
      <c r="G217">
        <v>19000000</v>
      </c>
      <c r="H217">
        <v>6</v>
      </c>
      <c r="I217" s="15">
        <v>1.3888888888888889E-3</v>
      </c>
      <c r="J217" t="s">
        <v>46</v>
      </c>
      <c r="K217" t="s">
        <v>35</v>
      </c>
      <c r="L217" t="s">
        <v>20</v>
      </c>
      <c r="M217" t="s">
        <v>78</v>
      </c>
      <c r="N217" t="s">
        <v>62</v>
      </c>
    </row>
    <row r="218" spans="1:14" x14ac:dyDescent="0.35">
      <c r="A218" t="s">
        <v>14</v>
      </c>
      <c r="B218">
        <v>25</v>
      </c>
      <c r="C218" t="s">
        <v>27</v>
      </c>
      <c r="D218" t="s">
        <v>32</v>
      </c>
      <c r="E218" t="s">
        <v>42</v>
      </c>
      <c r="F218">
        <v>3</v>
      </c>
      <c r="G218">
        <v>15000000</v>
      </c>
      <c r="H218">
        <v>4</v>
      </c>
      <c r="I218" s="15">
        <v>1.3888888888888889E-3</v>
      </c>
      <c r="J218" t="s">
        <v>18</v>
      </c>
      <c r="K218" t="s">
        <v>19</v>
      </c>
      <c r="L218" t="s">
        <v>30</v>
      </c>
      <c r="M218" t="s">
        <v>66</v>
      </c>
      <c r="N218" t="s">
        <v>67</v>
      </c>
    </row>
    <row r="219" spans="1:14" x14ac:dyDescent="0.35">
      <c r="A219" t="s">
        <v>14</v>
      </c>
      <c r="B219">
        <v>30</v>
      </c>
      <c r="C219" t="s">
        <v>27</v>
      </c>
      <c r="D219" t="s">
        <v>73</v>
      </c>
      <c r="E219" t="s">
        <v>23</v>
      </c>
      <c r="F219">
        <v>2</v>
      </c>
      <c r="G219">
        <v>12000000</v>
      </c>
      <c r="H219">
        <v>4</v>
      </c>
      <c r="I219" s="15">
        <v>1.3888888888888889E-3</v>
      </c>
      <c r="J219" t="s">
        <v>18</v>
      </c>
      <c r="K219" t="s">
        <v>19</v>
      </c>
      <c r="L219" t="s">
        <v>30</v>
      </c>
      <c r="M219" t="s">
        <v>76</v>
      </c>
      <c r="N219" t="s">
        <v>26</v>
      </c>
    </row>
    <row r="220" spans="1:14" x14ac:dyDescent="0.35">
      <c r="A220" t="s">
        <v>14</v>
      </c>
      <c r="B220">
        <v>26</v>
      </c>
      <c r="C220" t="s">
        <v>37</v>
      </c>
      <c r="D220" t="s">
        <v>16</v>
      </c>
      <c r="E220" t="s">
        <v>45</v>
      </c>
      <c r="F220">
        <v>4</v>
      </c>
      <c r="G220">
        <v>11000000</v>
      </c>
      <c r="H220">
        <v>1</v>
      </c>
      <c r="I220" s="15">
        <v>1.3888888888888889E-3</v>
      </c>
      <c r="J220" t="s">
        <v>61</v>
      </c>
      <c r="K220" t="s">
        <v>24</v>
      </c>
      <c r="L220" t="s">
        <v>25</v>
      </c>
      <c r="M220" t="s">
        <v>66</v>
      </c>
      <c r="N220" t="s">
        <v>67</v>
      </c>
    </row>
    <row r="221" spans="1:14" x14ac:dyDescent="0.35">
      <c r="A221" t="s">
        <v>14</v>
      </c>
      <c r="B221">
        <v>28</v>
      </c>
      <c r="C221" t="s">
        <v>37</v>
      </c>
      <c r="D221" t="s">
        <v>28</v>
      </c>
      <c r="E221" t="s">
        <v>23</v>
      </c>
      <c r="F221">
        <v>2</v>
      </c>
      <c r="G221">
        <v>12000000</v>
      </c>
      <c r="H221">
        <v>1</v>
      </c>
      <c r="I221" s="15">
        <v>1.3888888888888889E-3</v>
      </c>
      <c r="J221" t="s">
        <v>18</v>
      </c>
      <c r="K221" t="s">
        <v>64</v>
      </c>
      <c r="L221" t="s">
        <v>30</v>
      </c>
      <c r="M221" t="s">
        <v>66</v>
      </c>
      <c r="N221" t="s">
        <v>36</v>
      </c>
    </row>
    <row r="222" spans="1:14" x14ac:dyDescent="0.35">
      <c r="A222" t="s">
        <v>14</v>
      </c>
      <c r="B222">
        <v>28</v>
      </c>
      <c r="C222" t="s">
        <v>37</v>
      </c>
      <c r="D222" t="s">
        <v>49</v>
      </c>
      <c r="E222" t="s">
        <v>23</v>
      </c>
      <c r="F222">
        <v>1</v>
      </c>
      <c r="G222">
        <v>7000000</v>
      </c>
      <c r="H222">
        <v>3</v>
      </c>
      <c r="I222" s="15">
        <v>1.3888888888888889E-3</v>
      </c>
      <c r="J222" t="s">
        <v>18</v>
      </c>
      <c r="K222" t="s">
        <v>39</v>
      </c>
      <c r="L222" t="s">
        <v>51</v>
      </c>
      <c r="M222" t="s">
        <v>78</v>
      </c>
      <c r="N222" t="s">
        <v>53</v>
      </c>
    </row>
    <row r="223" spans="1:14" x14ac:dyDescent="0.35">
      <c r="A223" t="s">
        <v>14</v>
      </c>
      <c r="B223">
        <v>24</v>
      </c>
      <c r="C223" t="s">
        <v>44</v>
      </c>
      <c r="D223" t="s">
        <v>28</v>
      </c>
      <c r="E223" t="s">
        <v>45</v>
      </c>
      <c r="F223">
        <v>4</v>
      </c>
      <c r="G223">
        <v>20000000</v>
      </c>
      <c r="H223">
        <v>7</v>
      </c>
      <c r="I223" s="15">
        <v>1.3888888888888889E-3</v>
      </c>
      <c r="J223" t="s">
        <v>18</v>
      </c>
      <c r="K223" t="s">
        <v>29</v>
      </c>
      <c r="L223" t="s">
        <v>30</v>
      </c>
      <c r="M223" t="s">
        <v>76</v>
      </c>
      <c r="N223" t="s">
        <v>75</v>
      </c>
    </row>
    <row r="224" spans="1:14" x14ac:dyDescent="0.35">
      <c r="A224" t="s">
        <v>14</v>
      </c>
      <c r="B224">
        <v>26</v>
      </c>
      <c r="C224" t="s">
        <v>44</v>
      </c>
      <c r="D224" t="s">
        <v>16</v>
      </c>
      <c r="E224" t="s">
        <v>42</v>
      </c>
      <c r="F224">
        <v>5</v>
      </c>
      <c r="G224">
        <v>25000000</v>
      </c>
      <c r="H224">
        <v>3</v>
      </c>
      <c r="I224" s="15">
        <v>1.3888888888888889E-3</v>
      </c>
      <c r="J224" t="s">
        <v>18</v>
      </c>
      <c r="K224" t="s">
        <v>56</v>
      </c>
      <c r="L224" t="s">
        <v>40</v>
      </c>
      <c r="M224" t="s">
        <v>78</v>
      </c>
      <c r="N224" t="s">
        <v>66</v>
      </c>
    </row>
    <row r="225" spans="1:14" x14ac:dyDescent="0.35">
      <c r="A225" t="s">
        <v>14</v>
      </c>
      <c r="B225">
        <v>1</v>
      </c>
      <c r="C225" t="s">
        <v>44</v>
      </c>
      <c r="D225" t="s">
        <v>16</v>
      </c>
      <c r="E225" t="s">
        <v>42</v>
      </c>
      <c r="F225">
        <v>3</v>
      </c>
      <c r="G225">
        <v>15000000</v>
      </c>
      <c r="H225">
        <v>2</v>
      </c>
      <c r="I225" s="15">
        <v>1.3888888888888889E-3</v>
      </c>
      <c r="J225" t="s">
        <v>18</v>
      </c>
      <c r="K225" t="s">
        <v>35</v>
      </c>
      <c r="L225" t="s">
        <v>43</v>
      </c>
      <c r="M225" t="s">
        <v>76</v>
      </c>
      <c r="N225" t="s">
        <v>26</v>
      </c>
    </row>
    <row r="226" spans="1:14" x14ac:dyDescent="0.35">
      <c r="A226" t="s">
        <v>14</v>
      </c>
      <c r="B226">
        <v>30</v>
      </c>
      <c r="C226" t="s">
        <v>44</v>
      </c>
      <c r="D226" t="s">
        <v>38</v>
      </c>
      <c r="E226" t="s">
        <v>23</v>
      </c>
      <c r="F226">
        <v>5</v>
      </c>
      <c r="G226">
        <v>21000000</v>
      </c>
      <c r="H226">
        <v>3</v>
      </c>
      <c r="I226" s="15">
        <v>1.3888888888888889E-3</v>
      </c>
      <c r="J226" t="s">
        <v>18</v>
      </c>
      <c r="K226" t="s">
        <v>56</v>
      </c>
      <c r="L226" t="s">
        <v>48</v>
      </c>
      <c r="M226" t="s">
        <v>76</v>
      </c>
      <c r="N226" t="s">
        <v>52</v>
      </c>
    </row>
    <row r="227" spans="1:14" x14ac:dyDescent="0.35">
      <c r="A227" t="s">
        <v>14</v>
      </c>
      <c r="B227">
        <v>11</v>
      </c>
      <c r="C227" t="s">
        <v>57</v>
      </c>
      <c r="D227" t="s">
        <v>73</v>
      </c>
      <c r="E227" t="s">
        <v>17</v>
      </c>
      <c r="F227">
        <v>2</v>
      </c>
      <c r="G227">
        <v>38000000</v>
      </c>
      <c r="H227">
        <v>3</v>
      </c>
      <c r="I227" s="15">
        <v>1.3888888888888889E-3</v>
      </c>
      <c r="J227" t="s">
        <v>46</v>
      </c>
      <c r="K227" t="s">
        <v>39</v>
      </c>
      <c r="L227" t="s">
        <v>33</v>
      </c>
      <c r="M227" t="s">
        <v>78</v>
      </c>
      <c r="N227" t="s">
        <v>53</v>
      </c>
    </row>
    <row r="228" spans="1:14" x14ac:dyDescent="0.35">
      <c r="A228" t="s">
        <v>70</v>
      </c>
      <c r="B228">
        <v>11</v>
      </c>
      <c r="C228" t="s">
        <v>44</v>
      </c>
      <c r="D228" t="s">
        <v>49</v>
      </c>
      <c r="E228" t="s">
        <v>42</v>
      </c>
      <c r="F228">
        <v>0</v>
      </c>
      <c r="G228">
        <v>0</v>
      </c>
      <c r="H228">
        <v>2</v>
      </c>
      <c r="I228" s="15">
        <v>1.3888888888888889E-3</v>
      </c>
      <c r="L228" t="s">
        <v>25</v>
      </c>
      <c r="M228" t="s">
        <v>77</v>
      </c>
      <c r="N228" t="s">
        <v>34</v>
      </c>
    </row>
    <row r="229" spans="1:14" x14ac:dyDescent="0.35">
      <c r="A229" t="s">
        <v>70</v>
      </c>
      <c r="B229">
        <v>29</v>
      </c>
      <c r="C229" t="s">
        <v>44</v>
      </c>
      <c r="D229" t="s">
        <v>16</v>
      </c>
      <c r="E229" t="s">
        <v>42</v>
      </c>
      <c r="F229">
        <v>0</v>
      </c>
      <c r="G229">
        <v>0</v>
      </c>
      <c r="H229">
        <v>3</v>
      </c>
      <c r="I229" s="15">
        <v>1.3888888888888889E-3</v>
      </c>
      <c r="L229" t="s">
        <v>48</v>
      </c>
      <c r="M229" t="s">
        <v>76</v>
      </c>
      <c r="N229" t="s">
        <v>52</v>
      </c>
    </row>
    <row r="230" spans="1:14" x14ac:dyDescent="0.35">
      <c r="A230" t="s">
        <v>14</v>
      </c>
      <c r="B230">
        <v>12</v>
      </c>
      <c r="C230" t="s">
        <v>57</v>
      </c>
      <c r="D230" t="s">
        <v>32</v>
      </c>
      <c r="E230" t="s">
        <v>17</v>
      </c>
      <c r="F230">
        <v>1</v>
      </c>
      <c r="G230">
        <v>19000000</v>
      </c>
      <c r="H230">
        <v>5</v>
      </c>
      <c r="I230" s="15">
        <v>1.3888888888888889E-3</v>
      </c>
      <c r="J230" t="s">
        <v>46</v>
      </c>
      <c r="K230" t="s">
        <v>35</v>
      </c>
      <c r="L230" t="s">
        <v>48</v>
      </c>
      <c r="M230" t="s">
        <v>66</v>
      </c>
      <c r="N230" t="s">
        <v>67</v>
      </c>
    </row>
    <row r="231" spans="1:14" x14ac:dyDescent="0.35">
      <c r="A231" t="s">
        <v>14</v>
      </c>
      <c r="B231">
        <v>11</v>
      </c>
      <c r="C231" t="s">
        <v>58</v>
      </c>
      <c r="D231" t="s">
        <v>16</v>
      </c>
      <c r="E231" t="s">
        <v>42</v>
      </c>
      <c r="F231">
        <v>4</v>
      </c>
      <c r="G231">
        <v>20000000</v>
      </c>
      <c r="H231">
        <v>1</v>
      </c>
      <c r="I231" s="15">
        <v>1.3888888888888889E-3</v>
      </c>
      <c r="J231" t="s">
        <v>18</v>
      </c>
      <c r="K231" t="s">
        <v>29</v>
      </c>
      <c r="L231" t="s">
        <v>30</v>
      </c>
      <c r="M231" t="s">
        <v>76</v>
      </c>
      <c r="N231" t="s">
        <v>31</v>
      </c>
    </row>
    <row r="232" spans="1:14" x14ac:dyDescent="0.35">
      <c r="A232" t="s">
        <v>14</v>
      </c>
      <c r="B232">
        <v>19</v>
      </c>
      <c r="C232" t="s">
        <v>37</v>
      </c>
      <c r="D232" t="s">
        <v>49</v>
      </c>
      <c r="E232" t="s">
        <v>23</v>
      </c>
      <c r="F232">
        <v>4</v>
      </c>
      <c r="G232">
        <v>11000000</v>
      </c>
      <c r="H232">
        <v>1</v>
      </c>
      <c r="I232" s="15">
        <v>1.3888888888888889E-3</v>
      </c>
      <c r="J232" t="s">
        <v>61</v>
      </c>
      <c r="K232" t="s">
        <v>56</v>
      </c>
      <c r="L232" t="s">
        <v>33</v>
      </c>
      <c r="M232" t="s">
        <v>78</v>
      </c>
      <c r="N232" t="s">
        <v>21</v>
      </c>
    </row>
    <row r="233" spans="1:14" x14ac:dyDescent="0.35">
      <c r="A233" t="s">
        <v>14</v>
      </c>
      <c r="B233">
        <v>5</v>
      </c>
      <c r="C233" t="s">
        <v>37</v>
      </c>
      <c r="D233" t="s">
        <v>49</v>
      </c>
      <c r="E233" t="s">
        <v>23</v>
      </c>
      <c r="F233">
        <v>5</v>
      </c>
      <c r="G233">
        <v>25000000</v>
      </c>
      <c r="H233">
        <v>2</v>
      </c>
      <c r="I233" s="15">
        <v>1.3888888888888889E-3</v>
      </c>
      <c r="J233" t="s">
        <v>18</v>
      </c>
      <c r="K233" t="s">
        <v>56</v>
      </c>
      <c r="L233" t="s">
        <v>30</v>
      </c>
      <c r="M233" t="s">
        <v>77</v>
      </c>
      <c r="N233" t="s">
        <v>54</v>
      </c>
    </row>
    <row r="234" spans="1:14" x14ac:dyDescent="0.35">
      <c r="A234" t="s">
        <v>14</v>
      </c>
      <c r="B234">
        <v>22</v>
      </c>
      <c r="C234" t="s">
        <v>37</v>
      </c>
      <c r="D234" t="s">
        <v>73</v>
      </c>
      <c r="E234" t="s">
        <v>23</v>
      </c>
      <c r="F234">
        <v>2</v>
      </c>
      <c r="G234">
        <v>12000000</v>
      </c>
      <c r="H234">
        <v>2</v>
      </c>
      <c r="I234" s="15">
        <v>1.3888888888888889E-3</v>
      </c>
      <c r="J234" t="s">
        <v>18</v>
      </c>
      <c r="K234" t="s">
        <v>56</v>
      </c>
      <c r="L234" t="s">
        <v>40</v>
      </c>
      <c r="M234" t="s">
        <v>78</v>
      </c>
      <c r="N234" t="s">
        <v>41</v>
      </c>
    </row>
    <row r="235" spans="1:14" x14ac:dyDescent="0.35">
      <c r="A235" t="s">
        <v>14</v>
      </c>
      <c r="B235">
        <v>8</v>
      </c>
      <c r="C235" t="s">
        <v>37</v>
      </c>
      <c r="D235" t="s">
        <v>49</v>
      </c>
      <c r="E235" t="s">
        <v>42</v>
      </c>
      <c r="F235">
        <v>2</v>
      </c>
      <c r="G235">
        <v>12000000</v>
      </c>
      <c r="H235">
        <v>3</v>
      </c>
      <c r="I235" s="15">
        <v>1.3888888888888889E-3</v>
      </c>
      <c r="J235" t="s">
        <v>18</v>
      </c>
      <c r="K235" t="s">
        <v>19</v>
      </c>
      <c r="L235" t="s">
        <v>43</v>
      </c>
      <c r="M235" t="s">
        <v>76</v>
      </c>
      <c r="N235" t="s">
        <v>31</v>
      </c>
    </row>
    <row r="236" spans="1:14" x14ac:dyDescent="0.35">
      <c r="A236" t="s">
        <v>14</v>
      </c>
      <c r="B236">
        <v>22</v>
      </c>
      <c r="C236" t="s">
        <v>44</v>
      </c>
      <c r="D236" t="s">
        <v>38</v>
      </c>
      <c r="E236" t="s">
        <v>42</v>
      </c>
      <c r="F236">
        <v>3</v>
      </c>
      <c r="G236">
        <v>15000000</v>
      </c>
      <c r="H236">
        <v>1</v>
      </c>
      <c r="I236" s="15">
        <v>1.3888888888888889E-3</v>
      </c>
      <c r="J236" t="s">
        <v>18</v>
      </c>
      <c r="K236" t="s">
        <v>50</v>
      </c>
      <c r="L236" t="s">
        <v>40</v>
      </c>
      <c r="M236" t="s">
        <v>78</v>
      </c>
      <c r="N236" t="s">
        <v>62</v>
      </c>
    </row>
    <row r="237" spans="1:14" x14ac:dyDescent="0.35">
      <c r="A237" t="s">
        <v>14</v>
      </c>
      <c r="B237">
        <v>11</v>
      </c>
      <c r="C237" t="s">
        <v>44</v>
      </c>
      <c r="D237" t="s">
        <v>28</v>
      </c>
      <c r="E237" t="s">
        <v>45</v>
      </c>
      <c r="F237">
        <v>5</v>
      </c>
      <c r="G237">
        <v>21000000</v>
      </c>
      <c r="H237">
        <v>4</v>
      </c>
      <c r="I237" s="15">
        <v>1.3888888888888889E-3</v>
      </c>
      <c r="J237" t="s">
        <v>18</v>
      </c>
      <c r="K237" t="s">
        <v>19</v>
      </c>
      <c r="L237" t="s">
        <v>20</v>
      </c>
      <c r="M237" t="s">
        <v>76</v>
      </c>
      <c r="N237" t="s">
        <v>26</v>
      </c>
    </row>
    <row r="238" spans="1:14" x14ac:dyDescent="0.35">
      <c r="A238" t="s">
        <v>14</v>
      </c>
      <c r="B238">
        <v>17</v>
      </c>
      <c r="C238" t="s">
        <v>44</v>
      </c>
      <c r="D238" t="s">
        <v>16</v>
      </c>
      <c r="E238" t="s">
        <v>42</v>
      </c>
      <c r="F238">
        <v>3</v>
      </c>
      <c r="G238">
        <v>15000000</v>
      </c>
      <c r="H238">
        <v>1</v>
      </c>
      <c r="I238" s="15">
        <v>1.3888888888888889E-3</v>
      </c>
      <c r="J238" t="s">
        <v>18</v>
      </c>
      <c r="K238" t="s">
        <v>29</v>
      </c>
      <c r="L238" t="s">
        <v>48</v>
      </c>
      <c r="M238" t="s">
        <v>76</v>
      </c>
      <c r="N238" t="s">
        <v>31</v>
      </c>
    </row>
    <row r="239" spans="1:14" x14ac:dyDescent="0.35">
      <c r="A239" t="s">
        <v>14</v>
      </c>
      <c r="B239">
        <v>12</v>
      </c>
      <c r="C239" t="s">
        <v>57</v>
      </c>
      <c r="D239" t="s">
        <v>32</v>
      </c>
      <c r="E239" t="s">
        <v>17</v>
      </c>
      <c r="F239">
        <v>1</v>
      </c>
      <c r="G239">
        <v>19000000</v>
      </c>
      <c r="H239">
        <v>5</v>
      </c>
      <c r="I239" s="15">
        <v>1.3888888888888889E-3</v>
      </c>
      <c r="J239" t="s">
        <v>46</v>
      </c>
      <c r="K239" t="s">
        <v>35</v>
      </c>
      <c r="L239" t="s">
        <v>48</v>
      </c>
      <c r="M239" t="s">
        <v>66</v>
      </c>
      <c r="N239" t="s">
        <v>67</v>
      </c>
    </row>
    <row r="240" spans="1:14" x14ac:dyDescent="0.35">
      <c r="A240" t="s">
        <v>14</v>
      </c>
      <c r="B240">
        <v>11</v>
      </c>
      <c r="C240" t="s">
        <v>58</v>
      </c>
      <c r="D240" t="s">
        <v>16</v>
      </c>
      <c r="E240" t="s">
        <v>42</v>
      </c>
      <c r="F240">
        <v>4</v>
      </c>
      <c r="G240">
        <v>20000000</v>
      </c>
      <c r="H240">
        <v>1</v>
      </c>
      <c r="I240" s="15">
        <v>1.3888888888888889E-3</v>
      </c>
      <c r="J240" t="s">
        <v>18</v>
      </c>
      <c r="K240" t="s">
        <v>29</v>
      </c>
      <c r="L240" t="s">
        <v>30</v>
      </c>
      <c r="M240" t="s">
        <v>76</v>
      </c>
      <c r="N240" t="s">
        <v>31</v>
      </c>
    </row>
    <row r="241" spans="1:14" x14ac:dyDescent="0.35">
      <c r="A241" t="s">
        <v>70</v>
      </c>
      <c r="B241">
        <v>5</v>
      </c>
      <c r="C241" t="s">
        <v>59</v>
      </c>
      <c r="D241" t="s">
        <v>16</v>
      </c>
      <c r="E241" t="s">
        <v>23</v>
      </c>
      <c r="F241">
        <v>0</v>
      </c>
      <c r="G241">
        <v>0</v>
      </c>
      <c r="H241">
        <v>1</v>
      </c>
      <c r="I241" s="15">
        <v>1.3888888888888889E-3</v>
      </c>
      <c r="L241" t="s">
        <v>43</v>
      </c>
      <c r="M241" t="s">
        <v>78</v>
      </c>
      <c r="N241" t="s">
        <v>63</v>
      </c>
    </row>
    <row r="242" spans="1:14" x14ac:dyDescent="0.35">
      <c r="A242" t="s">
        <v>70</v>
      </c>
      <c r="B242">
        <v>29</v>
      </c>
      <c r="C242" t="s">
        <v>27</v>
      </c>
      <c r="D242" t="s">
        <v>16</v>
      </c>
      <c r="E242" t="s">
        <v>42</v>
      </c>
      <c r="F242">
        <v>0</v>
      </c>
      <c r="G242">
        <v>0</v>
      </c>
      <c r="H242">
        <v>4</v>
      </c>
      <c r="I242" s="15">
        <v>1.3888888888888889E-3</v>
      </c>
      <c r="L242" t="s">
        <v>48</v>
      </c>
      <c r="M242" t="s">
        <v>78</v>
      </c>
      <c r="N242" t="s">
        <v>62</v>
      </c>
    </row>
    <row r="243" spans="1:14" x14ac:dyDescent="0.35">
      <c r="A243" t="s">
        <v>70</v>
      </c>
      <c r="B243">
        <v>11</v>
      </c>
      <c r="C243" t="s">
        <v>37</v>
      </c>
      <c r="D243" t="s">
        <v>28</v>
      </c>
      <c r="E243" t="s">
        <v>42</v>
      </c>
      <c r="F243">
        <v>0</v>
      </c>
      <c r="G243">
        <v>0</v>
      </c>
      <c r="H243">
        <v>1</v>
      </c>
      <c r="I243" s="15">
        <v>1.3888888888888889E-3</v>
      </c>
      <c r="L243" t="s">
        <v>51</v>
      </c>
      <c r="M243" t="s">
        <v>77</v>
      </c>
      <c r="N243" t="s">
        <v>65</v>
      </c>
    </row>
    <row r="244" spans="1:14" x14ac:dyDescent="0.35">
      <c r="A244" t="s">
        <v>70</v>
      </c>
      <c r="B244">
        <v>23</v>
      </c>
      <c r="C244" t="s">
        <v>44</v>
      </c>
      <c r="D244" t="s">
        <v>38</v>
      </c>
      <c r="E244" t="s">
        <v>23</v>
      </c>
      <c r="F244">
        <v>0</v>
      </c>
      <c r="G244">
        <v>0</v>
      </c>
      <c r="H244">
        <v>1</v>
      </c>
      <c r="I244" s="15">
        <v>1.3888888888888889E-3</v>
      </c>
      <c r="L244" t="s">
        <v>30</v>
      </c>
      <c r="M244" t="s">
        <v>76</v>
      </c>
      <c r="N244" t="s">
        <v>31</v>
      </c>
    </row>
    <row r="245" spans="1:14" x14ac:dyDescent="0.35">
      <c r="A245" t="s">
        <v>70</v>
      </c>
      <c r="B245">
        <v>5</v>
      </c>
      <c r="C245" t="s">
        <v>59</v>
      </c>
      <c r="D245" t="s">
        <v>16</v>
      </c>
      <c r="E245" t="s">
        <v>23</v>
      </c>
      <c r="F245">
        <v>0</v>
      </c>
      <c r="G245">
        <v>0</v>
      </c>
      <c r="H245">
        <v>1</v>
      </c>
      <c r="I245" s="15">
        <v>1.3888888888888889E-3</v>
      </c>
      <c r="L245" t="s">
        <v>43</v>
      </c>
      <c r="M245" t="s">
        <v>78</v>
      </c>
      <c r="N245" t="s">
        <v>63</v>
      </c>
    </row>
    <row r="246" spans="1:14" x14ac:dyDescent="0.35">
      <c r="A246" t="s">
        <v>14</v>
      </c>
      <c r="B246">
        <v>2</v>
      </c>
      <c r="C246" t="s">
        <v>55</v>
      </c>
      <c r="D246" t="s">
        <v>32</v>
      </c>
      <c r="E246" t="s">
        <v>42</v>
      </c>
      <c r="F246">
        <v>4</v>
      </c>
      <c r="G246">
        <v>15000000</v>
      </c>
      <c r="H246">
        <v>3</v>
      </c>
      <c r="I246" s="15">
        <v>1.3888888888888889E-3</v>
      </c>
      <c r="J246" t="s">
        <v>18</v>
      </c>
      <c r="K246" t="s">
        <v>24</v>
      </c>
      <c r="L246" t="s">
        <v>25</v>
      </c>
      <c r="M246" t="s">
        <v>78</v>
      </c>
      <c r="N246" t="s">
        <v>41</v>
      </c>
    </row>
    <row r="247" spans="1:14" x14ac:dyDescent="0.35">
      <c r="A247" t="s">
        <v>14</v>
      </c>
      <c r="B247">
        <v>11</v>
      </c>
      <c r="C247" t="s">
        <v>57</v>
      </c>
      <c r="D247" t="s">
        <v>38</v>
      </c>
      <c r="E247" t="s">
        <v>42</v>
      </c>
      <c r="F247">
        <v>2</v>
      </c>
      <c r="G247">
        <v>12000000</v>
      </c>
      <c r="H247">
        <v>1</v>
      </c>
      <c r="I247" s="15">
        <v>1.3888888888888889E-3</v>
      </c>
      <c r="J247" t="s">
        <v>18</v>
      </c>
      <c r="K247" t="s">
        <v>19</v>
      </c>
      <c r="L247" t="s">
        <v>25</v>
      </c>
      <c r="M247" t="s">
        <v>78</v>
      </c>
      <c r="N247" t="s">
        <v>53</v>
      </c>
    </row>
    <row r="248" spans="1:14" x14ac:dyDescent="0.35">
      <c r="A248" t="s">
        <v>14</v>
      </c>
      <c r="B248">
        <v>1</v>
      </c>
      <c r="C248" t="s">
        <v>59</v>
      </c>
      <c r="D248" t="s">
        <v>32</v>
      </c>
      <c r="E248" t="s">
        <v>45</v>
      </c>
      <c r="F248">
        <v>1</v>
      </c>
      <c r="G248">
        <v>19000000</v>
      </c>
      <c r="H248">
        <v>2</v>
      </c>
      <c r="I248" s="15">
        <v>1.3888888888888889E-3</v>
      </c>
      <c r="J248" t="s">
        <v>46</v>
      </c>
      <c r="K248" t="s">
        <v>39</v>
      </c>
      <c r="L248" t="s">
        <v>30</v>
      </c>
      <c r="M248" t="s">
        <v>77</v>
      </c>
      <c r="N248" t="s">
        <v>65</v>
      </c>
    </row>
    <row r="249" spans="1:14" x14ac:dyDescent="0.35">
      <c r="A249" t="s">
        <v>14</v>
      </c>
      <c r="B249">
        <v>1</v>
      </c>
      <c r="C249" t="s">
        <v>60</v>
      </c>
      <c r="D249" t="s">
        <v>49</v>
      </c>
      <c r="E249" t="s">
        <v>23</v>
      </c>
      <c r="F249">
        <v>3</v>
      </c>
      <c r="G249">
        <v>15000000</v>
      </c>
      <c r="H249">
        <v>2</v>
      </c>
      <c r="I249" s="15">
        <v>1.3888888888888889E-3</v>
      </c>
      <c r="J249" t="s">
        <v>18</v>
      </c>
      <c r="K249" t="s">
        <v>56</v>
      </c>
      <c r="L249" t="s">
        <v>51</v>
      </c>
      <c r="M249" t="s">
        <v>76</v>
      </c>
      <c r="N249" t="s">
        <v>31</v>
      </c>
    </row>
    <row r="250" spans="1:14" x14ac:dyDescent="0.35">
      <c r="A250" t="s">
        <v>14</v>
      </c>
      <c r="B250">
        <v>12</v>
      </c>
      <c r="C250" t="s">
        <v>27</v>
      </c>
      <c r="D250" t="s">
        <v>73</v>
      </c>
      <c r="E250" t="s">
        <v>42</v>
      </c>
      <c r="F250">
        <v>2</v>
      </c>
      <c r="G250">
        <v>38000000</v>
      </c>
      <c r="H250">
        <v>6</v>
      </c>
      <c r="I250" s="15">
        <v>1.3888888888888889E-3</v>
      </c>
      <c r="J250" t="s">
        <v>46</v>
      </c>
      <c r="K250" t="s">
        <v>35</v>
      </c>
      <c r="L250" t="s">
        <v>30</v>
      </c>
      <c r="M250" t="s">
        <v>78</v>
      </c>
      <c r="N250" t="s">
        <v>63</v>
      </c>
    </row>
    <row r="251" spans="1:14" x14ac:dyDescent="0.35">
      <c r="A251" t="s">
        <v>14</v>
      </c>
      <c r="B251">
        <v>7</v>
      </c>
      <c r="C251" t="s">
        <v>27</v>
      </c>
      <c r="D251" t="s">
        <v>16</v>
      </c>
      <c r="E251" t="s">
        <v>23</v>
      </c>
      <c r="F251">
        <v>5</v>
      </c>
      <c r="G251">
        <v>21000000</v>
      </c>
      <c r="H251">
        <v>5</v>
      </c>
      <c r="I251" s="15">
        <v>1.3888888888888889E-3</v>
      </c>
      <c r="J251" t="s">
        <v>18</v>
      </c>
      <c r="K251" t="s">
        <v>24</v>
      </c>
      <c r="L251" t="s">
        <v>43</v>
      </c>
      <c r="M251" t="s">
        <v>76</v>
      </c>
      <c r="N251" t="s">
        <v>26</v>
      </c>
    </row>
    <row r="252" spans="1:14" x14ac:dyDescent="0.35">
      <c r="A252" t="s">
        <v>14</v>
      </c>
      <c r="B252">
        <v>11</v>
      </c>
      <c r="C252" t="s">
        <v>27</v>
      </c>
      <c r="D252" t="s">
        <v>28</v>
      </c>
      <c r="E252" t="s">
        <v>42</v>
      </c>
      <c r="F252">
        <v>5</v>
      </c>
      <c r="G252">
        <v>25000000</v>
      </c>
      <c r="H252">
        <v>5</v>
      </c>
      <c r="I252" s="15">
        <v>1.3888888888888889E-3</v>
      </c>
      <c r="J252" t="s">
        <v>18</v>
      </c>
      <c r="K252" t="s">
        <v>39</v>
      </c>
      <c r="L252" t="s">
        <v>33</v>
      </c>
      <c r="M252" t="s">
        <v>76</v>
      </c>
      <c r="N252" t="s">
        <v>31</v>
      </c>
    </row>
    <row r="253" spans="1:14" x14ac:dyDescent="0.35">
      <c r="A253" t="s">
        <v>14</v>
      </c>
      <c r="B253">
        <v>29</v>
      </c>
      <c r="C253" t="s">
        <v>27</v>
      </c>
      <c r="D253" t="s">
        <v>49</v>
      </c>
      <c r="E253" t="s">
        <v>42</v>
      </c>
      <c r="F253">
        <v>1</v>
      </c>
      <c r="G253">
        <v>7000000</v>
      </c>
      <c r="H253">
        <v>2</v>
      </c>
      <c r="I253" s="15">
        <v>1.3888888888888889E-3</v>
      </c>
      <c r="J253" t="s">
        <v>18</v>
      </c>
      <c r="K253" t="s">
        <v>47</v>
      </c>
      <c r="L253" t="s">
        <v>40</v>
      </c>
      <c r="M253" t="s">
        <v>66</v>
      </c>
      <c r="N253" t="s">
        <v>67</v>
      </c>
    </row>
    <row r="254" spans="1:14" x14ac:dyDescent="0.35">
      <c r="A254" t="s">
        <v>14</v>
      </c>
      <c r="B254">
        <v>3</v>
      </c>
      <c r="C254" t="s">
        <v>37</v>
      </c>
      <c r="D254" t="s">
        <v>38</v>
      </c>
      <c r="E254" t="s">
        <v>42</v>
      </c>
      <c r="F254">
        <v>2</v>
      </c>
      <c r="G254">
        <v>38000000</v>
      </c>
      <c r="H254">
        <v>3</v>
      </c>
      <c r="I254" s="15">
        <v>1.3888888888888889E-3</v>
      </c>
      <c r="J254" t="s">
        <v>46</v>
      </c>
      <c r="K254" t="s">
        <v>29</v>
      </c>
      <c r="L254" t="s">
        <v>30</v>
      </c>
      <c r="M254" t="s">
        <v>77</v>
      </c>
      <c r="N254" t="s">
        <v>65</v>
      </c>
    </row>
    <row r="255" spans="1:14" x14ac:dyDescent="0.35">
      <c r="A255" t="s">
        <v>14</v>
      </c>
      <c r="B255">
        <v>6</v>
      </c>
      <c r="C255" t="s">
        <v>37</v>
      </c>
      <c r="D255" t="s">
        <v>38</v>
      </c>
      <c r="E255" t="s">
        <v>42</v>
      </c>
      <c r="F255">
        <v>1</v>
      </c>
      <c r="G255">
        <v>19000000</v>
      </c>
      <c r="H255">
        <v>1</v>
      </c>
      <c r="I255" s="15">
        <v>1.3888888888888889E-3</v>
      </c>
      <c r="J255" t="s">
        <v>46</v>
      </c>
      <c r="K255" t="s">
        <v>19</v>
      </c>
      <c r="L255" t="s">
        <v>40</v>
      </c>
      <c r="M255" t="s">
        <v>66</v>
      </c>
      <c r="N255" t="s">
        <v>36</v>
      </c>
    </row>
    <row r="256" spans="1:14" x14ac:dyDescent="0.35">
      <c r="A256" t="s">
        <v>14</v>
      </c>
      <c r="B256">
        <v>26</v>
      </c>
      <c r="C256" t="s">
        <v>37</v>
      </c>
      <c r="D256" t="s">
        <v>16</v>
      </c>
      <c r="E256" t="s">
        <v>23</v>
      </c>
      <c r="F256">
        <v>4</v>
      </c>
      <c r="G256">
        <v>20000000</v>
      </c>
      <c r="H256">
        <v>3</v>
      </c>
      <c r="I256" s="15">
        <v>1.3888888888888889E-3</v>
      </c>
      <c r="J256" t="s">
        <v>61</v>
      </c>
      <c r="K256" t="s">
        <v>19</v>
      </c>
      <c r="L256" t="s">
        <v>48</v>
      </c>
      <c r="M256" t="s">
        <v>78</v>
      </c>
      <c r="N256" t="s">
        <v>63</v>
      </c>
    </row>
    <row r="257" spans="1:14" x14ac:dyDescent="0.35">
      <c r="A257" t="s">
        <v>14</v>
      </c>
      <c r="B257">
        <v>1</v>
      </c>
      <c r="C257" t="s">
        <v>37</v>
      </c>
      <c r="D257" t="s">
        <v>16</v>
      </c>
      <c r="E257" t="s">
        <v>17</v>
      </c>
      <c r="F257">
        <v>1</v>
      </c>
      <c r="G257">
        <v>7000000</v>
      </c>
      <c r="H257">
        <v>4</v>
      </c>
      <c r="I257" s="15">
        <v>1.3888888888888889E-3</v>
      </c>
      <c r="J257" t="s">
        <v>18</v>
      </c>
      <c r="K257" t="s">
        <v>29</v>
      </c>
      <c r="L257" t="s">
        <v>30</v>
      </c>
      <c r="M257" t="s">
        <v>76</v>
      </c>
      <c r="N257" t="s">
        <v>31</v>
      </c>
    </row>
    <row r="258" spans="1:14" x14ac:dyDescent="0.35">
      <c r="A258" t="s">
        <v>14</v>
      </c>
      <c r="B258">
        <v>1</v>
      </c>
      <c r="C258" t="s">
        <v>37</v>
      </c>
      <c r="D258" t="s">
        <v>32</v>
      </c>
      <c r="E258" t="s">
        <v>23</v>
      </c>
      <c r="F258">
        <v>2</v>
      </c>
      <c r="G258">
        <v>12000000</v>
      </c>
      <c r="H258">
        <v>4</v>
      </c>
      <c r="I258" s="15">
        <v>1.3888888888888889E-3</v>
      </c>
      <c r="J258" t="s">
        <v>18</v>
      </c>
      <c r="K258" t="s">
        <v>56</v>
      </c>
      <c r="L258" t="s">
        <v>30</v>
      </c>
      <c r="M258" t="s">
        <v>78</v>
      </c>
      <c r="N258" t="s">
        <v>66</v>
      </c>
    </row>
    <row r="259" spans="1:14" x14ac:dyDescent="0.35">
      <c r="A259" t="s">
        <v>14</v>
      </c>
      <c r="B259">
        <v>30</v>
      </c>
      <c r="C259" t="s">
        <v>37</v>
      </c>
      <c r="D259" t="s">
        <v>38</v>
      </c>
      <c r="E259" t="s">
        <v>42</v>
      </c>
      <c r="F259">
        <v>3</v>
      </c>
      <c r="G259">
        <v>15000000</v>
      </c>
      <c r="H259">
        <v>2</v>
      </c>
      <c r="I259" s="15">
        <v>1.3888888888888889E-3</v>
      </c>
      <c r="J259" t="s">
        <v>18</v>
      </c>
      <c r="K259" t="s">
        <v>50</v>
      </c>
      <c r="L259" t="s">
        <v>48</v>
      </c>
      <c r="M259" t="s">
        <v>76</v>
      </c>
      <c r="N259" t="s">
        <v>26</v>
      </c>
    </row>
    <row r="260" spans="1:14" x14ac:dyDescent="0.35">
      <c r="A260" t="s">
        <v>14</v>
      </c>
      <c r="B260">
        <v>3</v>
      </c>
      <c r="C260" t="s">
        <v>44</v>
      </c>
      <c r="D260" t="s">
        <v>32</v>
      </c>
      <c r="E260" t="s">
        <v>23</v>
      </c>
      <c r="F260">
        <v>4</v>
      </c>
      <c r="G260">
        <v>20000000</v>
      </c>
      <c r="H260">
        <v>6</v>
      </c>
      <c r="I260" s="15">
        <v>1.3888888888888889E-3</v>
      </c>
      <c r="J260" t="s">
        <v>61</v>
      </c>
      <c r="K260" t="s">
        <v>29</v>
      </c>
      <c r="L260" t="s">
        <v>33</v>
      </c>
      <c r="M260" t="s">
        <v>77</v>
      </c>
      <c r="N260" t="s">
        <v>54</v>
      </c>
    </row>
    <row r="261" spans="1:14" x14ac:dyDescent="0.35">
      <c r="A261" t="s">
        <v>14</v>
      </c>
      <c r="B261">
        <v>3</v>
      </c>
      <c r="C261" t="s">
        <v>44</v>
      </c>
      <c r="D261" t="s">
        <v>38</v>
      </c>
      <c r="E261" t="s">
        <v>45</v>
      </c>
      <c r="F261">
        <v>5</v>
      </c>
      <c r="G261">
        <v>25000000</v>
      </c>
      <c r="H261">
        <v>2</v>
      </c>
      <c r="I261" s="15">
        <v>1.3888888888888889E-3</v>
      </c>
      <c r="J261" t="s">
        <v>18</v>
      </c>
      <c r="K261" t="s">
        <v>64</v>
      </c>
      <c r="L261" t="s">
        <v>43</v>
      </c>
      <c r="M261" t="s">
        <v>78</v>
      </c>
      <c r="N261" t="s">
        <v>53</v>
      </c>
    </row>
    <row r="262" spans="1:14" x14ac:dyDescent="0.35">
      <c r="A262" t="s">
        <v>14</v>
      </c>
      <c r="B262">
        <v>10</v>
      </c>
      <c r="C262" t="s">
        <v>44</v>
      </c>
      <c r="D262" t="s">
        <v>32</v>
      </c>
      <c r="E262" t="s">
        <v>42</v>
      </c>
      <c r="F262">
        <v>2</v>
      </c>
      <c r="G262">
        <v>12000000</v>
      </c>
      <c r="H262">
        <v>1</v>
      </c>
      <c r="I262" s="15">
        <v>1.3888888888888889E-3</v>
      </c>
      <c r="J262" t="s">
        <v>18</v>
      </c>
      <c r="K262" t="s">
        <v>47</v>
      </c>
      <c r="L262" t="s">
        <v>43</v>
      </c>
      <c r="M262" t="s">
        <v>78</v>
      </c>
      <c r="N262" t="s">
        <v>66</v>
      </c>
    </row>
    <row r="263" spans="1:14" x14ac:dyDescent="0.35">
      <c r="A263" t="s">
        <v>14</v>
      </c>
      <c r="B263">
        <v>2</v>
      </c>
      <c r="C263" t="s">
        <v>44</v>
      </c>
      <c r="D263" t="s">
        <v>28</v>
      </c>
      <c r="E263" t="s">
        <v>23</v>
      </c>
      <c r="F263">
        <v>5</v>
      </c>
      <c r="G263">
        <v>25000000</v>
      </c>
      <c r="H263">
        <v>1</v>
      </c>
      <c r="I263" s="15">
        <v>1.3888888888888889E-3</v>
      </c>
      <c r="J263" t="s">
        <v>18</v>
      </c>
      <c r="K263" t="s">
        <v>29</v>
      </c>
      <c r="L263" t="s">
        <v>48</v>
      </c>
      <c r="M263" t="s">
        <v>76</v>
      </c>
      <c r="N263" t="s">
        <v>52</v>
      </c>
    </row>
    <row r="264" spans="1:14" x14ac:dyDescent="0.35">
      <c r="A264" t="s">
        <v>14</v>
      </c>
      <c r="B264">
        <v>16</v>
      </c>
      <c r="C264" t="s">
        <v>69</v>
      </c>
      <c r="D264" t="s">
        <v>16</v>
      </c>
      <c r="E264" t="s">
        <v>23</v>
      </c>
      <c r="F264">
        <v>3</v>
      </c>
      <c r="G264">
        <v>12000000</v>
      </c>
      <c r="H264">
        <v>3</v>
      </c>
      <c r="I264" s="15">
        <v>1.3888888888888889E-3</v>
      </c>
      <c r="J264" t="s">
        <v>18</v>
      </c>
      <c r="K264" t="s">
        <v>35</v>
      </c>
      <c r="L264" t="s">
        <v>33</v>
      </c>
      <c r="M264" t="s">
        <v>66</v>
      </c>
      <c r="N264" t="s">
        <v>36</v>
      </c>
    </row>
    <row r="265" spans="1:14" x14ac:dyDescent="0.35">
      <c r="A265" t="s">
        <v>14</v>
      </c>
      <c r="B265">
        <v>1</v>
      </c>
      <c r="C265" t="s">
        <v>69</v>
      </c>
      <c r="D265" t="s">
        <v>28</v>
      </c>
      <c r="E265" t="s">
        <v>42</v>
      </c>
      <c r="F265">
        <v>2</v>
      </c>
      <c r="G265">
        <v>10000000</v>
      </c>
      <c r="H265">
        <v>2</v>
      </c>
      <c r="I265" s="15">
        <v>1.3888888888888889E-3</v>
      </c>
      <c r="J265" t="s">
        <v>18</v>
      </c>
      <c r="K265" t="s">
        <v>39</v>
      </c>
      <c r="L265" t="s">
        <v>51</v>
      </c>
      <c r="M265" t="s">
        <v>77</v>
      </c>
      <c r="N265" t="s">
        <v>65</v>
      </c>
    </row>
    <row r="266" spans="1:14" x14ac:dyDescent="0.35">
      <c r="A266" t="s">
        <v>14</v>
      </c>
      <c r="B266">
        <v>2</v>
      </c>
      <c r="C266" t="s">
        <v>55</v>
      </c>
      <c r="D266" t="s">
        <v>32</v>
      </c>
      <c r="E266" t="s">
        <v>42</v>
      </c>
      <c r="F266">
        <v>4</v>
      </c>
      <c r="G266">
        <v>15000000</v>
      </c>
      <c r="H266">
        <v>3</v>
      </c>
      <c r="I266" s="15">
        <v>1.3888888888888889E-3</v>
      </c>
      <c r="J266" t="s">
        <v>18</v>
      </c>
      <c r="K266" t="s">
        <v>24</v>
      </c>
      <c r="L266" t="s">
        <v>25</v>
      </c>
      <c r="M266" t="s">
        <v>78</v>
      </c>
      <c r="N266" t="s">
        <v>41</v>
      </c>
    </row>
    <row r="267" spans="1:14" x14ac:dyDescent="0.35">
      <c r="A267" t="s">
        <v>14</v>
      </c>
      <c r="B267">
        <v>11</v>
      </c>
      <c r="C267" t="s">
        <v>57</v>
      </c>
      <c r="D267" t="s">
        <v>38</v>
      </c>
      <c r="E267" t="s">
        <v>42</v>
      </c>
      <c r="F267">
        <v>2</v>
      </c>
      <c r="G267">
        <v>12000000</v>
      </c>
      <c r="H267">
        <v>1</v>
      </c>
      <c r="I267" s="15">
        <v>1.3888888888888889E-3</v>
      </c>
      <c r="J267" t="s">
        <v>18</v>
      </c>
      <c r="K267" t="s">
        <v>19</v>
      </c>
      <c r="L267" t="s">
        <v>25</v>
      </c>
      <c r="M267" t="s">
        <v>78</v>
      </c>
      <c r="N267" t="s">
        <v>53</v>
      </c>
    </row>
    <row r="268" spans="1:14" x14ac:dyDescent="0.35">
      <c r="A268" t="s">
        <v>14</v>
      </c>
      <c r="B268">
        <v>1</v>
      </c>
      <c r="C268" t="s">
        <v>59</v>
      </c>
      <c r="D268" t="s">
        <v>32</v>
      </c>
      <c r="E268" t="s">
        <v>45</v>
      </c>
      <c r="F268">
        <v>1</v>
      </c>
      <c r="G268">
        <v>19000000</v>
      </c>
      <c r="H268">
        <v>2</v>
      </c>
      <c r="I268" s="15">
        <v>1.3888888888888889E-3</v>
      </c>
      <c r="J268" t="s">
        <v>46</v>
      </c>
      <c r="K268" t="s">
        <v>39</v>
      </c>
      <c r="L268" t="s">
        <v>30</v>
      </c>
      <c r="M268" t="s">
        <v>77</v>
      </c>
      <c r="N268" t="s">
        <v>65</v>
      </c>
    </row>
    <row r="269" spans="1:14" x14ac:dyDescent="0.35">
      <c r="A269" t="s">
        <v>14</v>
      </c>
      <c r="B269">
        <v>1</v>
      </c>
      <c r="C269" t="s">
        <v>60</v>
      </c>
      <c r="D269" t="s">
        <v>49</v>
      </c>
      <c r="E269" t="s">
        <v>23</v>
      </c>
      <c r="F269">
        <v>3</v>
      </c>
      <c r="G269">
        <v>15000000</v>
      </c>
      <c r="H269">
        <v>2</v>
      </c>
      <c r="I269" s="15">
        <v>1.3888888888888889E-3</v>
      </c>
      <c r="J269" t="s">
        <v>18</v>
      </c>
      <c r="K269" t="s">
        <v>56</v>
      </c>
      <c r="L269" t="s">
        <v>51</v>
      </c>
      <c r="M269" t="s">
        <v>76</v>
      </c>
      <c r="N269" t="s">
        <v>31</v>
      </c>
    </row>
    <row r="270" spans="1:14" x14ac:dyDescent="0.35">
      <c r="A270" t="s">
        <v>70</v>
      </c>
      <c r="B270">
        <v>23</v>
      </c>
      <c r="C270" t="s">
        <v>27</v>
      </c>
      <c r="D270" t="s">
        <v>73</v>
      </c>
      <c r="E270" t="s">
        <v>23</v>
      </c>
      <c r="F270">
        <v>0</v>
      </c>
      <c r="G270">
        <v>0</v>
      </c>
      <c r="H270">
        <v>1</v>
      </c>
      <c r="I270" s="15">
        <v>1.3888888888888889E-3</v>
      </c>
      <c r="L270" t="s">
        <v>48</v>
      </c>
      <c r="M270" t="s">
        <v>77</v>
      </c>
      <c r="N270" t="s">
        <v>54</v>
      </c>
    </row>
    <row r="271" spans="1:14" x14ac:dyDescent="0.35">
      <c r="A271" t="s">
        <v>70</v>
      </c>
      <c r="B271">
        <v>9</v>
      </c>
      <c r="C271" t="s">
        <v>37</v>
      </c>
      <c r="D271" t="s">
        <v>32</v>
      </c>
      <c r="E271" t="s">
        <v>68</v>
      </c>
      <c r="F271">
        <v>0</v>
      </c>
      <c r="G271">
        <v>0</v>
      </c>
      <c r="H271">
        <v>1</v>
      </c>
      <c r="I271" s="15">
        <v>1.3888888888888889E-3</v>
      </c>
      <c r="L271" t="s">
        <v>33</v>
      </c>
      <c r="M271" t="s">
        <v>77</v>
      </c>
      <c r="N271" t="s">
        <v>54</v>
      </c>
    </row>
    <row r="272" spans="1:14" x14ac:dyDescent="0.35">
      <c r="A272" t="s">
        <v>70</v>
      </c>
      <c r="B272">
        <v>23</v>
      </c>
      <c r="C272" t="s">
        <v>37</v>
      </c>
      <c r="D272" t="s">
        <v>32</v>
      </c>
      <c r="E272" t="s">
        <v>45</v>
      </c>
      <c r="F272">
        <v>0</v>
      </c>
      <c r="G272">
        <v>0</v>
      </c>
      <c r="H272">
        <v>1</v>
      </c>
      <c r="I272" s="15">
        <v>1.3888888888888889E-3</v>
      </c>
      <c r="L272" t="s">
        <v>20</v>
      </c>
      <c r="M272" t="s">
        <v>66</v>
      </c>
      <c r="N272" t="s">
        <v>36</v>
      </c>
    </row>
    <row r="273" spans="1:14" x14ac:dyDescent="0.35">
      <c r="A273" t="s">
        <v>70</v>
      </c>
      <c r="B273">
        <v>4</v>
      </c>
      <c r="C273" t="s">
        <v>37</v>
      </c>
      <c r="D273" t="s">
        <v>16</v>
      </c>
      <c r="E273" t="s">
        <v>42</v>
      </c>
      <c r="F273">
        <v>0</v>
      </c>
      <c r="G273">
        <v>0</v>
      </c>
      <c r="H273">
        <v>2</v>
      </c>
      <c r="I273" s="15">
        <v>1.3888888888888889E-3</v>
      </c>
      <c r="L273" t="s">
        <v>43</v>
      </c>
      <c r="M273" t="s">
        <v>76</v>
      </c>
      <c r="N273" t="s">
        <v>52</v>
      </c>
    </row>
    <row r="274" spans="1:14" x14ac:dyDescent="0.35">
      <c r="A274" t="s">
        <v>70</v>
      </c>
      <c r="B274">
        <v>8</v>
      </c>
      <c r="C274" t="s">
        <v>69</v>
      </c>
      <c r="D274" t="s">
        <v>16</v>
      </c>
      <c r="E274" t="s">
        <v>17</v>
      </c>
      <c r="F274">
        <v>0</v>
      </c>
      <c r="G274">
        <v>0</v>
      </c>
      <c r="H274">
        <v>6</v>
      </c>
      <c r="I274" s="15">
        <v>1.3888888888888889E-3</v>
      </c>
      <c r="L274" t="s">
        <v>43</v>
      </c>
      <c r="M274" t="s">
        <v>76</v>
      </c>
      <c r="N274" t="s">
        <v>75</v>
      </c>
    </row>
    <row r="275" spans="1:14" x14ac:dyDescent="0.35">
      <c r="A275" t="s">
        <v>70</v>
      </c>
      <c r="B275">
        <v>10</v>
      </c>
      <c r="C275" t="s">
        <v>69</v>
      </c>
      <c r="D275" t="s">
        <v>32</v>
      </c>
      <c r="E275" t="s">
        <v>42</v>
      </c>
      <c r="F275">
        <v>0</v>
      </c>
      <c r="G275">
        <v>0</v>
      </c>
      <c r="H275">
        <v>1</v>
      </c>
      <c r="I275" s="15">
        <v>1.3888888888888889E-3</v>
      </c>
      <c r="L275" t="s">
        <v>51</v>
      </c>
      <c r="M275" t="s">
        <v>66</v>
      </c>
      <c r="N275" t="s">
        <v>36</v>
      </c>
    </row>
    <row r="276" spans="1:14" x14ac:dyDescent="0.35">
      <c r="A276" t="s">
        <v>14</v>
      </c>
      <c r="B276">
        <v>11</v>
      </c>
      <c r="C276" t="s">
        <v>57</v>
      </c>
      <c r="D276" t="s">
        <v>16</v>
      </c>
      <c r="E276" t="s">
        <v>23</v>
      </c>
      <c r="F276">
        <v>4</v>
      </c>
      <c r="G276">
        <v>20000000</v>
      </c>
      <c r="H276">
        <v>1</v>
      </c>
      <c r="I276" s="15">
        <v>1.3888888888888889E-3</v>
      </c>
      <c r="J276" t="s">
        <v>18</v>
      </c>
      <c r="K276" t="s">
        <v>47</v>
      </c>
      <c r="L276" t="s">
        <v>25</v>
      </c>
      <c r="M276" t="s">
        <v>66</v>
      </c>
      <c r="N276" t="s">
        <v>67</v>
      </c>
    </row>
    <row r="277" spans="1:14" x14ac:dyDescent="0.35">
      <c r="A277" t="s">
        <v>14</v>
      </c>
      <c r="B277">
        <v>1</v>
      </c>
      <c r="C277" t="s">
        <v>15</v>
      </c>
      <c r="D277" t="s">
        <v>49</v>
      </c>
      <c r="E277" t="s">
        <v>42</v>
      </c>
      <c r="F277">
        <v>2</v>
      </c>
      <c r="G277">
        <v>12000000</v>
      </c>
      <c r="H277">
        <v>1</v>
      </c>
      <c r="I277" s="15">
        <v>1.3888888888888889E-3</v>
      </c>
      <c r="J277" t="s">
        <v>18</v>
      </c>
      <c r="K277" t="s">
        <v>29</v>
      </c>
      <c r="L277" t="s">
        <v>33</v>
      </c>
      <c r="M277" t="s">
        <v>76</v>
      </c>
      <c r="N277" t="s">
        <v>71</v>
      </c>
    </row>
    <row r="278" spans="1:14" x14ac:dyDescent="0.35">
      <c r="A278" t="s">
        <v>14</v>
      </c>
      <c r="B278">
        <v>13</v>
      </c>
      <c r="C278" t="s">
        <v>60</v>
      </c>
      <c r="D278" t="s">
        <v>16</v>
      </c>
      <c r="E278" t="s">
        <v>23</v>
      </c>
      <c r="F278">
        <v>5</v>
      </c>
      <c r="G278">
        <v>21000000</v>
      </c>
      <c r="H278">
        <v>4</v>
      </c>
      <c r="I278" s="15">
        <v>1.3888888888888889E-3</v>
      </c>
      <c r="J278" t="s">
        <v>18</v>
      </c>
      <c r="K278" t="s">
        <v>50</v>
      </c>
      <c r="L278" t="s">
        <v>40</v>
      </c>
      <c r="M278" t="s">
        <v>66</v>
      </c>
      <c r="N278" t="s">
        <v>36</v>
      </c>
    </row>
    <row r="279" spans="1:14" x14ac:dyDescent="0.35">
      <c r="A279" t="s">
        <v>14</v>
      </c>
      <c r="B279">
        <v>28</v>
      </c>
      <c r="C279" t="s">
        <v>22</v>
      </c>
      <c r="D279" t="s">
        <v>38</v>
      </c>
      <c r="E279" t="s">
        <v>42</v>
      </c>
      <c r="F279">
        <v>4</v>
      </c>
      <c r="G279">
        <v>11000000</v>
      </c>
      <c r="H279">
        <v>2</v>
      </c>
      <c r="I279" s="15">
        <v>1.3888888888888889E-3</v>
      </c>
      <c r="J279" t="s">
        <v>61</v>
      </c>
      <c r="K279" t="s">
        <v>19</v>
      </c>
      <c r="L279" t="s">
        <v>40</v>
      </c>
      <c r="M279" t="s">
        <v>77</v>
      </c>
      <c r="N279" t="s">
        <v>54</v>
      </c>
    </row>
    <row r="280" spans="1:14" x14ac:dyDescent="0.35">
      <c r="A280" t="s">
        <v>14</v>
      </c>
      <c r="B280">
        <v>27</v>
      </c>
      <c r="C280" t="s">
        <v>37</v>
      </c>
      <c r="D280" t="s">
        <v>16</v>
      </c>
      <c r="E280" t="s">
        <v>42</v>
      </c>
      <c r="F280">
        <v>1</v>
      </c>
      <c r="G280">
        <v>19000000</v>
      </c>
      <c r="H280">
        <v>2</v>
      </c>
      <c r="I280" s="15">
        <v>1.3888888888888889E-3</v>
      </c>
      <c r="J280" t="s">
        <v>46</v>
      </c>
      <c r="K280" t="s">
        <v>56</v>
      </c>
      <c r="L280" t="s">
        <v>43</v>
      </c>
      <c r="M280" t="s">
        <v>78</v>
      </c>
      <c r="N280" t="s">
        <v>53</v>
      </c>
    </row>
    <row r="281" spans="1:14" x14ac:dyDescent="0.35">
      <c r="A281" t="s">
        <v>14</v>
      </c>
      <c r="B281">
        <v>9</v>
      </c>
      <c r="C281" t="s">
        <v>37</v>
      </c>
      <c r="D281" t="s">
        <v>16</v>
      </c>
      <c r="E281" t="s">
        <v>17</v>
      </c>
      <c r="F281">
        <v>3</v>
      </c>
      <c r="G281">
        <v>15000000</v>
      </c>
      <c r="H281">
        <v>1</v>
      </c>
      <c r="I281" s="15">
        <v>1.3888888888888889E-3</v>
      </c>
      <c r="J281" t="s">
        <v>18</v>
      </c>
      <c r="K281" t="s">
        <v>47</v>
      </c>
      <c r="L281" t="s">
        <v>51</v>
      </c>
      <c r="M281" t="s">
        <v>76</v>
      </c>
      <c r="N281" t="s">
        <v>26</v>
      </c>
    </row>
    <row r="282" spans="1:14" x14ac:dyDescent="0.35">
      <c r="A282" t="s">
        <v>14</v>
      </c>
      <c r="B282">
        <v>19</v>
      </c>
      <c r="C282" t="s">
        <v>37</v>
      </c>
      <c r="D282" t="s">
        <v>16</v>
      </c>
      <c r="E282" t="s">
        <v>42</v>
      </c>
      <c r="F282">
        <v>5</v>
      </c>
      <c r="G282">
        <v>25000000</v>
      </c>
      <c r="H282">
        <v>3</v>
      </c>
      <c r="I282" s="15">
        <v>1.3888888888888889E-3</v>
      </c>
      <c r="J282" t="s">
        <v>18</v>
      </c>
      <c r="K282" t="s">
        <v>19</v>
      </c>
      <c r="L282" t="s">
        <v>48</v>
      </c>
      <c r="M282" t="s">
        <v>76</v>
      </c>
      <c r="N282" t="s">
        <v>26</v>
      </c>
    </row>
    <row r="283" spans="1:14" x14ac:dyDescent="0.35">
      <c r="A283" t="s">
        <v>14</v>
      </c>
      <c r="B283">
        <v>3</v>
      </c>
      <c r="C283" t="s">
        <v>44</v>
      </c>
      <c r="D283" t="s">
        <v>16</v>
      </c>
      <c r="E283" t="s">
        <v>42</v>
      </c>
      <c r="F283">
        <v>2</v>
      </c>
      <c r="G283">
        <v>12000000</v>
      </c>
      <c r="H283">
        <v>4</v>
      </c>
      <c r="I283" s="15">
        <v>1.3888888888888889E-3</v>
      </c>
      <c r="J283" t="s">
        <v>18</v>
      </c>
      <c r="K283" t="s">
        <v>19</v>
      </c>
      <c r="L283" t="s">
        <v>20</v>
      </c>
      <c r="M283" t="s">
        <v>77</v>
      </c>
      <c r="N283" t="s">
        <v>65</v>
      </c>
    </row>
    <row r="284" spans="1:14" x14ac:dyDescent="0.35">
      <c r="A284" t="s">
        <v>14</v>
      </c>
      <c r="B284">
        <v>12</v>
      </c>
      <c r="C284" t="s">
        <v>44</v>
      </c>
      <c r="D284" t="s">
        <v>49</v>
      </c>
      <c r="E284" t="s">
        <v>17</v>
      </c>
      <c r="F284">
        <v>3</v>
      </c>
      <c r="G284">
        <v>15000000</v>
      </c>
      <c r="H284">
        <v>2</v>
      </c>
      <c r="I284" s="15">
        <v>1.3888888888888889E-3</v>
      </c>
      <c r="J284" t="s">
        <v>18</v>
      </c>
      <c r="K284" t="s">
        <v>64</v>
      </c>
      <c r="L284" t="s">
        <v>43</v>
      </c>
      <c r="M284" t="s">
        <v>77</v>
      </c>
      <c r="N284" t="s">
        <v>34</v>
      </c>
    </row>
    <row r="285" spans="1:14" x14ac:dyDescent="0.35">
      <c r="A285" t="s">
        <v>14</v>
      </c>
      <c r="B285">
        <v>15</v>
      </c>
      <c r="C285" t="s">
        <v>69</v>
      </c>
      <c r="D285" t="s">
        <v>16</v>
      </c>
      <c r="E285" t="s">
        <v>23</v>
      </c>
      <c r="F285">
        <v>2</v>
      </c>
      <c r="G285">
        <v>38000000</v>
      </c>
      <c r="H285">
        <v>1</v>
      </c>
      <c r="I285" s="15">
        <v>1.3888888888888889E-3</v>
      </c>
      <c r="J285" t="s">
        <v>46</v>
      </c>
      <c r="K285" t="s">
        <v>29</v>
      </c>
      <c r="L285" t="s">
        <v>33</v>
      </c>
      <c r="M285" t="s">
        <v>76</v>
      </c>
      <c r="N285" t="s">
        <v>71</v>
      </c>
    </row>
    <row r="286" spans="1:14" x14ac:dyDescent="0.35">
      <c r="A286" t="s">
        <v>14</v>
      </c>
      <c r="B286">
        <v>11</v>
      </c>
      <c r="C286" t="s">
        <v>57</v>
      </c>
      <c r="D286" t="s">
        <v>16</v>
      </c>
      <c r="E286" t="s">
        <v>23</v>
      </c>
      <c r="F286">
        <v>4</v>
      </c>
      <c r="G286">
        <v>20000000</v>
      </c>
      <c r="H286">
        <v>1</v>
      </c>
      <c r="I286" s="15">
        <v>1.3888888888888889E-3</v>
      </c>
      <c r="J286" t="s">
        <v>18</v>
      </c>
      <c r="K286" t="s">
        <v>47</v>
      </c>
      <c r="L286" t="s">
        <v>25</v>
      </c>
      <c r="M286" t="s">
        <v>66</v>
      </c>
      <c r="N286" t="s">
        <v>67</v>
      </c>
    </row>
    <row r="287" spans="1:14" x14ac:dyDescent="0.35">
      <c r="A287" t="s">
        <v>14</v>
      </c>
      <c r="B287">
        <v>1</v>
      </c>
      <c r="C287" t="s">
        <v>15</v>
      </c>
      <c r="D287" t="s">
        <v>49</v>
      </c>
      <c r="E287" t="s">
        <v>42</v>
      </c>
      <c r="F287">
        <v>2</v>
      </c>
      <c r="G287">
        <v>12000000</v>
      </c>
      <c r="H287">
        <v>1</v>
      </c>
      <c r="I287" s="15">
        <v>1.3888888888888889E-3</v>
      </c>
      <c r="J287" t="s">
        <v>18</v>
      </c>
      <c r="K287" t="s">
        <v>29</v>
      </c>
      <c r="L287" t="s">
        <v>33</v>
      </c>
      <c r="M287" t="s">
        <v>76</v>
      </c>
      <c r="N287" t="s">
        <v>71</v>
      </c>
    </row>
    <row r="288" spans="1:14" x14ac:dyDescent="0.35">
      <c r="A288" t="s">
        <v>14</v>
      </c>
      <c r="B288">
        <v>13</v>
      </c>
      <c r="C288" t="s">
        <v>60</v>
      </c>
      <c r="D288" t="s">
        <v>16</v>
      </c>
      <c r="E288" t="s">
        <v>23</v>
      </c>
      <c r="F288">
        <v>5</v>
      </c>
      <c r="G288">
        <v>21000000</v>
      </c>
      <c r="H288">
        <v>4</v>
      </c>
      <c r="I288" s="15">
        <v>1.3888888888888889E-3</v>
      </c>
      <c r="J288" t="s">
        <v>18</v>
      </c>
      <c r="K288" t="s">
        <v>50</v>
      </c>
      <c r="L288" t="s">
        <v>40</v>
      </c>
      <c r="M288" t="s">
        <v>66</v>
      </c>
      <c r="N288" t="s">
        <v>36</v>
      </c>
    </row>
    <row r="289" spans="1:14" x14ac:dyDescent="0.35">
      <c r="A289" t="s">
        <v>14</v>
      </c>
      <c r="B289">
        <v>28</v>
      </c>
      <c r="C289" t="s">
        <v>22</v>
      </c>
      <c r="D289" t="s">
        <v>38</v>
      </c>
      <c r="E289" t="s">
        <v>42</v>
      </c>
      <c r="F289">
        <v>4</v>
      </c>
      <c r="G289">
        <v>11000000</v>
      </c>
      <c r="H289">
        <v>2</v>
      </c>
      <c r="I289" s="15">
        <v>1.3888888888888889E-3</v>
      </c>
      <c r="J289" t="s">
        <v>61</v>
      </c>
      <c r="K289" t="s">
        <v>19</v>
      </c>
      <c r="L289" t="s">
        <v>40</v>
      </c>
      <c r="M289" t="s">
        <v>77</v>
      </c>
      <c r="N289" t="s">
        <v>54</v>
      </c>
    </row>
    <row r="290" spans="1:14" x14ac:dyDescent="0.35">
      <c r="A290" t="s">
        <v>70</v>
      </c>
      <c r="B290">
        <v>12</v>
      </c>
      <c r="C290" t="s">
        <v>55</v>
      </c>
      <c r="D290" t="s">
        <v>16</v>
      </c>
      <c r="E290" t="s">
        <v>23</v>
      </c>
      <c r="F290">
        <v>0</v>
      </c>
      <c r="G290">
        <v>0</v>
      </c>
      <c r="H290">
        <v>1</v>
      </c>
      <c r="I290" s="15">
        <v>1.3888888888888889E-3</v>
      </c>
      <c r="L290" t="s">
        <v>33</v>
      </c>
      <c r="M290" t="s">
        <v>76</v>
      </c>
      <c r="N290" t="s">
        <v>75</v>
      </c>
    </row>
    <row r="291" spans="1:14" x14ac:dyDescent="0.35">
      <c r="A291" t="s">
        <v>70</v>
      </c>
      <c r="B291">
        <v>30</v>
      </c>
      <c r="C291" t="s">
        <v>69</v>
      </c>
      <c r="D291" t="s">
        <v>28</v>
      </c>
      <c r="E291" t="s">
        <v>45</v>
      </c>
      <c r="F291">
        <v>0</v>
      </c>
      <c r="G291">
        <v>0</v>
      </c>
      <c r="H291">
        <v>5</v>
      </c>
      <c r="I291" s="15">
        <v>1.3888888888888889E-3</v>
      </c>
      <c r="L291" t="s">
        <v>30</v>
      </c>
      <c r="M291" t="s">
        <v>78</v>
      </c>
      <c r="N291" t="s">
        <v>66</v>
      </c>
    </row>
    <row r="292" spans="1:14" x14ac:dyDescent="0.35">
      <c r="A292" t="s">
        <v>70</v>
      </c>
      <c r="B292">
        <v>30</v>
      </c>
      <c r="C292" t="s">
        <v>69</v>
      </c>
      <c r="D292" t="s">
        <v>28</v>
      </c>
      <c r="E292" t="s">
        <v>42</v>
      </c>
      <c r="F292">
        <v>0</v>
      </c>
      <c r="G292">
        <v>0</v>
      </c>
      <c r="H292">
        <v>3</v>
      </c>
      <c r="I292" s="15">
        <v>1.3888888888888889E-3</v>
      </c>
      <c r="L292" t="s">
        <v>51</v>
      </c>
      <c r="M292" t="s">
        <v>78</v>
      </c>
      <c r="N292" t="s">
        <v>53</v>
      </c>
    </row>
    <row r="293" spans="1:14" x14ac:dyDescent="0.35">
      <c r="A293" t="s">
        <v>70</v>
      </c>
      <c r="B293">
        <v>12</v>
      </c>
      <c r="C293" t="s">
        <v>55</v>
      </c>
      <c r="D293" t="s">
        <v>16</v>
      </c>
      <c r="E293" t="s">
        <v>23</v>
      </c>
      <c r="F293">
        <v>0</v>
      </c>
      <c r="G293">
        <v>0</v>
      </c>
      <c r="H293">
        <v>1</v>
      </c>
      <c r="I293" s="15">
        <v>1.3888888888888889E-3</v>
      </c>
      <c r="L293" t="s">
        <v>33</v>
      </c>
      <c r="M293" t="s">
        <v>76</v>
      </c>
      <c r="N293" t="s">
        <v>75</v>
      </c>
    </row>
    <row r="294" spans="1:14" x14ac:dyDescent="0.35">
      <c r="A294" t="s">
        <v>14</v>
      </c>
      <c r="B294">
        <v>11</v>
      </c>
      <c r="C294" t="s">
        <v>57</v>
      </c>
      <c r="D294" t="s">
        <v>38</v>
      </c>
      <c r="E294" t="s">
        <v>42</v>
      </c>
      <c r="F294">
        <v>2</v>
      </c>
      <c r="G294">
        <v>38000000</v>
      </c>
      <c r="H294">
        <v>5</v>
      </c>
      <c r="I294" s="15">
        <v>1.3888888888888889E-3</v>
      </c>
      <c r="J294" t="s">
        <v>46</v>
      </c>
      <c r="K294" t="s">
        <v>50</v>
      </c>
      <c r="L294" t="s">
        <v>33</v>
      </c>
      <c r="M294" t="s">
        <v>76</v>
      </c>
      <c r="N294" t="s">
        <v>26</v>
      </c>
    </row>
    <row r="295" spans="1:14" x14ac:dyDescent="0.35">
      <c r="A295" t="s">
        <v>14</v>
      </c>
      <c r="B295">
        <v>15</v>
      </c>
      <c r="C295" t="s">
        <v>22</v>
      </c>
      <c r="D295" t="s">
        <v>16</v>
      </c>
      <c r="E295" t="s">
        <v>23</v>
      </c>
      <c r="F295">
        <v>3</v>
      </c>
      <c r="G295">
        <v>15000000</v>
      </c>
      <c r="H295">
        <v>2</v>
      </c>
      <c r="I295" s="15">
        <v>1.3888888888888889E-3</v>
      </c>
      <c r="J295" t="s">
        <v>18</v>
      </c>
      <c r="K295" t="s">
        <v>56</v>
      </c>
      <c r="L295" t="s">
        <v>43</v>
      </c>
      <c r="M295" t="s">
        <v>78</v>
      </c>
      <c r="N295" t="s">
        <v>53</v>
      </c>
    </row>
    <row r="296" spans="1:14" x14ac:dyDescent="0.35">
      <c r="A296" t="s">
        <v>14</v>
      </c>
      <c r="B296">
        <v>30</v>
      </c>
      <c r="C296" t="s">
        <v>27</v>
      </c>
      <c r="D296" t="s">
        <v>38</v>
      </c>
      <c r="E296" t="s">
        <v>23</v>
      </c>
      <c r="F296">
        <v>1</v>
      </c>
      <c r="G296">
        <v>19000000</v>
      </c>
      <c r="H296">
        <v>4</v>
      </c>
      <c r="I296" s="15">
        <v>1.3888888888888889E-3</v>
      </c>
      <c r="J296" t="s">
        <v>46</v>
      </c>
      <c r="K296" t="s">
        <v>29</v>
      </c>
      <c r="L296" t="s">
        <v>51</v>
      </c>
      <c r="M296" t="s">
        <v>78</v>
      </c>
      <c r="N296" t="s">
        <v>21</v>
      </c>
    </row>
    <row r="297" spans="1:14" x14ac:dyDescent="0.35">
      <c r="A297" t="s">
        <v>14</v>
      </c>
      <c r="B297">
        <v>23</v>
      </c>
      <c r="C297" t="s">
        <v>27</v>
      </c>
      <c r="D297" t="s">
        <v>16</v>
      </c>
      <c r="E297" t="s">
        <v>23</v>
      </c>
      <c r="F297">
        <v>2</v>
      </c>
      <c r="G297">
        <v>12000000</v>
      </c>
      <c r="H297">
        <v>2</v>
      </c>
      <c r="I297" s="15">
        <v>1.3888888888888889E-3</v>
      </c>
      <c r="J297" t="s">
        <v>18</v>
      </c>
      <c r="K297" t="s">
        <v>39</v>
      </c>
      <c r="L297" t="s">
        <v>25</v>
      </c>
      <c r="M297" t="s">
        <v>77</v>
      </c>
      <c r="N297" t="s">
        <v>54</v>
      </c>
    </row>
    <row r="298" spans="1:14" x14ac:dyDescent="0.35">
      <c r="A298" t="s">
        <v>14</v>
      </c>
      <c r="B298">
        <v>30</v>
      </c>
      <c r="C298" t="s">
        <v>27</v>
      </c>
      <c r="D298" t="s">
        <v>38</v>
      </c>
      <c r="E298" t="s">
        <v>42</v>
      </c>
      <c r="F298">
        <v>4</v>
      </c>
      <c r="G298">
        <v>20000000</v>
      </c>
      <c r="H298">
        <v>4</v>
      </c>
      <c r="I298" s="15">
        <v>1.3888888888888889E-3</v>
      </c>
      <c r="J298" t="s">
        <v>18</v>
      </c>
      <c r="K298" t="s">
        <v>19</v>
      </c>
      <c r="L298" t="s">
        <v>30</v>
      </c>
      <c r="M298" t="s">
        <v>78</v>
      </c>
      <c r="N298" t="s">
        <v>41</v>
      </c>
    </row>
    <row r="299" spans="1:14" x14ac:dyDescent="0.35">
      <c r="A299" t="s">
        <v>14</v>
      </c>
      <c r="B299">
        <v>11</v>
      </c>
      <c r="C299" t="s">
        <v>27</v>
      </c>
      <c r="D299" t="s">
        <v>38</v>
      </c>
      <c r="E299" t="s">
        <v>23</v>
      </c>
      <c r="F299">
        <v>3</v>
      </c>
      <c r="G299">
        <v>15000000</v>
      </c>
      <c r="H299">
        <v>3</v>
      </c>
      <c r="I299" s="15">
        <v>1.3888888888888889E-3</v>
      </c>
      <c r="J299" t="s">
        <v>18</v>
      </c>
      <c r="K299" t="s">
        <v>29</v>
      </c>
      <c r="L299" t="s">
        <v>40</v>
      </c>
      <c r="M299" t="s">
        <v>76</v>
      </c>
      <c r="N299" t="s">
        <v>52</v>
      </c>
    </row>
    <row r="300" spans="1:14" x14ac:dyDescent="0.35">
      <c r="A300" t="s">
        <v>14</v>
      </c>
      <c r="B300">
        <v>4</v>
      </c>
      <c r="C300" t="s">
        <v>27</v>
      </c>
      <c r="D300" t="s">
        <v>16</v>
      </c>
      <c r="E300" t="s">
        <v>17</v>
      </c>
      <c r="F300">
        <v>3</v>
      </c>
      <c r="G300">
        <v>11000000</v>
      </c>
      <c r="H300">
        <v>2</v>
      </c>
      <c r="I300" s="15">
        <v>1.3888888888888889E-3</v>
      </c>
      <c r="J300" t="s">
        <v>18</v>
      </c>
      <c r="K300" t="s">
        <v>29</v>
      </c>
      <c r="L300" t="s">
        <v>48</v>
      </c>
      <c r="M300" t="s">
        <v>66</v>
      </c>
      <c r="N300" t="s">
        <v>67</v>
      </c>
    </row>
    <row r="301" spans="1:14" x14ac:dyDescent="0.35">
      <c r="A301" t="s">
        <v>14</v>
      </c>
      <c r="B301">
        <v>12</v>
      </c>
      <c r="C301" t="s">
        <v>27</v>
      </c>
      <c r="D301" t="s">
        <v>16</v>
      </c>
      <c r="E301" t="s">
        <v>23</v>
      </c>
      <c r="F301">
        <v>2</v>
      </c>
      <c r="G301">
        <v>12000000</v>
      </c>
      <c r="H301">
        <v>1</v>
      </c>
      <c r="I301" s="15">
        <v>1.3888888888888889E-3</v>
      </c>
      <c r="J301" t="s">
        <v>18</v>
      </c>
      <c r="K301" t="s">
        <v>56</v>
      </c>
      <c r="L301" t="s">
        <v>48</v>
      </c>
      <c r="M301" t="s">
        <v>76</v>
      </c>
      <c r="N301" t="s">
        <v>52</v>
      </c>
    </row>
    <row r="302" spans="1:14" x14ac:dyDescent="0.35">
      <c r="A302" t="s">
        <v>14</v>
      </c>
      <c r="B302">
        <v>9</v>
      </c>
      <c r="C302" t="s">
        <v>27</v>
      </c>
      <c r="D302" t="s">
        <v>38</v>
      </c>
      <c r="E302" t="s">
        <v>68</v>
      </c>
      <c r="F302">
        <v>5</v>
      </c>
      <c r="G302">
        <v>21000000</v>
      </c>
      <c r="H302">
        <v>1</v>
      </c>
      <c r="I302" s="15">
        <v>1.3888888888888889E-3</v>
      </c>
      <c r="J302" t="s">
        <v>18</v>
      </c>
      <c r="K302" t="s">
        <v>35</v>
      </c>
      <c r="L302" t="s">
        <v>51</v>
      </c>
      <c r="M302" t="s">
        <v>76</v>
      </c>
      <c r="N302" t="s">
        <v>52</v>
      </c>
    </row>
    <row r="303" spans="1:14" x14ac:dyDescent="0.35">
      <c r="A303" t="s">
        <v>14</v>
      </c>
      <c r="B303">
        <v>26</v>
      </c>
      <c r="C303" t="s">
        <v>37</v>
      </c>
      <c r="D303" t="s">
        <v>32</v>
      </c>
      <c r="E303" t="s">
        <v>42</v>
      </c>
      <c r="F303">
        <v>2</v>
      </c>
      <c r="G303">
        <v>38000000</v>
      </c>
      <c r="H303">
        <v>3</v>
      </c>
      <c r="I303" s="15">
        <v>1.3888888888888889E-3</v>
      </c>
      <c r="J303" t="s">
        <v>46</v>
      </c>
      <c r="K303" t="s">
        <v>39</v>
      </c>
      <c r="L303" t="s">
        <v>48</v>
      </c>
      <c r="M303" t="s">
        <v>78</v>
      </c>
      <c r="N303" t="s">
        <v>53</v>
      </c>
    </row>
    <row r="304" spans="1:14" x14ac:dyDescent="0.35">
      <c r="A304" t="s">
        <v>14</v>
      </c>
      <c r="B304">
        <v>18</v>
      </c>
      <c r="C304" t="s">
        <v>37</v>
      </c>
      <c r="D304" t="s">
        <v>49</v>
      </c>
      <c r="E304" t="s">
        <v>42</v>
      </c>
      <c r="F304">
        <v>4</v>
      </c>
      <c r="G304">
        <v>11000000</v>
      </c>
      <c r="H304">
        <v>2</v>
      </c>
      <c r="I304" s="15">
        <v>1.3888888888888889E-3</v>
      </c>
      <c r="J304" t="s">
        <v>61</v>
      </c>
      <c r="K304" t="s">
        <v>64</v>
      </c>
      <c r="L304" t="s">
        <v>20</v>
      </c>
      <c r="M304" t="s">
        <v>66</v>
      </c>
      <c r="N304" t="s">
        <v>36</v>
      </c>
    </row>
    <row r="305" spans="1:14" x14ac:dyDescent="0.35">
      <c r="A305" t="s">
        <v>14</v>
      </c>
      <c r="B305">
        <v>29</v>
      </c>
      <c r="C305" t="s">
        <v>37</v>
      </c>
      <c r="D305" t="s">
        <v>49</v>
      </c>
      <c r="E305" t="s">
        <v>23</v>
      </c>
      <c r="F305">
        <v>3</v>
      </c>
      <c r="G305">
        <v>15000000</v>
      </c>
      <c r="H305">
        <v>2</v>
      </c>
      <c r="I305" s="15">
        <v>1.3888888888888889E-3</v>
      </c>
      <c r="J305" t="s">
        <v>18</v>
      </c>
      <c r="K305" t="s">
        <v>19</v>
      </c>
      <c r="L305" t="s">
        <v>33</v>
      </c>
      <c r="M305" t="s">
        <v>77</v>
      </c>
      <c r="N305" t="s">
        <v>34</v>
      </c>
    </row>
    <row r="306" spans="1:14" x14ac:dyDescent="0.35">
      <c r="A306" t="s">
        <v>14</v>
      </c>
      <c r="B306">
        <v>27</v>
      </c>
      <c r="C306" t="s">
        <v>37</v>
      </c>
      <c r="D306" t="s">
        <v>49</v>
      </c>
      <c r="E306" t="s">
        <v>42</v>
      </c>
      <c r="F306">
        <v>5</v>
      </c>
      <c r="G306">
        <v>25000000</v>
      </c>
      <c r="H306">
        <v>4</v>
      </c>
      <c r="I306" s="15">
        <v>1.3888888888888889E-3</v>
      </c>
      <c r="J306" t="s">
        <v>18</v>
      </c>
      <c r="K306" t="s">
        <v>56</v>
      </c>
      <c r="L306" t="s">
        <v>43</v>
      </c>
      <c r="M306" t="s">
        <v>76</v>
      </c>
      <c r="N306" t="s">
        <v>31</v>
      </c>
    </row>
    <row r="307" spans="1:14" x14ac:dyDescent="0.35">
      <c r="A307" t="s">
        <v>14</v>
      </c>
      <c r="B307">
        <v>15</v>
      </c>
      <c r="C307" t="s">
        <v>44</v>
      </c>
      <c r="D307" t="s">
        <v>38</v>
      </c>
      <c r="E307" t="s">
        <v>17</v>
      </c>
      <c r="F307">
        <v>4</v>
      </c>
      <c r="G307">
        <v>15000000</v>
      </c>
      <c r="H307">
        <v>1</v>
      </c>
      <c r="I307" s="15">
        <v>1.3888888888888889E-3</v>
      </c>
      <c r="J307" t="s">
        <v>18</v>
      </c>
      <c r="K307" t="s">
        <v>56</v>
      </c>
      <c r="L307" t="s">
        <v>30</v>
      </c>
      <c r="M307" t="s">
        <v>76</v>
      </c>
      <c r="N307" t="s">
        <v>52</v>
      </c>
    </row>
    <row r="308" spans="1:14" x14ac:dyDescent="0.35">
      <c r="A308" t="s">
        <v>14</v>
      </c>
      <c r="B308">
        <v>16</v>
      </c>
      <c r="C308" t="s">
        <v>44</v>
      </c>
      <c r="D308" t="s">
        <v>73</v>
      </c>
      <c r="E308" t="s">
        <v>23</v>
      </c>
      <c r="F308">
        <v>2</v>
      </c>
      <c r="G308">
        <v>12000000</v>
      </c>
      <c r="H308">
        <v>3</v>
      </c>
      <c r="I308" s="15">
        <v>1.3888888888888889E-3</v>
      </c>
      <c r="J308" t="s">
        <v>18</v>
      </c>
      <c r="K308" t="s">
        <v>50</v>
      </c>
      <c r="L308" t="s">
        <v>43</v>
      </c>
      <c r="M308" t="s">
        <v>66</v>
      </c>
      <c r="N308" t="s">
        <v>36</v>
      </c>
    </row>
    <row r="309" spans="1:14" x14ac:dyDescent="0.35">
      <c r="A309" t="s">
        <v>14</v>
      </c>
      <c r="B309">
        <v>27</v>
      </c>
      <c r="C309" t="s">
        <v>44</v>
      </c>
      <c r="D309" t="s">
        <v>49</v>
      </c>
      <c r="E309" t="s">
        <v>17</v>
      </c>
      <c r="F309">
        <v>5</v>
      </c>
      <c r="G309">
        <v>20000000</v>
      </c>
      <c r="H309">
        <v>1</v>
      </c>
      <c r="I309" s="15">
        <v>1.3888888888888889E-3</v>
      </c>
      <c r="J309" t="s">
        <v>18</v>
      </c>
      <c r="K309" t="s">
        <v>19</v>
      </c>
      <c r="L309" t="s">
        <v>30</v>
      </c>
      <c r="M309" t="s">
        <v>78</v>
      </c>
      <c r="N309" t="s">
        <v>63</v>
      </c>
    </row>
    <row r="310" spans="1:14" x14ac:dyDescent="0.35">
      <c r="A310" t="s">
        <v>14</v>
      </c>
      <c r="B310">
        <v>3</v>
      </c>
      <c r="C310" t="s">
        <v>44</v>
      </c>
      <c r="D310" t="s">
        <v>32</v>
      </c>
      <c r="E310" t="s">
        <v>23</v>
      </c>
      <c r="F310">
        <v>2</v>
      </c>
      <c r="G310">
        <v>12000000</v>
      </c>
      <c r="H310">
        <v>4</v>
      </c>
      <c r="I310" s="15">
        <v>1.3888888888888889E-3</v>
      </c>
      <c r="J310" t="s">
        <v>18</v>
      </c>
      <c r="K310" t="s">
        <v>19</v>
      </c>
      <c r="L310" t="s">
        <v>43</v>
      </c>
      <c r="M310" t="s">
        <v>66</v>
      </c>
      <c r="N310" t="s">
        <v>67</v>
      </c>
    </row>
    <row r="311" spans="1:14" x14ac:dyDescent="0.35">
      <c r="A311" t="s">
        <v>14</v>
      </c>
      <c r="B311">
        <v>26</v>
      </c>
      <c r="C311" t="s">
        <v>44</v>
      </c>
      <c r="D311" t="s">
        <v>38</v>
      </c>
      <c r="E311" t="s">
        <v>23</v>
      </c>
      <c r="F311">
        <v>3</v>
      </c>
      <c r="G311">
        <v>12000000</v>
      </c>
      <c r="H311">
        <v>1</v>
      </c>
      <c r="I311" s="15">
        <v>1.3888888888888889E-3</v>
      </c>
      <c r="J311" t="s">
        <v>18</v>
      </c>
      <c r="K311" t="s">
        <v>19</v>
      </c>
      <c r="L311" t="s">
        <v>51</v>
      </c>
      <c r="M311" t="s">
        <v>77</v>
      </c>
      <c r="N311" t="s">
        <v>65</v>
      </c>
    </row>
    <row r="312" spans="1:14" x14ac:dyDescent="0.35">
      <c r="A312" t="s">
        <v>14</v>
      </c>
      <c r="B312">
        <v>22</v>
      </c>
      <c r="C312" t="s">
        <v>69</v>
      </c>
      <c r="D312" t="s">
        <v>16</v>
      </c>
      <c r="E312" t="s">
        <v>42</v>
      </c>
      <c r="F312">
        <v>2</v>
      </c>
      <c r="G312">
        <v>12000000</v>
      </c>
      <c r="H312">
        <v>4</v>
      </c>
      <c r="I312" s="15">
        <v>1.3888888888888889E-3</v>
      </c>
      <c r="J312" t="s">
        <v>18</v>
      </c>
      <c r="K312" t="s">
        <v>64</v>
      </c>
      <c r="L312" t="s">
        <v>33</v>
      </c>
      <c r="M312" t="s">
        <v>78</v>
      </c>
      <c r="N312" t="s">
        <v>53</v>
      </c>
    </row>
    <row r="313" spans="1:14" x14ac:dyDescent="0.35">
      <c r="A313" t="s">
        <v>14</v>
      </c>
      <c r="B313">
        <v>24</v>
      </c>
      <c r="C313" t="s">
        <v>69</v>
      </c>
      <c r="D313" t="s">
        <v>16</v>
      </c>
      <c r="E313" t="s">
        <v>42</v>
      </c>
      <c r="F313">
        <v>1</v>
      </c>
      <c r="G313">
        <v>7000000</v>
      </c>
      <c r="H313">
        <v>2</v>
      </c>
      <c r="I313" s="15">
        <v>1.3888888888888889E-3</v>
      </c>
      <c r="J313" t="s">
        <v>18</v>
      </c>
      <c r="K313" t="s">
        <v>56</v>
      </c>
      <c r="L313" t="s">
        <v>33</v>
      </c>
      <c r="M313" t="s">
        <v>77</v>
      </c>
      <c r="N313" t="s">
        <v>65</v>
      </c>
    </row>
    <row r="314" spans="1:14" x14ac:dyDescent="0.35">
      <c r="A314" t="s">
        <v>14</v>
      </c>
      <c r="B314">
        <v>24</v>
      </c>
      <c r="C314" t="s">
        <v>69</v>
      </c>
      <c r="D314" t="s">
        <v>16</v>
      </c>
      <c r="E314" t="s">
        <v>68</v>
      </c>
      <c r="F314">
        <v>5</v>
      </c>
      <c r="G314">
        <v>25000000</v>
      </c>
      <c r="H314">
        <v>2</v>
      </c>
      <c r="I314" s="15">
        <v>1.3888888888888889E-3</v>
      </c>
      <c r="J314" t="s">
        <v>18</v>
      </c>
      <c r="K314" t="s">
        <v>19</v>
      </c>
      <c r="L314" t="s">
        <v>43</v>
      </c>
      <c r="M314" t="s">
        <v>66</v>
      </c>
      <c r="N314" t="s">
        <v>36</v>
      </c>
    </row>
    <row r="315" spans="1:14" x14ac:dyDescent="0.35">
      <c r="A315" t="s">
        <v>14</v>
      </c>
      <c r="B315">
        <v>11</v>
      </c>
      <c r="C315" t="s">
        <v>57</v>
      </c>
      <c r="D315" t="s">
        <v>38</v>
      </c>
      <c r="E315" t="s">
        <v>42</v>
      </c>
      <c r="F315">
        <v>2</v>
      </c>
      <c r="G315">
        <v>38000000</v>
      </c>
      <c r="H315">
        <v>5</v>
      </c>
      <c r="I315" s="15">
        <v>1.3888888888888889E-3</v>
      </c>
      <c r="J315" t="s">
        <v>46</v>
      </c>
      <c r="K315" t="s">
        <v>50</v>
      </c>
      <c r="L315" t="s">
        <v>33</v>
      </c>
      <c r="M315" t="s">
        <v>76</v>
      </c>
      <c r="N315" t="s">
        <v>26</v>
      </c>
    </row>
    <row r="316" spans="1:14" x14ac:dyDescent="0.35">
      <c r="A316" t="s">
        <v>14</v>
      </c>
      <c r="B316">
        <v>15</v>
      </c>
      <c r="C316" t="s">
        <v>22</v>
      </c>
      <c r="D316" t="s">
        <v>16</v>
      </c>
      <c r="E316" t="s">
        <v>23</v>
      </c>
      <c r="F316">
        <v>3</v>
      </c>
      <c r="G316">
        <v>15000000</v>
      </c>
      <c r="H316">
        <v>2</v>
      </c>
      <c r="I316" s="15">
        <v>1.3888888888888889E-3</v>
      </c>
      <c r="J316" t="s">
        <v>18</v>
      </c>
      <c r="K316" t="s">
        <v>56</v>
      </c>
      <c r="L316" t="s">
        <v>43</v>
      </c>
      <c r="M316" t="s">
        <v>78</v>
      </c>
      <c r="N316" t="s">
        <v>53</v>
      </c>
    </row>
    <row r="317" spans="1:14" x14ac:dyDescent="0.35">
      <c r="A317" t="s">
        <v>70</v>
      </c>
      <c r="B317">
        <v>17</v>
      </c>
      <c r="C317" t="s">
        <v>58</v>
      </c>
      <c r="D317" t="s">
        <v>28</v>
      </c>
      <c r="E317" t="s">
        <v>23</v>
      </c>
      <c r="F317">
        <v>0</v>
      </c>
      <c r="G317">
        <v>0</v>
      </c>
      <c r="H317">
        <v>2</v>
      </c>
      <c r="I317" s="15">
        <v>1.3888888888888889E-3</v>
      </c>
      <c r="L317" t="s">
        <v>30</v>
      </c>
      <c r="M317" t="s">
        <v>76</v>
      </c>
      <c r="N317" t="s">
        <v>31</v>
      </c>
    </row>
    <row r="318" spans="1:14" x14ac:dyDescent="0.35">
      <c r="A318" t="s">
        <v>70</v>
      </c>
      <c r="B318">
        <v>6</v>
      </c>
      <c r="C318" t="s">
        <v>22</v>
      </c>
      <c r="D318" t="s">
        <v>16</v>
      </c>
      <c r="E318" t="s">
        <v>17</v>
      </c>
      <c r="F318">
        <v>0</v>
      </c>
      <c r="G318">
        <v>0</v>
      </c>
      <c r="H318">
        <v>1</v>
      </c>
      <c r="I318" s="15">
        <v>1.3888888888888889E-3</v>
      </c>
      <c r="L318" t="s">
        <v>43</v>
      </c>
      <c r="M318" t="s">
        <v>77</v>
      </c>
      <c r="N318" t="s">
        <v>65</v>
      </c>
    </row>
    <row r="319" spans="1:14" x14ac:dyDescent="0.35">
      <c r="A319" t="s">
        <v>70</v>
      </c>
      <c r="B319">
        <v>18</v>
      </c>
      <c r="C319" t="s">
        <v>27</v>
      </c>
      <c r="D319" t="s">
        <v>16</v>
      </c>
      <c r="E319" t="s">
        <v>23</v>
      </c>
      <c r="F319">
        <v>0</v>
      </c>
      <c r="G319">
        <v>0</v>
      </c>
      <c r="H319">
        <v>1</v>
      </c>
      <c r="I319" s="15">
        <v>1.3888888888888889E-3</v>
      </c>
      <c r="L319" t="s">
        <v>51</v>
      </c>
      <c r="M319" t="s">
        <v>77</v>
      </c>
      <c r="N319" t="s">
        <v>54</v>
      </c>
    </row>
    <row r="320" spans="1:14" x14ac:dyDescent="0.35">
      <c r="A320" t="s">
        <v>70</v>
      </c>
      <c r="B320">
        <v>11</v>
      </c>
      <c r="C320" t="s">
        <v>44</v>
      </c>
      <c r="D320" t="s">
        <v>73</v>
      </c>
      <c r="E320" t="s">
        <v>42</v>
      </c>
      <c r="F320">
        <v>0</v>
      </c>
      <c r="G320">
        <v>0</v>
      </c>
      <c r="H320">
        <v>4</v>
      </c>
      <c r="I320" s="15">
        <v>1.3888888888888889E-3</v>
      </c>
      <c r="L320" t="s">
        <v>48</v>
      </c>
      <c r="M320" t="s">
        <v>76</v>
      </c>
      <c r="N320" t="s">
        <v>26</v>
      </c>
    </row>
    <row r="321" spans="1:14" x14ac:dyDescent="0.35">
      <c r="A321" t="s">
        <v>70</v>
      </c>
      <c r="B321">
        <v>21</v>
      </c>
      <c r="C321" t="s">
        <v>69</v>
      </c>
      <c r="D321" t="s">
        <v>49</v>
      </c>
      <c r="E321" t="s">
        <v>23</v>
      </c>
      <c r="F321">
        <v>0</v>
      </c>
      <c r="G321">
        <v>0</v>
      </c>
      <c r="H321">
        <v>1</v>
      </c>
      <c r="I321" s="15">
        <v>1.3888888888888889E-3</v>
      </c>
      <c r="L321" t="s">
        <v>40</v>
      </c>
      <c r="M321" t="s">
        <v>78</v>
      </c>
      <c r="N321" t="s">
        <v>63</v>
      </c>
    </row>
    <row r="322" spans="1:14" x14ac:dyDescent="0.35">
      <c r="A322" t="s">
        <v>70</v>
      </c>
      <c r="B322">
        <v>17</v>
      </c>
      <c r="C322" t="s">
        <v>58</v>
      </c>
      <c r="D322" t="s">
        <v>28</v>
      </c>
      <c r="E322" t="s">
        <v>23</v>
      </c>
      <c r="F322">
        <v>0</v>
      </c>
      <c r="G322">
        <v>0</v>
      </c>
      <c r="H322">
        <v>2</v>
      </c>
      <c r="I322" s="15">
        <v>1.3888888888888889E-3</v>
      </c>
      <c r="L322" t="s">
        <v>30</v>
      </c>
      <c r="M322" t="s">
        <v>76</v>
      </c>
      <c r="N322" t="s">
        <v>31</v>
      </c>
    </row>
    <row r="323" spans="1:14" x14ac:dyDescent="0.35">
      <c r="A323" t="s">
        <v>14</v>
      </c>
      <c r="B323">
        <v>12</v>
      </c>
      <c r="C323" t="s">
        <v>55</v>
      </c>
      <c r="D323" t="s">
        <v>28</v>
      </c>
      <c r="E323" t="s">
        <v>23</v>
      </c>
      <c r="F323">
        <v>2</v>
      </c>
      <c r="G323">
        <v>12000000</v>
      </c>
      <c r="H323">
        <v>1</v>
      </c>
      <c r="I323" s="15">
        <v>1.3888888888888889E-3</v>
      </c>
      <c r="J323" t="s">
        <v>18</v>
      </c>
      <c r="K323" t="s">
        <v>29</v>
      </c>
      <c r="L323" t="s">
        <v>33</v>
      </c>
      <c r="M323" t="s">
        <v>76</v>
      </c>
      <c r="N323" t="s">
        <v>71</v>
      </c>
    </row>
    <row r="324" spans="1:14" x14ac:dyDescent="0.35">
      <c r="A324" t="s">
        <v>14</v>
      </c>
      <c r="B324">
        <v>1</v>
      </c>
      <c r="C324" t="s">
        <v>15</v>
      </c>
      <c r="D324" t="s">
        <v>32</v>
      </c>
      <c r="E324" t="s">
        <v>42</v>
      </c>
      <c r="F324">
        <v>4</v>
      </c>
      <c r="G324">
        <v>20000000</v>
      </c>
      <c r="H324">
        <v>1</v>
      </c>
      <c r="I324" s="15">
        <v>1.3888888888888889E-3</v>
      </c>
      <c r="J324" t="s">
        <v>18</v>
      </c>
      <c r="K324" t="s">
        <v>35</v>
      </c>
      <c r="L324" t="s">
        <v>33</v>
      </c>
      <c r="M324" t="s">
        <v>76</v>
      </c>
      <c r="N324" t="s">
        <v>75</v>
      </c>
    </row>
    <row r="325" spans="1:14" x14ac:dyDescent="0.35">
      <c r="A325" t="s">
        <v>14</v>
      </c>
      <c r="B325">
        <v>27</v>
      </c>
      <c r="C325" t="s">
        <v>22</v>
      </c>
      <c r="D325" t="s">
        <v>16</v>
      </c>
      <c r="E325" t="s">
        <v>23</v>
      </c>
      <c r="F325">
        <v>4</v>
      </c>
      <c r="G325">
        <v>11000000</v>
      </c>
      <c r="H325">
        <v>1</v>
      </c>
      <c r="I325" s="15">
        <v>1.3888888888888889E-3</v>
      </c>
      <c r="J325" t="s">
        <v>61</v>
      </c>
      <c r="K325" t="s">
        <v>47</v>
      </c>
      <c r="L325" t="s">
        <v>25</v>
      </c>
      <c r="M325" t="s">
        <v>77</v>
      </c>
      <c r="N325" t="s">
        <v>54</v>
      </c>
    </row>
    <row r="326" spans="1:14" x14ac:dyDescent="0.35">
      <c r="A326" t="s">
        <v>14</v>
      </c>
      <c r="B326">
        <v>26</v>
      </c>
      <c r="C326" t="s">
        <v>22</v>
      </c>
      <c r="D326" t="s">
        <v>73</v>
      </c>
      <c r="E326" t="s">
        <v>17</v>
      </c>
      <c r="F326">
        <v>3</v>
      </c>
      <c r="G326">
        <v>15000000</v>
      </c>
      <c r="H326">
        <v>1</v>
      </c>
      <c r="I326" s="15">
        <v>1.3888888888888889E-3</v>
      </c>
      <c r="J326" t="s">
        <v>18</v>
      </c>
      <c r="K326" t="s">
        <v>64</v>
      </c>
      <c r="L326" t="s">
        <v>43</v>
      </c>
      <c r="M326" t="s">
        <v>76</v>
      </c>
      <c r="N326" t="s">
        <v>31</v>
      </c>
    </row>
    <row r="327" spans="1:14" x14ac:dyDescent="0.35">
      <c r="A327" t="s">
        <v>14</v>
      </c>
      <c r="B327">
        <v>30</v>
      </c>
      <c r="C327" t="s">
        <v>27</v>
      </c>
      <c r="D327" t="s">
        <v>32</v>
      </c>
      <c r="E327" t="s">
        <v>42</v>
      </c>
      <c r="F327">
        <v>3</v>
      </c>
      <c r="G327">
        <v>15000000</v>
      </c>
      <c r="H327">
        <v>1</v>
      </c>
      <c r="I327" s="15">
        <v>1.3888888888888889E-3</v>
      </c>
      <c r="J327" t="s">
        <v>18</v>
      </c>
      <c r="K327" t="s">
        <v>29</v>
      </c>
      <c r="L327" t="s">
        <v>43</v>
      </c>
      <c r="M327" t="s">
        <v>77</v>
      </c>
      <c r="N327" t="s">
        <v>65</v>
      </c>
    </row>
    <row r="328" spans="1:14" x14ac:dyDescent="0.35">
      <c r="A328" t="s">
        <v>14</v>
      </c>
      <c r="B328">
        <v>11</v>
      </c>
      <c r="C328" t="s">
        <v>27</v>
      </c>
      <c r="D328" t="s">
        <v>32</v>
      </c>
      <c r="E328" t="s">
        <v>17</v>
      </c>
      <c r="F328">
        <v>2</v>
      </c>
      <c r="G328">
        <v>12000000</v>
      </c>
      <c r="H328">
        <v>5</v>
      </c>
      <c r="I328" s="15">
        <v>1.3888888888888889E-3</v>
      </c>
      <c r="J328" t="s">
        <v>18</v>
      </c>
      <c r="K328" t="s">
        <v>24</v>
      </c>
      <c r="L328" t="s">
        <v>48</v>
      </c>
      <c r="M328" t="s">
        <v>78</v>
      </c>
      <c r="N328" t="s">
        <v>62</v>
      </c>
    </row>
    <row r="329" spans="1:14" x14ac:dyDescent="0.35">
      <c r="A329" t="s">
        <v>14</v>
      </c>
      <c r="B329">
        <v>28</v>
      </c>
      <c r="C329" t="s">
        <v>37</v>
      </c>
      <c r="D329" t="s">
        <v>16</v>
      </c>
      <c r="E329" t="s">
        <v>17</v>
      </c>
      <c r="F329">
        <v>5</v>
      </c>
      <c r="G329">
        <v>21000000</v>
      </c>
      <c r="H329">
        <v>3</v>
      </c>
      <c r="I329" s="15">
        <v>1.3888888888888889E-3</v>
      </c>
      <c r="J329" t="s">
        <v>18</v>
      </c>
      <c r="K329" t="s">
        <v>39</v>
      </c>
      <c r="L329" t="s">
        <v>25</v>
      </c>
      <c r="M329" t="s">
        <v>76</v>
      </c>
      <c r="N329" t="s">
        <v>52</v>
      </c>
    </row>
    <row r="330" spans="1:14" x14ac:dyDescent="0.35">
      <c r="A330" t="s">
        <v>14</v>
      </c>
      <c r="B330">
        <v>8</v>
      </c>
      <c r="C330" t="s">
        <v>37</v>
      </c>
      <c r="D330" t="s">
        <v>49</v>
      </c>
      <c r="E330" t="s">
        <v>17</v>
      </c>
      <c r="F330">
        <v>2</v>
      </c>
      <c r="G330">
        <v>12000000</v>
      </c>
      <c r="H330">
        <v>2</v>
      </c>
      <c r="I330" s="15">
        <v>1.3888888888888889E-3</v>
      </c>
      <c r="J330" t="s">
        <v>18</v>
      </c>
      <c r="K330" t="s">
        <v>39</v>
      </c>
      <c r="L330" t="s">
        <v>33</v>
      </c>
      <c r="M330" t="s">
        <v>78</v>
      </c>
      <c r="N330" t="s">
        <v>66</v>
      </c>
    </row>
    <row r="331" spans="1:14" x14ac:dyDescent="0.35">
      <c r="A331" t="s">
        <v>14</v>
      </c>
      <c r="B331">
        <v>25</v>
      </c>
      <c r="C331" t="s">
        <v>37</v>
      </c>
      <c r="D331" t="s">
        <v>16</v>
      </c>
      <c r="E331" t="s">
        <v>23</v>
      </c>
      <c r="F331">
        <v>5</v>
      </c>
      <c r="G331">
        <v>25000000</v>
      </c>
      <c r="H331">
        <v>1</v>
      </c>
      <c r="I331" s="15">
        <v>1.3888888888888889E-3</v>
      </c>
      <c r="J331" t="s">
        <v>18</v>
      </c>
      <c r="K331" t="s">
        <v>19</v>
      </c>
      <c r="L331" t="s">
        <v>48</v>
      </c>
      <c r="M331" t="s">
        <v>66</v>
      </c>
      <c r="N331" t="s">
        <v>36</v>
      </c>
    </row>
    <row r="332" spans="1:14" x14ac:dyDescent="0.35">
      <c r="A332" t="s">
        <v>14</v>
      </c>
      <c r="B332">
        <v>2</v>
      </c>
      <c r="C332" t="s">
        <v>37</v>
      </c>
      <c r="D332" t="s">
        <v>32</v>
      </c>
      <c r="E332" t="s">
        <v>23</v>
      </c>
      <c r="F332">
        <v>3</v>
      </c>
      <c r="G332">
        <v>15000000</v>
      </c>
      <c r="H332">
        <v>3</v>
      </c>
      <c r="I332" s="15">
        <v>1.3888888888888889E-3</v>
      </c>
      <c r="J332" t="s">
        <v>18</v>
      </c>
      <c r="K332" t="s">
        <v>19</v>
      </c>
      <c r="L332" t="s">
        <v>51</v>
      </c>
      <c r="M332" t="s">
        <v>78</v>
      </c>
      <c r="N332" t="s">
        <v>66</v>
      </c>
    </row>
    <row r="333" spans="1:14" x14ac:dyDescent="0.35">
      <c r="A333" t="s">
        <v>14</v>
      </c>
      <c r="B333">
        <v>29</v>
      </c>
      <c r="C333" t="s">
        <v>37</v>
      </c>
      <c r="D333" t="s">
        <v>16</v>
      </c>
      <c r="E333" t="s">
        <v>23</v>
      </c>
      <c r="F333">
        <v>2</v>
      </c>
      <c r="G333">
        <v>12000000</v>
      </c>
      <c r="H333">
        <v>1</v>
      </c>
      <c r="I333" s="15">
        <v>1.3888888888888889E-3</v>
      </c>
      <c r="J333" t="s">
        <v>18</v>
      </c>
      <c r="K333" t="s">
        <v>56</v>
      </c>
      <c r="L333" t="s">
        <v>51</v>
      </c>
      <c r="M333" t="s">
        <v>76</v>
      </c>
      <c r="N333" t="s">
        <v>31</v>
      </c>
    </row>
    <row r="334" spans="1:14" x14ac:dyDescent="0.35">
      <c r="A334" t="s">
        <v>14</v>
      </c>
      <c r="B334">
        <v>6</v>
      </c>
      <c r="C334" t="s">
        <v>44</v>
      </c>
      <c r="D334" t="s">
        <v>28</v>
      </c>
      <c r="E334" t="s">
        <v>23</v>
      </c>
      <c r="F334">
        <v>3</v>
      </c>
      <c r="G334">
        <v>15000000</v>
      </c>
      <c r="H334">
        <v>1</v>
      </c>
      <c r="I334" s="15">
        <v>1.3888888888888889E-3</v>
      </c>
      <c r="J334" t="s">
        <v>18</v>
      </c>
      <c r="K334" t="s">
        <v>19</v>
      </c>
      <c r="L334" t="s">
        <v>30</v>
      </c>
      <c r="M334" t="s">
        <v>76</v>
      </c>
      <c r="N334" t="s">
        <v>52</v>
      </c>
    </row>
    <row r="335" spans="1:14" x14ac:dyDescent="0.35">
      <c r="A335" t="s">
        <v>14</v>
      </c>
      <c r="B335">
        <v>19</v>
      </c>
      <c r="C335" t="s">
        <v>44</v>
      </c>
      <c r="D335" t="s">
        <v>16</v>
      </c>
      <c r="E335" t="s">
        <v>23</v>
      </c>
      <c r="F335">
        <v>3</v>
      </c>
      <c r="G335">
        <v>15000000</v>
      </c>
      <c r="H335">
        <v>5</v>
      </c>
      <c r="I335" s="15">
        <v>1.3888888888888889E-3</v>
      </c>
      <c r="J335" t="s">
        <v>18</v>
      </c>
      <c r="K335" t="s">
        <v>56</v>
      </c>
      <c r="L335" t="s">
        <v>30</v>
      </c>
      <c r="M335" t="s">
        <v>76</v>
      </c>
      <c r="N335" t="s">
        <v>52</v>
      </c>
    </row>
    <row r="336" spans="1:14" x14ac:dyDescent="0.35">
      <c r="A336" t="s">
        <v>14</v>
      </c>
      <c r="B336">
        <v>22</v>
      </c>
      <c r="C336" t="s">
        <v>44</v>
      </c>
      <c r="D336" t="s">
        <v>49</v>
      </c>
      <c r="E336" t="s">
        <v>23</v>
      </c>
      <c r="F336">
        <v>2</v>
      </c>
      <c r="G336">
        <v>12000000</v>
      </c>
      <c r="H336">
        <v>2</v>
      </c>
      <c r="I336" s="15">
        <v>1.3888888888888889E-3</v>
      </c>
      <c r="J336" t="s">
        <v>18</v>
      </c>
      <c r="K336" t="s">
        <v>29</v>
      </c>
      <c r="L336" t="s">
        <v>25</v>
      </c>
      <c r="M336" t="s">
        <v>78</v>
      </c>
      <c r="N336" t="s">
        <v>53</v>
      </c>
    </row>
    <row r="337" spans="1:14" x14ac:dyDescent="0.35">
      <c r="A337" t="s">
        <v>14</v>
      </c>
      <c r="B337">
        <v>3</v>
      </c>
      <c r="C337" t="s">
        <v>44</v>
      </c>
      <c r="D337" t="s">
        <v>28</v>
      </c>
      <c r="E337" t="s">
        <v>42</v>
      </c>
      <c r="F337">
        <v>5</v>
      </c>
      <c r="G337">
        <v>25000000</v>
      </c>
      <c r="H337">
        <v>3</v>
      </c>
      <c r="I337" s="15">
        <v>1.3888888888888889E-3</v>
      </c>
      <c r="J337" t="s">
        <v>18</v>
      </c>
      <c r="K337" t="s">
        <v>39</v>
      </c>
      <c r="L337" t="s">
        <v>40</v>
      </c>
      <c r="M337" t="s">
        <v>78</v>
      </c>
      <c r="N337" t="s">
        <v>41</v>
      </c>
    </row>
    <row r="338" spans="1:14" x14ac:dyDescent="0.35">
      <c r="A338" t="s">
        <v>14</v>
      </c>
      <c r="B338">
        <v>2</v>
      </c>
      <c r="C338" t="s">
        <v>44</v>
      </c>
      <c r="D338" t="s">
        <v>28</v>
      </c>
      <c r="E338" t="s">
        <v>42</v>
      </c>
      <c r="F338">
        <v>5</v>
      </c>
      <c r="G338">
        <v>25000000</v>
      </c>
      <c r="H338">
        <v>1</v>
      </c>
      <c r="I338" s="15">
        <v>1.3888888888888889E-3</v>
      </c>
      <c r="J338" t="s">
        <v>18</v>
      </c>
      <c r="K338" t="s">
        <v>56</v>
      </c>
      <c r="L338" t="s">
        <v>51</v>
      </c>
      <c r="M338" t="s">
        <v>78</v>
      </c>
      <c r="N338" t="s">
        <v>66</v>
      </c>
    </row>
    <row r="339" spans="1:14" x14ac:dyDescent="0.35">
      <c r="A339" t="s">
        <v>14</v>
      </c>
      <c r="B339">
        <v>1</v>
      </c>
      <c r="C339" t="s">
        <v>69</v>
      </c>
      <c r="D339" t="s">
        <v>32</v>
      </c>
      <c r="E339" t="s">
        <v>42</v>
      </c>
      <c r="F339">
        <v>4</v>
      </c>
      <c r="G339">
        <v>20000000</v>
      </c>
      <c r="H339">
        <v>4</v>
      </c>
      <c r="I339" s="15">
        <v>1.3888888888888889E-3</v>
      </c>
      <c r="J339" t="s">
        <v>18</v>
      </c>
      <c r="K339" t="s">
        <v>24</v>
      </c>
      <c r="L339" t="s">
        <v>51</v>
      </c>
      <c r="M339" t="s">
        <v>76</v>
      </c>
      <c r="N339" t="s">
        <v>52</v>
      </c>
    </row>
    <row r="340" spans="1:14" x14ac:dyDescent="0.35">
      <c r="A340" t="s">
        <v>14</v>
      </c>
      <c r="B340">
        <v>17</v>
      </c>
      <c r="C340" t="s">
        <v>69</v>
      </c>
      <c r="D340" t="s">
        <v>73</v>
      </c>
      <c r="E340" t="s">
        <v>17</v>
      </c>
      <c r="F340">
        <v>3</v>
      </c>
      <c r="G340">
        <v>15000000</v>
      </c>
      <c r="H340">
        <v>5</v>
      </c>
      <c r="I340" s="15">
        <v>1.3888888888888889E-3</v>
      </c>
      <c r="J340" t="s">
        <v>18</v>
      </c>
      <c r="K340" t="s">
        <v>39</v>
      </c>
      <c r="L340" t="s">
        <v>51</v>
      </c>
      <c r="M340" t="s">
        <v>77</v>
      </c>
      <c r="N340" t="s">
        <v>54</v>
      </c>
    </row>
    <row r="341" spans="1:14" x14ac:dyDescent="0.35">
      <c r="A341" t="s">
        <v>14</v>
      </c>
      <c r="B341">
        <v>2</v>
      </c>
      <c r="C341" t="s">
        <v>69</v>
      </c>
      <c r="D341" t="s">
        <v>32</v>
      </c>
      <c r="E341" t="s">
        <v>17</v>
      </c>
      <c r="F341">
        <v>2</v>
      </c>
      <c r="G341">
        <v>12000000</v>
      </c>
      <c r="H341">
        <v>2</v>
      </c>
      <c r="I341" s="15">
        <v>1.3888888888888889E-3</v>
      </c>
      <c r="J341" t="s">
        <v>18</v>
      </c>
      <c r="K341" t="s">
        <v>56</v>
      </c>
      <c r="L341" t="s">
        <v>20</v>
      </c>
      <c r="M341" t="s">
        <v>78</v>
      </c>
      <c r="N341" t="s">
        <v>41</v>
      </c>
    </row>
    <row r="342" spans="1:14" x14ac:dyDescent="0.35">
      <c r="A342" t="s">
        <v>14</v>
      </c>
      <c r="B342">
        <v>12</v>
      </c>
      <c r="C342" t="s">
        <v>55</v>
      </c>
      <c r="D342" t="s">
        <v>28</v>
      </c>
      <c r="E342" t="s">
        <v>23</v>
      </c>
      <c r="F342">
        <v>2</v>
      </c>
      <c r="G342">
        <v>12000000</v>
      </c>
      <c r="H342">
        <v>1</v>
      </c>
      <c r="I342" s="15">
        <v>1.3888888888888889E-3</v>
      </c>
      <c r="J342" t="s">
        <v>18</v>
      </c>
      <c r="K342" t="s">
        <v>29</v>
      </c>
      <c r="L342" t="s">
        <v>33</v>
      </c>
      <c r="M342" t="s">
        <v>76</v>
      </c>
      <c r="N342" t="s">
        <v>71</v>
      </c>
    </row>
    <row r="343" spans="1:14" x14ac:dyDescent="0.35">
      <c r="A343" t="s">
        <v>14</v>
      </c>
      <c r="B343">
        <v>1</v>
      </c>
      <c r="C343" t="s">
        <v>15</v>
      </c>
      <c r="D343" t="s">
        <v>32</v>
      </c>
      <c r="E343" t="s">
        <v>42</v>
      </c>
      <c r="F343">
        <v>4</v>
      </c>
      <c r="G343">
        <v>20000000</v>
      </c>
      <c r="H343">
        <v>1</v>
      </c>
      <c r="I343" s="15">
        <v>1.3888888888888889E-3</v>
      </c>
      <c r="J343" t="s">
        <v>18</v>
      </c>
      <c r="K343" t="s">
        <v>35</v>
      </c>
      <c r="L343" t="s">
        <v>33</v>
      </c>
      <c r="M343" t="s">
        <v>76</v>
      </c>
      <c r="N343" t="s">
        <v>75</v>
      </c>
    </row>
    <row r="344" spans="1:14" x14ac:dyDescent="0.35">
      <c r="A344" t="s">
        <v>14</v>
      </c>
      <c r="B344">
        <v>27</v>
      </c>
      <c r="C344" t="s">
        <v>22</v>
      </c>
      <c r="D344" t="s">
        <v>16</v>
      </c>
      <c r="E344" t="s">
        <v>23</v>
      </c>
      <c r="F344">
        <v>4</v>
      </c>
      <c r="G344">
        <v>11000000</v>
      </c>
      <c r="H344">
        <v>1</v>
      </c>
      <c r="I344" s="15">
        <v>1.3888888888888889E-3</v>
      </c>
      <c r="J344" t="s">
        <v>61</v>
      </c>
      <c r="K344" t="s">
        <v>47</v>
      </c>
      <c r="L344" t="s">
        <v>25</v>
      </c>
      <c r="M344" t="s">
        <v>77</v>
      </c>
      <c r="N344" t="s">
        <v>54</v>
      </c>
    </row>
    <row r="345" spans="1:14" x14ac:dyDescent="0.35">
      <c r="A345" t="s">
        <v>70</v>
      </c>
      <c r="B345">
        <v>6</v>
      </c>
      <c r="C345" t="s">
        <v>55</v>
      </c>
      <c r="D345" t="s">
        <v>16</v>
      </c>
      <c r="E345" t="s">
        <v>17</v>
      </c>
      <c r="F345">
        <v>0</v>
      </c>
      <c r="G345">
        <v>0</v>
      </c>
      <c r="H345">
        <v>4</v>
      </c>
      <c r="I345" s="15">
        <v>1.3888888888888889E-3</v>
      </c>
      <c r="L345" t="s">
        <v>51</v>
      </c>
      <c r="M345" t="s">
        <v>78</v>
      </c>
      <c r="N345" t="s">
        <v>53</v>
      </c>
    </row>
    <row r="346" spans="1:14" x14ac:dyDescent="0.35">
      <c r="A346" t="s">
        <v>70</v>
      </c>
      <c r="B346">
        <v>28</v>
      </c>
      <c r="C346" t="s">
        <v>59</v>
      </c>
      <c r="D346" t="s">
        <v>38</v>
      </c>
      <c r="E346" t="s">
        <v>17</v>
      </c>
      <c r="F346">
        <v>0</v>
      </c>
      <c r="G346">
        <v>0</v>
      </c>
      <c r="H346">
        <v>1</v>
      </c>
      <c r="I346" s="15">
        <v>1.3888888888888889E-3</v>
      </c>
      <c r="L346" t="s">
        <v>48</v>
      </c>
      <c r="M346" t="s">
        <v>78</v>
      </c>
      <c r="N346" t="s">
        <v>41</v>
      </c>
    </row>
    <row r="347" spans="1:14" x14ac:dyDescent="0.35">
      <c r="A347" t="s">
        <v>70</v>
      </c>
      <c r="B347">
        <v>5</v>
      </c>
      <c r="C347" t="s">
        <v>37</v>
      </c>
      <c r="D347" t="s">
        <v>32</v>
      </c>
      <c r="E347" t="s">
        <v>42</v>
      </c>
      <c r="F347">
        <v>0</v>
      </c>
      <c r="G347">
        <v>0</v>
      </c>
      <c r="H347">
        <v>3</v>
      </c>
      <c r="I347" s="15">
        <v>1.3888888888888889E-3</v>
      </c>
      <c r="L347" t="s">
        <v>30</v>
      </c>
      <c r="M347" t="s">
        <v>66</v>
      </c>
      <c r="N347" t="s">
        <v>36</v>
      </c>
    </row>
    <row r="348" spans="1:14" x14ac:dyDescent="0.35">
      <c r="A348" t="s">
        <v>70</v>
      </c>
      <c r="B348">
        <v>4</v>
      </c>
      <c r="C348" t="s">
        <v>69</v>
      </c>
      <c r="D348" t="s">
        <v>38</v>
      </c>
      <c r="E348" t="s">
        <v>68</v>
      </c>
      <c r="F348">
        <v>0</v>
      </c>
      <c r="G348">
        <v>0</v>
      </c>
      <c r="H348">
        <v>4</v>
      </c>
      <c r="I348" s="15">
        <v>1.3888888888888889E-3</v>
      </c>
      <c r="L348" t="s">
        <v>33</v>
      </c>
      <c r="M348" t="s">
        <v>77</v>
      </c>
      <c r="N348" t="s">
        <v>54</v>
      </c>
    </row>
    <row r="349" spans="1:14" x14ac:dyDescent="0.35">
      <c r="A349" t="s">
        <v>70</v>
      </c>
      <c r="B349">
        <v>28</v>
      </c>
      <c r="C349" t="s">
        <v>69</v>
      </c>
      <c r="D349" t="s">
        <v>38</v>
      </c>
      <c r="E349" t="s">
        <v>45</v>
      </c>
      <c r="F349">
        <v>0</v>
      </c>
      <c r="G349">
        <v>0</v>
      </c>
      <c r="H349">
        <v>2</v>
      </c>
      <c r="I349" s="15">
        <v>1.3888888888888889E-3</v>
      </c>
      <c r="L349" t="s">
        <v>33</v>
      </c>
      <c r="M349" t="s">
        <v>76</v>
      </c>
      <c r="N349" t="s">
        <v>31</v>
      </c>
    </row>
    <row r="350" spans="1:14" x14ac:dyDescent="0.35">
      <c r="A350" t="s">
        <v>70</v>
      </c>
      <c r="B350">
        <v>10</v>
      </c>
      <c r="C350" t="s">
        <v>69</v>
      </c>
      <c r="D350" t="s">
        <v>16</v>
      </c>
      <c r="E350" t="s">
        <v>23</v>
      </c>
      <c r="F350">
        <v>0</v>
      </c>
      <c r="G350">
        <v>0</v>
      </c>
      <c r="H350">
        <v>1</v>
      </c>
      <c r="I350" s="15">
        <v>1.3888888888888889E-3</v>
      </c>
      <c r="L350" t="s">
        <v>40</v>
      </c>
      <c r="M350" t="s">
        <v>76</v>
      </c>
      <c r="N350" t="s">
        <v>26</v>
      </c>
    </row>
    <row r="351" spans="1:14" x14ac:dyDescent="0.35">
      <c r="A351" t="s">
        <v>70</v>
      </c>
      <c r="B351">
        <v>30</v>
      </c>
      <c r="C351" t="s">
        <v>69</v>
      </c>
      <c r="D351" t="s">
        <v>38</v>
      </c>
      <c r="E351" t="s">
        <v>23</v>
      </c>
      <c r="F351">
        <v>0</v>
      </c>
      <c r="G351">
        <v>0</v>
      </c>
      <c r="H351">
        <v>2</v>
      </c>
      <c r="I351" s="15">
        <v>1.3888888888888889E-3</v>
      </c>
      <c r="L351" t="s">
        <v>20</v>
      </c>
      <c r="M351" t="s">
        <v>78</v>
      </c>
      <c r="N351" t="s">
        <v>62</v>
      </c>
    </row>
    <row r="352" spans="1:14" x14ac:dyDescent="0.35">
      <c r="A352" t="s">
        <v>70</v>
      </c>
      <c r="B352">
        <v>6</v>
      </c>
      <c r="C352" t="s">
        <v>55</v>
      </c>
      <c r="D352" t="s">
        <v>16</v>
      </c>
      <c r="E352" t="s">
        <v>17</v>
      </c>
      <c r="F352">
        <v>0</v>
      </c>
      <c r="G352">
        <v>0</v>
      </c>
      <c r="H352">
        <v>4</v>
      </c>
      <c r="I352" s="15">
        <v>1.3888888888888889E-3</v>
      </c>
      <c r="L352" t="s">
        <v>51</v>
      </c>
      <c r="M352" t="s">
        <v>78</v>
      </c>
      <c r="N352" t="s">
        <v>53</v>
      </c>
    </row>
    <row r="353" spans="1:14" x14ac:dyDescent="0.35">
      <c r="A353" t="s">
        <v>70</v>
      </c>
      <c r="B353">
        <v>28</v>
      </c>
      <c r="C353" t="s">
        <v>59</v>
      </c>
      <c r="D353" t="s">
        <v>38</v>
      </c>
      <c r="E353" t="s">
        <v>17</v>
      </c>
      <c r="F353">
        <v>0</v>
      </c>
      <c r="G353">
        <v>0</v>
      </c>
      <c r="H353">
        <v>1</v>
      </c>
      <c r="I353" s="15">
        <v>1.3888888888888889E-3</v>
      </c>
      <c r="L353" t="s">
        <v>48</v>
      </c>
      <c r="M353" t="s">
        <v>78</v>
      </c>
      <c r="N353" t="s">
        <v>41</v>
      </c>
    </row>
    <row r="354" spans="1:14" x14ac:dyDescent="0.35">
      <c r="A354" t="s">
        <v>14</v>
      </c>
      <c r="B354">
        <v>4</v>
      </c>
      <c r="C354" t="s">
        <v>15</v>
      </c>
      <c r="D354" t="s">
        <v>28</v>
      </c>
      <c r="E354" t="s">
        <v>42</v>
      </c>
      <c r="F354">
        <v>5</v>
      </c>
      <c r="G354">
        <v>20000000</v>
      </c>
      <c r="H354">
        <v>1</v>
      </c>
      <c r="I354" s="15">
        <v>1.3888888888888889E-3</v>
      </c>
      <c r="J354" t="s">
        <v>18</v>
      </c>
      <c r="K354" t="s">
        <v>35</v>
      </c>
      <c r="L354" t="s">
        <v>51</v>
      </c>
      <c r="M354" t="s">
        <v>77</v>
      </c>
      <c r="N354" t="s">
        <v>54</v>
      </c>
    </row>
    <row r="355" spans="1:14" x14ac:dyDescent="0.35">
      <c r="A355" t="s">
        <v>14</v>
      </c>
      <c r="B355">
        <v>6</v>
      </c>
      <c r="C355" t="s">
        <v>59</v>
      </c>
      <c r="D355" t="s">
        <v>28</v>
      </c>
      <c r="E355" t="s">
        <v>68</v>
      </c>
      <c r="F355">
        <v>2</v>
      </c>
      <c r="G355">
        <v>12000000</v>
      </c>
      <c r="H355">
        <v>1</v>
      </c>
      <c r="I355" s="15">
        <v>1.3888888888888889E-3</v>
      </c>
      <c r="J355" t="s">
        <v>18</v>
      </c>
      <c r="K355" t="s">
        <v>35</v>
      </c>
      <c r="L355" t="s">
        <v>33</v>
      </c>
      <c r="M355" t="s">
        <v>76</v>
      </c>
      <c r="N355" t="s">
        <v>52</v>
      </c>
    </row>
    <row r="356" spans="1:14" x14ac:dyDescent="0.35">
      <c r="A356" t="s">
        <v>14</v>
      </c>
      <c r="B356">
        <v>12</v>
      </c>
      <c r="C356" t="s">
        <v>60</v>
      </c>
      <c r="D356" t="s">
        <v>32</v>
      </c>
      <c r="E356" t="s">
        <v>45</v>
      </c>
      <c r="F356">
        <v>2</v>
      </c>
      <c r="G356">
        <v>12000000</v>
      </c>
      <c r="H356">
        <v>5</v>
      </c>
      <c r="I356" s="15">
        <v>1.3888888888888889E-3</v>
      </c>
      <c r="J356" t="s">
        <v>18</v>
      </c>
      <c r="K356" t="s">
        <v>39</v>
      </c>
      <c r="L356" t="s">
        <v>30</v>
      </c>
      <c r="M356" t="s">
        <v>66</v>
      </c>
      <c r="N356" t="s">
        <v>67</v>
      </c>
    </row>
    <row r="357" spans="1:14" x14ac:dyDescent="0.35">
      <c r="A357" t="s">
        <v>14</v>
      </c>
      <c r="B357">
        <v>11</v>
      </c>
      <c r="C357" t="s">
        <v>22</v>
      </c>
      <c r="D357" t="s">
        <v>38</v>
      </c>
      <c r="E357" t="s">
        <v>42</v>
      </c>
      <c r="F357">
        <v>2</v>
      </c>
      <c r="G357">
        <v>12000000</v>
      </c>
      <c r="H357">
        <v>1</v>
      </c>
      <c r="I357" s="15">
        <v>1.3888888888888889E-3</v>
      </c>
      <c r="J357" t="s">
        <v>18</v>
      </c>
      <c r="K357" t="s">
        <v>24</v>
      </c>
      <c r="L357" t="s">
        <v>43</v>
      </c>
      <c r="M357" t="s">
        <v>76</v>
      </c>
      <c r="N357" t="s">
        <v>26</v>
      </c>
    </row>
    <row r="358" spans="1:14" x14ac:dyDescent="0.35">
      <c r="A358" t="s">
        <v>14</v>
      </c>
      <c r="B358">
        <v>2</v>
      </c>
      <c r="C358" t="s">
        <v>37</v>
      </c>
      <c r="D358" t="s">
        <v>16</v>
      </c>
      <c r="E358" t="s">
        <v>23</v>
      </c>
      <c r="F358">
        <v>3</v>
      </c>
      <c r="G358">
        <v>15000000</v>
      </c>
      <c r="H358">
        <v>1</v>
      </c>
      <c r="I358" s="15">
        <v>1.3888888888888889E-3</v>
      </c>
      <c r="J358" t="s">
        <v>18</v>
      </c>
      <c r="K358" t="s">
        <v>39</v>
      </c>
      <c r="L358" t="s">
        <v>20</v>
      </c>
      <c r="M358" t="s">
        <v>78</v>
      </c>
      <c r="N358" t="s">
        <v>66</v>
      </c>
    </row>
    <row r="359" spans="1:14" x14ac:dyDescent="0.35">
      <c r="A359" t="s">
        <v>14</v>
      </c>
      <c r="B359">
        <v>8</v>
      </c>
      <c r="C359" t="s">
        <v>37</v>
      </c>
      <c r="D359" t="s">
        <v>16</v>
      </c>
      <c r="E359" t="s">
        <v>42</v>
      </c>
      <c r="F359">
        <v>3</v>
      </c>
      <c r="G359">
        <v>15000000</v>
      </c>
      <c r="H359">
        <v>4</v>
      </c>
      <c r="I359" s="15">
        <v>1.3888888888888889E-3</v>
      </c>
      <c r="J359" t="s">
        <v>18</v>
      </c>
      <c r="K359" t="s">
        <v>47</v>
      </c>
      <c r="L359" t="s">
        <v>51</v>
      </c>
      <c r="M359" t="s">
        <v>77</v>
      </c>
      <c r="N359" t="s">
        <v>54</v>
      </c>
    </row>
    <row r="360" spans="1:14" x14ac:dyDescent="0.35">
      <c r="A360" t="s">
        <v>14</v>
      </c>
      <c r="B360">
        <v>17</v>
      </c>
      <c r="C360" t="s">
        <v>44</v>
      </c>
      <c r="D360" t="s">
        <v>32</v>
      </c>
      <c r="E360" t="s">
        <v>23</v>
      </c>
      <c r="F360">
        <v>4</v>
      </c>
      <c r="G360">
        <v>11000000</v>
      </c>
      <c r="H360">
        <v>2</v>
      </c>
      <c r="I360" s="15">
        <v>1.3888888888888889E-3</v>
      </c>
      <c r="J360" t="s">
        <v>61</v>
      </c>
      <c r="K360" t="s">
        <v>19</v>
      </c>
      <c r="L360" t="s">
        <v>51</v>
      </c>
      <c r="M360" t="s">
        <v>78</v>
      </c>
      <c r="N360" t="s">
        <v>21</v>
      </c>
    </row>
    <row r="361" spans="1:14" x14ac:dyDescent="0.35">
      <c r="A361" t="s">
        <v>14</v>
      </c>
      <c r="B361">
        <v>10</v>
      </c>
      <c r="C361" t="s">
        <v>69</v>
      </c>
      <c r="D361" t="s">
        <v>32</v>
      </c>
      <c r="E361" t="s">
        <v>23</v>
      </c>
      <c r="F361">
        <v>4</v>
      </c>
      <c r="G361">
        <v>20000000</v>
      </c>
      <c r="H361">
        <v>1</v>
      </c>
      <c r="I361" s="15">
        <v>1.3888888888888889E-3</v>
      </c>
      <c r="J361" t="s">
        <v>18</v>
      </c>
      <c r="K361" t="s">
        <v>19</v>
      </c>
      <c r="L361" t="s">
        <v>48</v>
      </c>
      <c r="M361" t="s">
        <v>66</v>
      </c>
      <c r="N361" t="s">
        <v>67</v>
      </c>
    </row>
    <row r="362" spans="1:14" x14ac:dyDescent="0.35">
      <c r="A362" t="s">
        <v>14</v>
      </c>
      <c r="B362">
        <v>17</v>
      </c>
      <c r="C362" t="s">
        <v>69</v>
      </c>
      <c r="D362" t="s">
        <v>49</v>
      </c>
      <c r="E362" t="s">
        <v>17</v>
      </c>
      <c r="F362">
        <v>1</v>
      </c>
      <c r="G362">
        <v>7000000</v>
      </c>
      <c r="H362">
        <v>5</v>
      </c>
      <c r="I362" s="15">
        <v>1.3888888888888889E-3</v>
      </c>
      <c r="J362" t="s">
        <v>18</v>
      </c>
      <c r="K362" t="s">
        <v>64</v>
      </c>
      <c r="L362" t="s">
        <v>48</v>
      </c>
      <c r="M362" t="s">
        <v>66</v>
      </c>
      <c r="N362" t="s">
        <v>36</v>
      </c>
    </row>
    <row r="363" spans="1:14" x14ac:dyDescent="0.35">
      <c r="A363" t="s">
        <v>14</v>
      </c>
      <c r="B363">
        <v>4</v>
      </c>
      <c r="C363" t="s">
        <v>15</v>
      </c>
      <c r="D363" t="s">
        <v>28</v>
      </c>
      <c r="E363" t="s">
        <v>42</v>
      </c>
      <c r="F363">
        <v>5</v>
      </c>
      <c r="G363">
        <v>20000000</v>
      </c>
      <c r="H363">
        <v>1</v>
      </c>
      <c r="I363" s="15">
        <v>1.3888888888888889E-3</v>
      </c>
      <c r="J363" t="s">
        <v>18</v>
      </c>
      <c r="K363" t="s">
        <v>35</v>
      </c>
      <c r="L363" t="s">
        <v>51</v>
      </c>
      <c r="M363" t="s">
        <v>77</v>
      </c>
      <c r="N363" t="s">
        <v>54</v>
      </c>
    </row>
    <row r="364" spans="1:14" x14ac:dyDescent="0.35">
      <c r="A364" t="s">
        <v>14</v>
      </c>
      <c r="B364">
        <v>6</v>
      </c>
      <c r="C364" t="s">
        <v>59</v>
      </c>
      <c r="D364" t="s">
        <v>28</v>
      </c>
      <c r="E364" t="s">
        <v>68</v>
      </c>
      <c r="F364">
        <v>2</v>
      </c>
      <c r="G364">
        <v>12000000</v>
      </c>
      <c r="H364">
        <v>1</v>
      </c>
      <c r="I364" s="15">
        <v>1.3888888888888889E-3</v>
      </c>
      <c r="J364" t="s">
        <v>18</v>
      </c>
      <c r="K364" t="s">
        <v>35</v>
      </c>
      <c r="L364" t="s">
        <v>33</v>
      </c>
      <c r="M364" t="s">
        <v>76</v>
      </c>
      <c r="N364" t="s">
        <v>52</v>
      </c>
    </row>
    <row r="365" spans="1:14" x14ac:dyDescent="0.35">
      <c r="A365" t="s">
        <v>14</v>
      </c>
      <c r="B365">
        <v>12</v>
      </c>
      <c r="C365" t="s">
        <v>60</v>
      </c>
      <c r="D365" t="s">
        <v>32</v>
      </c>
      <c r="E365" t="s">
        <v>45</v>
      </c>
      <c r="F365">
        <v>2</v>
      </c>
      <c r="G365">
        <v>12000000</v>
      </c>
      <c r="H365">
        <v>5</v>
      </c>
      <c r="I365" s="15">
        <v>1.3888888888888889E-3</v>
      </c>
      <c r="J365" t="s">
        <v>18</v>
      </c>
      <c r="K365" t="s">
        <v>39</v>
      </c>
      <c r="L365" t="s">
        <v>30</v>
      </c>
      <c r="M365" t="s">
        <v>66</v>
      </c>
      <c r="N365" t="s">
        <v>67</v>
      </c>
    </row>
    <row r="366" spans="1:14" x14ac:dyDescent="0.35">
      <c r="A366" t="s">
        <v>70</v>
      </c>
      <c r="B366">
        <v>2</v>
      </c>
      <c r="C366" t="s">
        <v>59</v>
      </c>
      <c r="D366" t="s">
        <v>16</v>
      </c>
      <c r="E366" t="s">
        <v>42</v>
      </c>
      <c r="F366">
        <v>0</v>
      </c>
      <c r="G366">
        <v>0</v>
      </c>
      <c r="H366">
        <v>1</v>
      </c>
      <c r="I366" s="15">
        <v>1.3888888888888889E-3</v>
      </c>
      <c r="L366" t="s">
        <v>25</v>
      </c>
      <c r="M366" t="s">
        <v>77</v>
      </c>
      <c r="N366" t="s">
        <v>65</v>
      </c>
    </row>
    <row r="367" spans="1:14" x14ac:dyDescent="0.35">
      <c r="A367" t="s">
        <v>70</v>
      </c>
      <c r="B367">
        <v>30</v>
      </c>
      <c r="C367" t="s">
        <v>27</v>
      </c>
      <c r="D367" t="s">
        <v>16</v>
      </c>
      <c r="E367" t="s">
        <v>23</v>
      </c>
      <c r="F367">
        <v>0</v>
      </c>
      <c r="G367">
        <v>0</v>
      </c>
      <c r="H367">
        <v>2</v>
      </c>
      <c r="I367" s="15">
        <v>1.3888888888888889E-3</v>
      </c>
      <c r="L367" t="s">
        <v>43</v>
      </c>
      <c r="M367" t="s">
        <v>76</v>
      </c>
      <c r="N367" t="s">
        <v>31</v>
      </c>
    </row>
    <row r="368" spans="1:14" x14ac:dyDescent="0.35">
      <c r="A368" t="s">
        <v>70</v>
      </c>
      <c r="B368">
        <v>8</v>
      </c>
      <c r="C368" t="s">
        <v>37</v>
      </c>
      <c r="D368" t="s">
        <v>38</v>
      </c>
      <c r="E368" t="s">
        <v>23</v>
      </c>
      <c r="F368">
        <v>0</v>
      </c>
      <c r="G368">
        <v>0</v>
      </c>
      <c r="H368">
        <v>1</v>
      </c>
      <c r="I368" s="15">
        <v>1.3888888888888889E-3</v>
      </c>
      <c r="L368" t="s">
        <v>30</v>
      </c>
      <c r="M368" t="s">
        <v>78</v>
      </c>
      <c r="N368" t="s">
        <v>62</v>
      </c>
    </row>
    <row r="369" spans="1:14" x14ac:dyDescent="0.35">
      <c r="A369" t="s">
        <v>70</v>
      </c>
      <c r="B369">
        <v>20</v>
      </c>
      <c r="C369" t="s">
        <v>44</v>
      </c>
      <c r="D369" t="s">
        <v>32</v>
      </c>
      <c r="E369" t="s">
        <v>17</v>
      </c>
      <c r="F369">
        <v>0</v>
      </c>
      <c r="G369">
        <v>0</v>
      </c>
      <c r="H369">
        <v>2</v>
      </c>
      <c r="I369" s="15">
        <v>1.3888888888888889E-3</v>
      </c>
      <c r="L369" t="s">
        <v>33</v>
      </c>
      <c r="M369" t="s">
        <v>78</v>
      </c>
      <c r="N369" t="s">
        <v>62</v>
      </c>
    </row>
    <row r="370" spans="1:14" x14ac:dyDescent="0.35">
      <c r="A370" t="s">
        <v>70</v>
      </c>
      <c r="B370">
        <v>2</v>
      </c>
      <c r="C370" t="s">
        <v>59</v>
      </c>
      <c r="D370" t="s">
        <v>16</v>
      </c>
      <c r="E370" t="s">
        <v>42</v>
      </c>
      <c r="F370">
        <v>0</v>
      </c>
      <c r="G370">
        <v>0</v>
      </c>
      <c r="H370">
        <v>1</v>
      </c>
      <c r="I370" s="15">
        <v>1.3888888888888889E-3</v>
      </c>
      <c r="L370" t="s">
        <v>25</v>
      </c>
      <c r="M370" t="s">
        <v>77</v>
      </c>
      <c r="N370" t="s">
        <v>65</v>
      </c>
    </row>
    <row r="371" spans="1:14" x14ac:dyDescent="0.35">
      <c r="A371" t="s">
        <v>14</v>
      </c>
      <c r="B371">
        <v>10</v>
      </c>
      <c r="C371" t="s">
        <v>55</v>
      </c>
      <c r="D371" t="s">
        <v>32</v>
      </c>
      <c r="E371" t="s">
        <v>42</v>
      </c>
      <c r="F371">
        <v>2</v>
      </c>
      <c r="G371">
        <v>12000000</v>
      </c>
      <c r="H371">
        <v>1</v>
      </c>
      <c r="I371" s="15">
        <v>1.3888888888888889E-3</v>
      </c>
      <c r="J371" t="s">
        <v>18</v>
      </c>
      <c r="K371" t="s">
        <v>19</v>
      </c>
      <c r="L371" t="s">
        <v>20</v>
      </c>
      <c r="M371" t="s">
        <v>77</v>
      </c>
      <c r="N371" t="s">
        <v>34</v>
      </c>
    </row>
    <row r="372" spans="1:14" x14ac:dyDescent="0.35">
      <c r="A372" t="s">
        <v>14</v>
      </c>
      <c r="B372">
        <v>1</v>
      </c>
      <c r="C372" t="s">
        <v>55</v>
      </c>
      <c r="D372" t="s">
        <v>32</v>
      </c>
      <c r="E372" t="s">
        <v>42</v>
      </c>
      <c r="F372">
        <v>3</v>
      </c>
      <c r="G372">
        <v>11000000</v>
      </c>
      <c r="H372">
        <v>2</v>
      </c>
      <c r="I372" s="15">
        <v>1.3888888888888889E-3</v>
      </c>
      <c r="J372" t="s">
        <v>18</v>
      </c>
      <c r="K372" t="s">
        <v>64</v>
      </c>
      <c r="L372" t="s">
        <v>20</v>
      </c>
      <c r="M372" t="s">
        <v>78</v>
      </c>
      <c r="N372" t="s">
        <v>63</v>
      </c>
    </row>
    <row r="373" spans="1:14" x14ac:dyDescent="0.35">
      <c r="A373" t="s">
        <v>14</v>
      </c>
      <c r="B373">
        <v>11</v>
      </c>
      <c r="C373" t="s">
        <v>57</v>
      </c>
      <c r="D373" t="s">
        <v>16</v>
      </c>
      <c r="E373" t="s">
        <v>17</v>
      </c>
      <c r="F373">
        <v>2</v>
      </c>
      <c r="G373">
        <v>10000000</v>
      </c>
      <c r="H373">
        <v>2</v>
      </c>
      <c r="I373" s="15">
        <v>1.3888888888888889E-3</v>
      </c>
      <c r="J373" t="s">
        <v>18</v>
      </c>
      <c r="K373" t="s">
        <v>56</v>
      </c>
      <c r="L373" t="s">
        <v>48</v>
      </c>
      <c r="M373" t="s">
        <v>66</v>
      </c>
      <c r="N373" t="s">
        <v>36</v>
      </c>
    </row>
    <row r="374" spans="1:14" x14ac:dyDescent="0.35">
      <c r="A374" t="s">
        <v>14</v>
      </c>
      <c r="B374">
        <v>3</v>
      </c>
      <c r="C374" t="s">
        <v>59</v>
      </c>
      <c r="D374" t="s">
        <v>49</v>
      </c>
      <c r="E374" t="s">
        <v>42</v>
      </c>
      <c r="F374">
        <v>2</v>
      </c>
      <c r="G374">
        <v>38000000</v>
      </c>
      <c r="H374">
        <v>1</v>
      </c>
      <c r="I374" s="15">
        <v>1.3888888888888889E-3</v>
      </c>
      <c r="J374" t="s">
        <v>46</v>
      </c>
      <c r="K374" t="s">
        <v>19</v>
      </c>
      <c r="L374" t="s">
        <v>30</v>
      </c>
      <c r="M374" t="s">
        <v>77</v>
      </c>
      <c r="N374" t="s">
        <v>65</v>
      </c>
    </row>
    <row r="375" spans="1:14" x14ac:dyDescent="0.35">
      <c r="A375" t="s">
        <v>14</v>
      </c>
      <c r="B375">
        <v>20</v>
      </c>
      <c r="C375" t="s">
        <v>72</v>
      </c>
      <c r="D375" t="s">
        <v>28</v>
      </c>
      <c r="E375" t="s">
        <v>42</v>
      </c>
      <c r="F375">
        <v>1</v>
      </c>
      <c r="G375">
        <v>19000000</v>
      </c>
      <c r="H375">
        <v>5</v>
      </c>
      <c r="I375" s="15">
        <v>1.3888888888888889E-3</v>
      </c>
      <c r="J375" t="s">
        <v>46</v>
      </c>
      <c r="K375" t="s">
        <v>29</v>
      </c>
      <c r="L375" t="s">
        <v>43</v>
      </c>
      <c r="M375" t="s">
        <v>66</v>
      </c>
      <c r="N375" t="s">
        <v>67</v>
      </c>
    </row>
    <row r="376" spans="1:14" x14ac:dyDescent="0.35">
      <c r="A376" t="s">
        <v>14</v>
      </c>
      <c r="B376">
        <v>11</v>
      </c>
      <c r="C376" t="s">
        <v>22</v>
      </c>
      <c r="D376" t="s">
        <v>16</v>
      </c>
      <c r="E376" t="s">
        <v>42</v>
      </c>
      <c r="F376">
        <v>3</v>
      </c>
      <c r="G376">
        <v>15000000</v>
      </c>
      <c r="H376">
        <v>4</v>
      </c>
      <c r="I376" s="15">
        <v>1.3888888888888889E-3</v>
      </c>
      <c r="J376" t="s">
        <v>18</v>
      </c>
      <c r="K376" t="s">
        <v>29</v>
      </c>
      <c r="L376" t="s">
        <v>51</v>
      </c>
      <c r="M376" t="s">
        <v>66</v>
      </c>
      <c r="N376" t="s">
        <v>67</v>
      </c>
    </row>
    <row r="377" spans="1:14" x14ac:dyDescent="0.35">
      <c r="A377" t="s">
        <v>14</v>
      </c>
      <c r="B377">
        <v>28</v>
      </c>
      <c r="C377" t="s">
        <v>27</v>
      </c>
      <c r="D377" t="s">
        <v>32</v>
      </c>
      <c r="E377" t="s">
        <v>23</v>
      </c>
      <c r="F377">
        <v>1</v>
      </c>
      <c r="G377">
        <v>19000000</v>
      </c>
      <c r="H377">
        <v>4</v>
      </c>
      <c r="I377" s="15">
        <v>1.3888888888888889E-3</v>
      </c>
      <c r="J377" t="s">
        <v>74</v>
      </c>
      <c r="K377" t="s">
        <v>35</v>
      </c>
      <c r="L377" t="s">
        <v>43</v>
      </c>
      <c r="M377" t="s">
        <v>66</v>
      </c>
      <c r="N377" t="s">
        <v>36</v>
      </c>
    </row>
    <row r="378" spans="1:14" x14ac:dyDescent="0.35">
      <c r="A378" t="s">
        <v>14</v>
      </c>
      <c r="B378">
        <v>30</v>
      </c>
      <c r="C378" t="s">
        <v>27</v>
      </c>
      <c r="D378" t="s">
        <v>32</v>
      </c>
      <c r="E378" t="s">
        <v>42</v>
      </c>
      <c r="F378">
        <v>2</v>
      </c>
      <c r="G378">
        <v>38000000</v>
      </c>
      <c r="H378">
        <v>1</v>
      </c>
      <c r="I378" s="15">
        <v>1.3888888888888889E-3</v>
      </c>
      <c r="J378" t="s">
        <v>46</v>
      </c>
      <c r="K378" t="s">
        <v>39</v>
      </c>
      <c r="L378" t="s">
        <v>30</v>
      </c>
      <c r="M378" t="s">
        <v>77</v>
      </c>
      <c r="N378" t="s">
        <v>54</v>
      </c>
    </row>
    <row r="379" spans="1:14" x14ac:dyDescent="0.35">
      <c r="A379" t="s">
        <v>14</v>
      </c>
      <c r="B379">
        <v>11</v>
      </c>
      <c r="C379" t="s">
        <v>27</v>
      </c>
      <c r="D379" t="s">
        <v>32</v>
      </c>
      <c r="E379" t="s">
        <v>42</v>
      </c>
      <c r="F379">
        <v>5</v>
      </c>
      <c r="G379">
        <v>25000000</v>
      </c>
      <c r="H379">
        <v>2</v>
      </c>
      <c r="I379" s="15">
        <v>1.3888888888888889E-3</v>
      </c>
      <c r="J379" t="s">
        <v>18</v>
      </c>
      <c r="K379" t="s">
        <v>29</v>
      </c>
      <c r="L379" t="s">
        <v>30</v>
      </c>
      <c r="M379" t="s">
        <v>76</v>
      </c>
      <c r="N379" t="s">
        <v>75</v>
      </c>
    </row>
    <row r="380" spans="1:14" x14ac:dyDescent="0.35">
      <c r="A380" t="s">
        <v>14</v>
      </c>
      <c r="B380">
        <v>12</v>
      </c>
      <c r="C380" t="s">
        <v>27</v>
      </c>
      <c r="D380" t="s">
        <v>32</v>
      </c>
      <c r="E380" t="s">
        <v>42</v>
      </c>
      <c r="F380">
        <v>5</v>
      </c>
      <c r="G380">
        <v>25000000</v>
      </c>
      <c r="H380">
        <v>5</v>
      </c>
      <c r="I380" s="15">
        <v>1.3888888888888889E-3</v>
      </c>
      <c r="J380" t="s">
        <v>18</v>
      </c>
      <c r="K380" t="s">
        <v>56</v>
      </c>
      <c r="L380" t="s">
        <v>30</v>
      </c>
      <c r="M380" t="s">
        <v>78</v>
      </c>
      <c r="N380" t="s">
        <v>63</v>
      </c>
    </row>
    <row r="381" spans="1:14" x14ac:dyDescent="0.35">
      <c r="A381" t="s">
        <v>14</v>
      </c>
      <c r="B381">
        <v>17</v>
      </c>
      <c r="C381" t="s">
        <v>27</v>
      </c>
      <c r="D381" t="s">
        <v>28</v>
      </c>
      <c r="E381" t="s">
        <v>42</v>
      </c>
      <c r="F381">
        <v>2</v>
      </c>
      <c r="G381">
        <v>12000000</v>
      </c>
      <c r="H381">
        <v>4</v>
      </c>
      <c r="I381" s="15">
        <v>1.3888888888888889E-3</v>
      </c>
      <c r="J381" t="s">
        <v>18</v>
      </c>
      <c r="K381" t="s">
        <v>39</v>
      </c>
      <c r="L381" t="s">
        <v>48</v>
      </c>
      <c r="M381" t="s">
        <v>77</v>
      </c>
      <c r="N381" t="s">
        <v>54</v>
      </c>
    </row>
    <row r="382" spans="1:14" x14ac:dyDescent="0.35">
      <c r="A382" t="s">
        <v>14</v>
      </c>
      <c r="B382">
        <v>29</v>
      </c>
      <c r="C382" t="s">
        <v>27</v>
      </c>
      <c r="D382" t="s">
        <v>32</v>
      </c>
      <c r="E382" t="s">
        <v>23</v>
      </c>
      <c r="F382">
        <v>4</v>
      </c>
      <c r="G382">
        <v>15000000</v>
      </c>
      <c r="H382">
        <v>3</v>
      </c>
      <c r="I382" s="15">
        <v>1.3888888888888889E-3</v>
      </c>
      <c r="J382" t="s">
        <v>18</v>
      </c>
      <c r="K382" t="s">
        <v>24</v>
      </c>
      <c r="L382" t="s">
        <v>51</v>
      </c>
      <c r="M382" t="s">
        <v>78</v>
      </c>
      <c r="N382" t="s">
        <v>53</v>
      </c>
    </row>
    <row r="383" spans="1:14" x14ac:dyDescent="0.35">
      <c r="A383" t="s">
        <v>14</v>
      </c>
      <c r="B383">
        <v>8</v>
      </c>
      <c r="C383" t="s">
        <v>37</v>
      </c>
      <c r="D383" t="s">
        <v>28</v>
      </c>
      <c r="E383" t="s">
        <v>23</v>
      </c>
      <c r="F383">
        <v>1</v>
      </c>
      <c r="G383">
        <v>7000000</v>
      </c>
      <c r="H383">
        <v>1</v>
      </c>
      <c r="I383" s="15">
        <v>1.3888888888888889E-3</v>
      </c>
      <c r="J383" t="s">
        <v>18</v>
      </c>
      <c r="K383" t="s">
        <v>56</v>
      </c>
      <c r="L383" t="s">
        <v>48</v>
      </c>
      <c r="M383" t="s">
        <v>78</v>
      </c>
      <c r="N383" t="s">
        <v>41</v>
      </c>
    </row>
    <row r="384" spans="1:14" x14ac:dyDescent="0.35">
      <c r="A384" t="s">
        <v>14</v>
      </c>
      <c r="B384">
        <v>27</v>
      </c>
      <c r="C384" t="s">
        <v>37</v>
      </c>
      <c r="D384" t="s">
        <v>38</v>
      </c>
      <c r="E384" t="s">
        <v>23</v>
      </c>
      <c r="F384">
        <v>1</v>
      </c>
      <c r="G384">
        <v>7000000</v>
      </c>
      <c r="H384">
        <v>1</v>
      </c>
      <c r="I384" s="15">
        <v>1.3888888888888889E-3</v>
      </c>
      <c r="J384" t="s">
        <v>18</v>
      </c>
      <c r="K384" t="s">
        <v>19</v>
      </c>
      <c r="L384" t="s">
        <v>25</v>
      </c>
      <c r="M384" t="s">
        <v>77</v>
      </c>
      <c r="N384" t="s">
        <v>54</v>
      </c>
    </row>
    <row r="385" spans="1:14" x14ac:dyDescent="0.35">
      <c r="A385" t="s">
        <v>14</v>
      </c>
      <c r="B385">
        <v>2</v>
      </c>
      <c r="C385" t="s">
        <v>44</v>
      </c>
      <c r="D385" t="s">
        <v>38</v>
      </c>
      <c r="E385" t="s">
        <v>23</v>
      </c>
      <c r="F385">
        <v>4</v>
      </c>
      <c r="G385">
        <v>20000000</v>
      </c>
      <c r="H385">
        <v>1</v>
      </c>
      <c r="I385" s="15">
        <v>1.3888888888888889E-3</v>
      </c>
      <c r="J385" t="s">
        <v>61</v>
      </c>
      <c r="K385" t="s">
        <v>24</v>
      </c>
      <c r="L385" t="s">
        <v>40</v>
      </c>
      <c r="M385" t="s">
        <v>76</v>
      </c>
      <c r="N385" t="s">
        <v>52</v>
      </c>
    </row>
    <row r="386" spans="1:14" x14ac:dyDescent="0.35">
      <c r="A386" t="s">
        <v>14</v>
      </c>
      <c r="B386">
        <v>1</v>
      </c>
      <c r="C386" t="s">
        <v>44</v>
      </c>
      <c r="D386" t="s">
        <v>28</v>
      </c>
      <c r="E386" t="s">
        <v>45</v>
      </c>
      <c r="F386">
        <v>4</v>
      </c>
      <c r="G386">
        <v>20000000</v>
      </c>
      <c r="H386">
        <v>1</v>
      </c>
      <c r="I386" s="15">
        <v>1.3888888888888889E-3</v>
      </c>
      <c r="J386" t="s">
        <v>18</v>
      </c>
      <c r="K386" t="s">
        <v>47</v>
      </c>
      <c r="L386" t="s">
        <v>51</v>
      </c>
      <c r="M386" t="s">
        <v>78</v>
      </c>
      <c r="N386" t="s">
        <v>41</v>
      </c>
    </row>
    <row r="387" spans="1:14" x14ac:dyDescent="0.35">
      <c r="A387" t="s">
        <v>14</v>
      </c>
      <c r="B387">
        <v>31</v>
      </c>
      <c r="C387" t="s">
        <v>69</v>
      </c>
      <c r="D387" t="s">
        <v>49</v>
      </c>
      <c r="E387" t="s">
        <v>42</v>
      </c>
      <c r="F387">
        <v>3</v>
      </c>
      <c r="G387">
        <v>12000000</v>
      </c>
      <c r="H387">
        <v>1</v>
      </c>
      <c r="I387" s="15">
        <v>1.3888888888888889E-3</v>
      </c>
      <c r="J387" t="s">
        <v>18</v>
      </c>
      <c r="K387" t="s">
        <v>19</v>
      </c>
      <c r="L387" t="s">
        <v>33</v>
      </c>
      <c r="M387" t="s">
        <v>78</v>
      </c>
      <c r="N387" t="s">
        <v>53</v>
      </c>
    </row>
    <row r="388" spans="1:14" x14ac:dyDescent="0.35">
      <c r="A388" t="s">
        <v>14</v>
      </c>
      <c r="B388">
        <v>30</v>
      </c>
      <c r="C388" t="s">
        <v>69</v>
      </c>
      <c r="D388" t="s">
        <v>28</v>
      </c>
      <c r="E388" t="s">
        <v>23</v>
      </c>
      <c r="F388">
        <v>2</v>
      </c>
      <c r="G388">
        <v>12000000</v>
      </c>
      <c r="H388">
        <v>1</v>
      </c>
      <c r="I388" s="15">
        <v>1.3888888888888889E-3</v>
      </c>
      <c r="J388" t="s">
        <v>18</v>
      </c>
      <c r="K388" t="s">
        <v>19</v>
      </c>
      <c r="L388" t="s">
        <v>51</v>
      </c>
      <c r="M388" t="s">
        <v>78</v>
      </c>
      <c r="N388" t="s">
        <v>63</v>
      </c>
    </row>
    <row r="389" spans="1:14" x14ac:dyDescent="0.35">
      <c r="A389" t="s">
        <v>14</v>
      </c>
      <c r="B389">
        <v>10</v>
      </c>
      <c r="C389" t="s">
        <v>55</v>
      </c>
      <c r="D389" t="s">
        <v>32</v>
      </c>
      <c r="E389" t="s">
        <v>42</v>
      </c>
      <c r="F389">
        <v>2</v>
      </c>
      <c r="G389">
        <v>12000000</v>
      </c>
      <c r="H389">
        <v>1</v>
      </c>
      <c r="I389" s="15">
        <v>1.3888888888888889E-3</v>
      </c>
      <c r="J389" t="s">
        <v>18</v>
      </c>
      <c r="K389" t="s">
        <v>19</v>
      </c>
      <c r="L389" t="s">
        <v>20</v>
      </c>
      <c r="M389" t="s">
        <v>77</v>
      </c>
      <c r="N389" t="s">
        <v>34</v>
      </c>
    </row>
    <row r="390" spans="1:14" x14ac:dyDescent="0.35">
      <c r="A390" t="s">
        <v>14</v>
      </c>
      <c r="B390">
        <v>1</v>
      </c>
      <c r="C390" t="s">
        <v>55</v>
      </c>
      <c r="D390" t="s">
        <v>32</v>
      </c>
      <c r="E390" t="s">
        <v>42</v>
      </c>
      <c r="F390">
        <v>3</v>
      </c>
      <c r="G390">
        <v>11000000</v>
      </c>
      <c r="H390">
        <v>2</v>
      </c>
      <c r="I390" s="15">
        <v>1.3888888888888889E-3</v>
      </c>
      <c r="J390" t="s">
        <v>18</v>
      </c>
      <c r="K390" t="s">
        <v>64</v>
      </c>
      <c r="L390" t="s">
        <v>20</v>
      </c>
      <c r="M390" t="s">
        <v>78</v>
      </c>
      <c r="N390" t="s">
        <v>63</v>
      </c>
    </row>
    <row r="391" spans="1:14" x14ac:dyDescent="0.35">
      <c r="A391" t="s">
        <v>14</v>
      </c>
      <c r="B391">
        <v>11</v>
      </c>
      <c r="C391" t="s">
        <v>57</v>
      </c>
      <c r="D391" t="s">
        <v>16</v>
      </c>
      <c r="E391" t="s">
        <v>17</v>
      </c>
      <c r="F391">
        <v>2</v>
      </c>
      <c r="G391">
        <v>10000000</v>
      </c>
      <c r="H391">
        <v>2</v>
      </c>
      <c r="I391" s="15">
        <v>1.3888888888888889E-3</v>
      </c>
      <c r="J391" t="s">
        <v>18</v>
      </c>
      <c r="K391" t="s">
        <v>56</v>
      </c>
      <c r="L391" t="s">
        <v>48</v>
      </c>
      <c r="M391" t="s">
        <v>66</v>
      </c>
      <c r="N391" t="s">
        <v>36</v>
      </c>
    </row>
    <row r="392" spans="1:14" x14ac:dyDescent="0.35">
      <c r="A392" t="s">
        <v>14</v>
      </c>
      <c r="B392">
        <v>3</v>
      </c>
      <c r="C392" t="s">
        <v>59</v>
      </c>
      <c r="D392" t="s">
        <v>49</v>
      </c>
      <c r="E392" t="s">
        <v>42</v>
      </c>
      <c r="F392">
        <v>2</v>
      </c>
      <c r="G392">
        <v>38000000</v>
      </c>
      <c r="H392">
        <v>1</v>
      </c>
      <c r="I392" s="15">
        <v>1.3888888888888889E-3</v>
      </c>
      <c r="J392" t="s">
        <v>46</v>
      </c>
      <c r="K392" t="s">
        <v>19</v>
      </c>
      <c r="L392" t="s">
        <v>30</v>
      </c>
      <c r="M392" t="s">
        <v>77</v>
      </c>
      <c r="N392" t="s">
        <v>65</v>
      </c>
    </row>
    <row r="393" spans="1:14" x14ac:dyDescent="0.35">
      <c r="A393" t="s">
        <v>14</v>
      </c>
      <c r="B393">
        <v>20</v>
      </c>
      <c r="C393" t="s">
        <v>72</v>
      </c>
      <c r="D393" t="s">
        <v>28</v>
      </c>
      <c r="E393" t="s">
        <v>42</v>
      </c>
      <c r="F393">
        <v>1</v>
      </c>
      <c r="G393">
        <v>19000000</v>
      </c>
      <c r="H393">
        <v>5</v>
      </c>
      <c r="I393" s="15">
        <v>1.3888888888888889E-3</v>
      </c>
      <c r="J393" t="s">
        <v>46</v>
      </c>
      <c r="K393" t="s">
        <v>29</v>
      </c>
      <c r="L393" t="s">
        <v>43</v>
      </c>
      <c r="M393" t="s">
        <v>66</v>
      </c>
      <c r="N393" t="s">
        <v>67</v>
      </c>
    </row>
    <row r="394" spans="1:14" x14ac:dyDescent="0.35">
      <c r="A394" t="s">
        <v>14</v>
      </c>
      <c r="B394">
        <v>11</v>
      </c>
      <c r="C394" t="s">
        <v>22</v>
      </c>
      <c r="D394" t="s">
        <v>16</v>
      </c>
      <c r="E394" t="s">
        <v>42</v>
      </c>
      <c r="F394">
        <v>3</v>
      </c>
      <c r="G394">
        <v>15000000</v>
      </c>
      <c r="H394">
        <v>4</v>
      </c>
      <c r="I394" s="15">
        <v>1.3888888888888889E-3</v>
      </c>
      <c r="J394" t="s">
        <v>18</v>
      </c>
      <c r="K394" t="s">
        <v>29</v>
      </c>
      <c r="L394" t="s">
        <v>51</v>
      </c>
      <c r="M394" t="s">
        <v>66</v>
      </c>
      <c r="N394" t="s">
        <v>67</v>
      </c>
    </row>
    <row r="395" spans="1:14" x14ac:dyDescent="0.35">
      <c r="A395" t="s">
        <v>70</v>
      </c>
      <c r="B395">
        <v>5</v>
      </c>
      <c r="C395" t="s">
        <v>15</v>
      </c>
      <c r="D395" t="s">
        <v>32</v>
      </c>
      <c r="E395" t="s">
        <v>17</v>
      </c>
      <c r="F395">
        <v>0</v>
      </c>
      <c r="G395">
        <v>0</v>
      </c>
      <c r="H395">
        <v>2</v>
      </c>
      <c r="I395" s="15">
        <v>1.3888888888888889E-3</v>
      </c>
      <c r="L395" t="s">
        <v>48</v>
      </c>
      <c r="M395" t="s">
        <v>76</v>
      </c>
      <c r="N395" t="s">
        <v>52</v>
      </c>
    </row>
    <row r="396" spans="1:14" x14ac:dyDescent="0.35">
      <c r="A396" t="s">
        <v>70</v>
      </c>
      <c r="B396">
        <v>22</v>
      </c>
      <c r="C396" t="s">
        <v>37</v>
      </c>
      <c r="D396" t="s">
        <v>32</v>
      </c>
      <c r="E396" t="s">
        <v>17</v>
      </c>
      <c r="F396">
        <v>0</v>
      </c>
      <c r="G396">
        <v>0</v>
      </c>
      <c r="H396">
        <v>1</v>
      </c>
      <c r="I396" s="15">
        <v>1.3888888888888889E-3</v>
      </c>
      <c r="L396" t="s">
        <v>43</v>
      </c>
      <c r="M396" t="s">
        <v>76</v>
      </c>
      <c r="N396" t="s">
        <v>31</v>
      </c>
    </row>
    <row r="397" spans="1:14" x14ac:dyDescent="0.35">
      <c r="A397" t="s">
        <v>70</v>
      </c>
      <c r="B397">
        <v>26</v>
      </c>
      <c r="C397" t="s">
        <v>37</v>
      </c>
      <c r="D397" t="s">
        <v>28</v>
      </c>
      <c r="E397" t="s">
        <v>42</v>
      </c>
      <c r="F397">
        <v>0</v>
      </c>
      <c r="G397">
        <v>0</v>
      </c>
      <c r="H397">
        <v>1</v>
      </c>
      <c r="I397" s="15">
        <v>1.3888888888888889E-3</v>
      </c>
      <c r="L397" t="s">
        <v>40</v>
      </c>
      <c r="M397" t="s">
        <v>78</v>
      </c>
      <c r="N397" t="s">
        <v>41</v>
      </c>
    </row>
    <row r="398" spans="1:14" x14ac:dyDescent="0.35">
      <c r="A398" t="s">
        <v>70</v>
      </c>
      <c r="B398">
        <v>8</v>
      </c>
      <c r="C398" t="s">
        <v>37</v>
      </c>
      <c r="D398" t="s">
        <v>32</v>
      </c>
      <c r="E398" t="s">
        <v>23</v>
      </c>
      <c r="F398">
        <v>0</v>
      </c>
      <c r="G398">
        <v>0</v>
      </c>
      <c r="H398">
        <v>5</v>
      </c>
      <c r="I398" s="15">
        <v>1.3888888888888889E-3</v>
      </c>
      <c r="L398" t="s">
        <v>48</v>
      </c>
      <c r="M398" t="s">
        <v>78</v>
      </c>
      <c r="N398" t="s">
        <v>63</v>
      </c>
    </row>
    <row r="399" spans="1:14" x14ac:dyDescent="0.35">
      <c r="A399" t="s">
        <v>70</v>
      </c>
      <c r="B399">
        <v>17</v>
      </c>
      <c r="C399" t="s">
        <v>44</v>
      </c>
      <c r="D399" t="s">
        <v>16</v>
      </c>
      <c r="E399" t="s">
        <v>42</v>
      </c>
      <c r="F399">
        <v>0</v>
      </c>
      <c r="G399">
        <v>0</v>
      </c>
      <c r="H399">
        <v>4</v>
      </c>
      <c r="I399" s="15">
        <v>1.3888888888888889E-3</v>
      </c>
      <c r="L399" t="s">
        <v>48</v>
      </c>
      <c r="M399" t="s">
        <v>66</v>
      </c>
      <c r="N399" t="s">
        <v>67</v>
      </c>
    </row>
    <row r="400" spans="1:14" x14ac:dyDescent="0.35">
      <c r="A400" t="s">
        <v>70</v>
      </c>
      <c r="B400">
        <v>11</v>
      </c>
      <c r="C400" t="s">
        <v>69</v>
      </c>
      <c r="D400" t="s">
        <v>28</v>
      </c>
      <c r="E400" t="s">
        <v>23</v>
      </c>
      <c r="F400">
        <v>0</v>
      </c>
      <c r="G400">
        <v>0</v>
      </c>
      <c r="H400">
        <v>2</v>
      </c>
      <c r="I400" s="15">
        <v>1.3888888888888889E-3</v>
      </c>
      <c r="L400" t="s">
        <v>51</v>
      </c>
      <c r="M400" t="s">
        <v>76</v>
      </c>
      <c r="N400" t="s">
        <v>52</v>
      </c>
    </row>
    <row r="401" spans="1:14" x14ac:dyDescent="0.35">
      <c r="A401" t="s">
        <v>70</v>
      </c>
      <c r="B401">
        <v>22</v>
      </c>
      <c r="C401" t="s">
        <v>69</v>
      </c>
      <c r="D401" t="s">
        <v>16</v>
      </c>
      <c r="E401" t="s">
        <v>45</v>
      </c>
      <c r="F401">
        <v>0</v>
      </c>
      <c r="G401">
        <v>0</v>
      </c>
      <c r="H401">
        <v>2</v>
      </c>
      <c r="I401" s="15">
        <v>1.3888888888888889E-3</v>
      </c>
      <c r="L401" t="s">
        <v>33</v>
      </c>
      <c r="M401" t="s">
        <v>76</v>
      </c>
      <c r="N401" t="s">
        <v>75</v>
      </c>
    </row>
    <row r="402" spans="1:14" x14ac:dyDescent="0.35">
      <c r="A402" t="s">
        <v>70</v>
      </c>
      <c r="B402">
        <v>1</v>
      </c>
      <c r="C402" t="s">
        <v>69</v>
      </c>
      <c r="D402" t="s">
        <v>28</v>
      </c>
      <c r="E402" t="s">
        <v>23</v>
      </c>
      <c r="F402">
        <v>0</v>
      </c>
      <c r="G402">
        <v>0</v>
      </c>
      <c r="H402">
        <v>3</v>
      </c>
      <c r="I402" s="15">
        <v>1.3888888888888889E-3</v>
      </c>
      <c r="L402" t="s">
        <v>20</v>
      </c>
      <c r="M402" t="s">
        <v>78</v>
      </c>
      <c r="N402" t="s">
        <v>53</v>
      </c>
    </row>
    <row r="403" spans="1:14" x14ac:dyDescent="0.35">
      <c r="A403" t="s">
        <v>70</v>
      </c>
      <c r="B403">
        <v>5</v>
      </c>
      <c r="C403" t="s">
        <v>15</v>
      </c>
      <c r="D403" t="s">
        <v>32</v>
      </c>
      <c r="E403" t="s">
        <v>17</v>
      </c>
      <c r="F403">
        <v>0</v>
      </c>
      <c r="G403">
        <v>0</v>
      </c>
      <c r="H403">
        <v>2</v>
      </c>
      <c r="I403" s="15">
        <v>1.3888888888888889E-3</v>
      </c>
      <c r="L403" t="s">
        <v>48</v>
      </c>
      <c r="M403" t="s">
        <v>76</v>
      </c>
      <c r="N403" t="s">
        <v>52</v>
      </c>
    </row>
    <row r="404" spans="1:14" x14ac:dyDescent="0.35">
      <c r="A404" t="s">
        <v>14</v>
      </c>
      <c r="B404">
        <v>11</v>
      </c>
      <c r="C404" t="s">
        <v>57</v>
      </c>
      <c r="D404" t="s">
        <v>16</v>
      </c>
      <c r="E404" t="s">
        <v>17</v>
      </c>
      <c r="F404">
        <v>2</v>
      </c>
      <c r="G404">
        <v>12000000</v>
      </c>
      <c r="H404">
        <v>3</v>
      </c>
      <c r="I404" s="15">
        <v>1.5046296296296296E-3</v>
      </c>
      <c r="J404" t="s">
        <v>18</v>
      </c>
      <c r="K404" t="s">
        <v>56</v>
      </c>
      <c r="L404" t="s">
        <v>48</v>
      </c>
      <c r="M404" t="s">
        <v>78</v>
      </c>
      <c r="N404" t="s">
        <v>63</v>
      </c>
    </row>
    <row r="405" spans="1:14" x14ac:dyDescent="0.35">
      <c r="A405" t="s">
        <v>14</v>
      </c>
      <c r="B405">
        <v>28</v>
      </c>
      <c r="C405" t="s">
        <v>72</v>
      </c>
      <c r="D405" t="s">
        <v>49</v>
      </c>
      <c r="E405" t="s">
        <v>42</v>
      </c>
      <c r="F405">
        <v>2</v>
      </c>
      <c r="G405">
        <v>12000000</v>
      </c>
      <c r="H405">
        <v>1</v>
      </c>
      <c r="I405" s="15">
        <v>1.5046296296296296E-3</v>
      </c>
      <c r="J405" t="s">
        <v>18</v>
      </c>
      <c r="K405" t="s">
        <v>19</v>
      </c>
      <c r="L405" t="s">
        <v>48</v>
      </c>
      <c r="M405" t="s">
        <v>77</v>
      </c>
      <c r="N405" t="s">
        <v>54</v>
      </c>
    </row>
    <row r="406" spans="1:14" x14ac:dyDescent="0.35">
      <c r="A406" t="s">
        <v>14</v>
      </c>
      <c r="B406">
        <v>12</v>
      </c>
      <c r="C406" t="s">
        <v>22</v>
      </c>
      <c r="D406" t="s">
        <v>28</v>
      </c>
      <c r="E406" t="s">
        <v>23</v>
      </c>
      <c r="F406">
        <v>2</v>
      </c>
      <c r="G406">
        <v>38000000</v>
      </c>
      <c r="H406">
        <v>4</v>
      </c>
      <c r="I406" s="15">
        <v>1.5046296296296296E-3</v>
      </c>
      <c r="J406" t="s">
        <v>46</v>
      </c>
      <c r="K406" t="s">
        <v>35</v>
      </c>
      <c r="L406" t="s">
        <v>33</v>
      </c>
      <c r="M406" t="s">
        <v>76</v>
      </c>
      <c r="N406" t="s">
        <v>52</v>
      </c>
    </row>
    <row r="407" spans="1:14" x14ac:dyDescent="0.35">
      <c r="A407" t="s">
        <v>14</v>
      </c>
      <c r="B407">
        <v>30</v>
      </c>
      <c r="C407" t="s">
        <v>27</v>
      </c>
      <c r="D407" t="s">
        <v>73</v>
      </c>
      <c r="E407" t="s">
        <v>42</v>
      </c>
      <c r="F407">
        <v>2</v>
      </c>
      <c r="G407">
        <v>12000000</v>
      </c>
      <c r="H407">
        <v>5</v>
      </c>
      <c r="I407" s="15">
        <v>1.5046296296296296E-3</v>
      </c>
      <c r="J407" t="s">
        <v>18</v>
      </c>
      <c r="K407" t="s">
        <v>39</v>
      </c>
      <c r="L407" t="s">
        <v>30</v>
      </c>
      <c r="M407" t="s">
        <v>76</v>
      </c>
      <c r="N407" t="s">
        <v>52</v>
      </c>
    </row>
    <row r="408" spans="1:14" x14ac:dyDescent="0.35">
      <c r="A408" t="s">
        <v>14</v>
      </c>
      <c r="B408">
        <v>14</v>
      </c>
      <c r="C408" t="s">
        <v>27</v>
      </c>
      <c r="D408" t="s">
        <v>73</v>
      </c>
      <c r="E408" t="s">
        <v>42</v>
      </c>
      <c r="F408">
        <v>1</v>
      </c>
      <c r="G408">
        <v>7000000</v>
      </c>
      <c r="H408">
        <v>1</v>
      </c>
      <c r="I408" s="15">
        <v>1.5046296296296296E-3</v>
      </c>
      <c r="J408" t="s">
        <v>18</v>
      </c>
      <c r="K408" t="s">
        <v>47</v>
      </c>
      <c r="L408" t="s">
        <v>25</v>
      </c>
      <c r="M408" t="s">
        <v>76</v>
      </c>
      <c r="N408" t="s">
        <v>31</v>
      </c>
    </row>
    <row r="409" spans="1:14" x14ac:dyDescent="0.35">
      <c r="A409" t="s">
        <v>14</v>
      </c>
      <c r="B409">
        <v>26</v>
      </c>
      <c r="C409" t="s">
        <v>27</v>
      </c>
      <c r="D409" t="s">
        <v>49</v>
      </c>
      <c r="E409" t="s">
        <v>23</v>
      </c>
      <c r="F409">
        <v>4</v>
      </c>
      <c r="G409">
        <v>20000000</v>
      </c>
      <c r="H409">
        <v>2</v>
      </c>
      <c r="I409" s="15">
        <v>1.5046296296296296E-3</v>
      </c>
      <c r="J409" t="s">
        <v>18</v>
      </c>
      <c r="K409" t="s">
        <v>56</v>
      </c>
      <c r="L409" t="s">
        <v>51</v>
      </c>
      <c r="M409" t="s">
        <v>78</v>
      </c>
      <c r="N409" t="s">
        <v>63</v>
      </c>
    </row>
    <row r="410" spans="1:14" x14ac:dyDescent="0.35">
      <c r="A410" t="s">
        <v>14</v>
      </c>
      <c r="B410">
        <v>5</v>
      </c>
      <c r="C410" t="s">
        <v>37</v>
      </c>
      <c r="D410" t="s">
        <v>28</v>
      </c>
      <c r="E410" t="s">
        <v>42</v>
      </c>
      <c r="F410">
        <v>1</v>
      </c>
      <c r="G410">
        <v>19000000</v>
      </c>
      <c r="H410">
        <v>1</v>
      </c>
      <c r="I410" s="15">
        <v>1.5046296296296296E-3</v>
      </c>
      <c r="J410" t="s">
        <v>46</v>
      </c>
      <c r="K410" t="s">
        <v>39</v>
      </c>
      <c r="L410" t="s">
        <v>43</v>
      </c>
      <c r="M410" t="s">
        <v>78</v>
      </c>
      <c r="N410" t="s">
        <v>63</v>
      </c>
    </row>
    <row r="411" spans="1:14" x14ac:dyDescent="0.35">
      <c r="A411" t="s">
        <v>14</v>
      </c>
      <c r="B411">
        <v>29</v>
      </c>
      <c r="C411" t="s">
        <v>37</v>
      </c>
      <c r="D411" t="s">
        <v>28</v>
      </c>
      <c r="E411" t="s">
        <v>23</v>
      </c>
      <c r="F411">
        <v>3</v>
      </c>
      <c r="G411">
        <v>15000000</v>
      </c>
      <c r="H411">
        <v>3</v>
      </c>
      <c r="I411" s="15">
        <v>1.5046296296296296E-3</v>
      </c>
      <c r="J411" t="s">
        <v>18</v>
      </c>
      <c r="K411" t="s">
        <v>64</v>
      </c>
      <c r="L411" t="s">
        <v>40</v>
      </c>
      <c r="M411" t="s">
        <v>66</v>
      </c>
      <c r="N411" t="s">
        <v>67</v>
      </c>
    </row>
    <row r="412" spans="1:14" x14ac:dyDescent="0.35">
      <c r="A412" t="s">
        <v>14</v>
      </c>
      <c r="B412">
        <v>2</v>
      </c>
      <c r="C412" t="s">
        <v>44</v>
      </c>
      <c r="D412" t="s">
        <v>16</v>
      </c>
      <c r="E412" t="s">
        <v>42</v>
      </c>
      <c r="F412">
        <v>4</v>
      </c>
      <c r="G412">
        <v>20000000</v>
      </c>
      <c r="H412">
        <v>4</v>
      </c>
      <c r="I412" s="15">
        <v>1.5046296296296296E-3</v>
      </c>
      <c r="J412" t="s">
        <v>61</v>
      </c>
      <c r="K412" t="s">
        <v>47</v>
      </c>
      <c r="L412" t="s">
        <v>40</v>
      </c>
      <c r="M412" t="s">
        <v>76</v>
      </c>
      <c r="N412" t="s">
        <v>52</v>
      </c>
    </row>
    <row r="413" spans="1:14" x14ac:dyDescent="0.35">
      <c r="A413" t="s">
        <v>14</v>
      </c>
      <c r="B413">
        <v>25</v>
      </c>
      <c r="C413" t="s">
        <v>44</v>
      </c>
      <c r="D413" t="s">
        <v>16</v>
      </c>
      <c r="E413" t="s">
        <v>17</v>
      </c>
      <c r="F413">
        <v>5</v>
      </c>
      <c r="G413">
        <v>25000000</v>
      </c>
      <c r="H413">
        <v>4</v>
      </c>
      <c r="I413" s="15">
        <v>1.5046296296296296E-3</v>
      </c>
      <c r="J413" t="s">
        <v>18</v>
      </c>
      <c r="K413" t="s">
        <v>19</v>
      </c>
      <c r="L413" t="s">
        <v>48</v>
      </c>
      <c r="M413" t="s">
        <v>78</v>
      </c>
      <c r="N413" t="s">
        <v>53</v>
      </c>
    </row>
    <row r="414" spans="1:14" x14ac:dyDescent="0.35">
      <c r="A414" t="s">
        <v>14</v>
      </c>
      <c r="B414">
        <v>17</v>
      </c>
      <c r="C414" t="s">
        <v>44</v>
      </c>
      <c r="D414" t="s">
        <v>32</v>
      </c>
      <c r="E414" t="s">
        <v>17</v>
      </c>
      <c r="F414">
        <v>5</v>
      </c>
      <c r="G414">
        <v>21000000</v>
      </c>
      <c r="H414">
        <v>1</v>
      </c>
      <c r="I414" s="15">
        <v>1.5046296296296296E-3</v>
      </c>
      <c r="J414" t="s">
        <v>18</v>
      </c>
      <c r="K414" t="s">
        <v>64</v>
      </c>
      <c r="L414" t="s">
        <v>51</v>
      </c>
      <c r="M414" t="s">
        <v>66</v>
      </c>
      <c r="N414" t="s">
        <v>36</v>
      </c>
    </row>
    <row r="415" spans="1:14" x14ac:dyDescent="0.35">
      <c r="A415" t="s">
        <v>14</v>
      </c>
      <c r="B415">
        <v>11</v>
      </c>
      <c r="C415" t="s">
        <v>57</v>
      </c>
      <c r="D415" t="s">
        <v>16</v>
      </c>
      <c r="E415" t="s">
        <v>17</v>
      </c>
      <c r="F415">
        <v>2</v>
      </c>
      <c r="G415">
        <v>12000000</v>
      </c>
      <c r="H415">
        <v>3</v>
      </c>
      <c r="I415" s="15">
        <v>1.5046296296296296E-3</v>
      </c>
      <c r="J415" t="s">
        <v>18</v>
      </c>
      <c r="K415" t="s">
        <v>56</v>
      </c>
      <c r="L415" t="s">
        <v>48</v>
      </c>
      <c r="M415" t="s">
        <v>78</v>
      </c>
      <c r="N415" t="s">
        <v>63</v>
      </c>
    </row>
    <row r="416" spans="1:14" x14ac:dyDescent="0.35">
      <c r="A416" t="s">
        <v>14</v>
      </c>
      <c r="B416">
        <v>28</v>
      </c>
      <c r="C416" t="s">
        <v>72</v>
      </c>
      <c r="D416" t="s">
        <v>49</v>
      </c>
      <c r="E416" t="s">
        <v>42</v>
      </c>
      <c r="F416">
        <v>2</v>
      </c>
      <c r="G416">
        <v>12000000</v>
      </c>
      <c r="H416">
        <v>1</v>
      </c>
      <c r="I416" s="15">
        <v>1.5046296296296296E-3</v>
      </c>
      <c r="J416" t="s">
        <v>18</v>
      </c>
      <c r="K416" t="s">
        <v>19</v>
      </c>
      <c r="L416" t="s">
        <v>48</v>
      </c>
      <c r="M416" t="s">
        <v>77</v>
      </c>
      <c r="N416" t="s">
        <v>54</v>
      </c>
    </row>
    <row r="417" spans="1:14" x14ac:dyDescent="0.35">
      <c r="A417" t="s">
        <v>14</v>
      </c>
      <c r="B417">
        <v>12</v>
      </c>
      <c r="C417" t="s">
        <v>22</v>
      </c>
      <c r="D417" t="s">
        <v>28</v>
      </c>
      <c r="E417" t="s">
        <v>23</v>
      </c>
      <c r="F417">
        <v>2</v>
      </c>
      <c r="G417">
        <v>38000000</v>
      </c>
      <c r="H417">
        <v>4</v>
      </c>
      <c r="I417" s="15">
        <v>1.5046296296296296E-3</v>
      </c>
      <c r="J417" t="s">
        <v>46</v>
      </c>
      <c r="K417" t="s">
        <v>35</v>
      </c>
      <c r="L417" t="s">
        <v>33</v>
      </c>
      <c r="M417" t="s">
        <v>76</v>
      </c>
      <c r="N417" t="s">
        <v>52</v>
      </c>
    </row>
    <row r="418" spans="1:14" x14ac:dyDescent="0.35">
      <c r="A418" t="s">
        <v>70</v>
      </c>
      <c r="B418">
        <v>30</v>
      </c>
      <c r="C418" t="s">
        <v>44</v>
      </c>
      <c r="D418" t="s">
        <v>16</v>
      </c>
      <c r="E418" t="s">
        <v>45</v>
      </c>
      <c r="F418">
        <v>0</v>
      </c>
      <c r="G418">
        <v>0</v>
      </c>
      <c r="H418">
        <v>2</v>
      </c>
      <c r="I418" s="15">
        <v>1.5046296296296296E-3</v>
      </c>
      <c r="L418" t="s">
        <v>33</v>
      </c>
      <c r="M418" t="s">
        <v>66</v>
      </c>
      <c r="N418" t="s">
        <v>36</v>
      </c>
    </row>
    <row r="419" spans="1:14" x14ac:dyDescent="0.35">
      <c r="A419" t="s">
        <v>70</v>
      </c>
      <c r="B419">
        <v>11</v>
      </c>
      <c r="C419" t="s">
        <v>44</v>
      </c>
      <c r="D419" t="s">
        <v>38</v>
      </c>
      <c r="E419" t="s">
        <v>23</v>
      </c>
      <c r="F419">
        <v>0</v>
      </c>
      <c r="G419">
        <v>0</v>
      </c>
      <c r="H419">
        <v>3</v>
      </c>
      <c r="I419" s="15">
        <v>1.5046296296296296E-3</v>
      </c>
      <c r="L419" t="s">
        <v>20</v>
      </c>
      <c r="M419" t="s">
        <v>76</v>
      </c>
      <c r="N419" t="s">
        <v>52</v>
      </c>
    </row>
    <row r="420" spans="1:14" x14ac:dyDescent="0.35">
      <c r="A420" t="s">
        <v>14</v>
      </c>
      <c r="B420">
        <v>11</v>
      </c>
      <c r="C420" t="s">
        <v>55</v>
      </c>
      <c r="D420" t="s">
        <v>49</v>
      </c>
      <c r="E420" t="s">
        <v>17</v>
      </c>
      <c r="F420">
        <v>5</v>
      </c>
      <c r="G420">
        <v>25000000</v>
      </c>
      <c r="H420">
        <v>3</v>
      </c>
      <c r="I420" s="15">
        <v>1.5277777777777779E-3</v>
      </c>
      <c r="J420" t="s">
        <v>18</v>
      </c>
      <c r="K420" t="s">
        <v>47</v>
      </c>
      <c r="L420" t="s">
        <v>20</v>
      </c>
      <c r="M420" t="s">
        <v>66</v>
      </c>
      <c r="N420" t="s">
        <v>36</v>
      </c>
    </row>
    <row r="421" spans="1:14" x14ac:dyDescent="0.35">
      <c r="A421" t="s">
        <v>14</v>
      </c>
      <c r="B421">
        <v>15</v>
      </c>
      <c r="C421" t="s">
        <v>55</v>
      </c>
      <c r="D421" t="s">
        <v>32</v>
      </c>
      <c r="E421" t="s">
        <v>42</v>
      </c>
      <c r="F421">
        <v>2</v>
      </c>
      <c r="G421">
        <v>12000000</v>
      </c>
      <c r="H421">
        <v>1</v>
      </c>
      <c r="I421" s="15">
        <v>1.5277777777777779E-3</v>
      </c>
      <c r="J421" t="s">
        <v>18</v>
      </c>
      <c r="K421" t="s">
        <v>29</v>
      </c>
      <c r="L421" t="s">
        <v>43</v>
      </c>
      <c r="M421" t="s">
        <v>76</v>
      </c>
      <c r="N421" t="s">
        <v>31</v>
      </c>
    </row>
    <row r="422" spans="1:14" x14ac:dyDescent="0.35">
      <c r="A422" t="s">
        <v>14</v>
      </c>
      <c r="B422">
        <v>14</v>
      </c>
      <c r="C422" t="s">
        <v>57</v>
      </c>
      <c r="D422" t="s">
        <v>28</v>
      </c>
      <c r="E422" t="s">
        <v>23</v>
      </c>
      <c r="F422">
        <v>2</v>
      </c>
      <c r="G422">
        <v>12000000</v>
      </c>
      <c r="H422">
        <v>1</v>
      </c>
      <c r="I422" s="15">
        <v>1.5277777777777779E-3</v>
      </c>
      <c r="J422" t="s">
        <v>18</v>
      </c>
      <c r="K422" t="s">
        <v>47</v>
      </c>
      <c r="L422" t="s">
        <v>30</v>
      </c>
      <c r="M422" t="s">
        <v>77</v>
      </c>
      <c r="N422" t="s">
        <v>65</v>
      </c>
    </row>
    <row r="423" spans="1:14" x14ac:dyDescent="0.35">
      <c r="A423" t="s">
        <v>14</v>
      </c>
      <c r="B423">
        <v>11</v>
      </c>
      <c r="C423" t="s">
        <v>57</v>
      </c>
      <c r="D423" t="s">
        <v>16</v>
      </c>
      <c r="E423" t="s">
        <v>42</v>
      </c>
      <c r="F423">
        <v>1</v>
      </c>
      <c r="G423">
        <v>7000000</v>
      </c>
      <c r="H423">
        <v>1</v>
      </c>
      <c r="I423" s="15">
        <v>1.5277777777777779E-3</v>
      </c>
      <c r="J423" t="s">
        <v>18</v>
      </c>
      <c r="K423" t="s">
        <v>39</v>
      </c>
      <c r="L423" t="s">
        <v>33</v>
      </c>
      <c r="M423" t="s">
        <v>76</v>
      </c>
      <c r="N423" t="s">
        <v>31</v>
      </c>
    </row>
    <row r="424" spans="1:14" x14ac:dyDescent="0.35">
      <c r="A424" t="s">
        <v>14</v>
      </c>
      <c r="B424">
        <v>1</v>
      </c>
      <c r="C424" t="s">
        <v>59</v>
      </c>
      <c r="D424" t="s">
        <v>28</v>
      </c>
      <c r="E424" t="s">
        <v>17</v>
      </c>
      <c r="F424">
        <v>4</v>
      </c>
      <c r="G424">
        <v>20000000</v>
      </c>
      <c r="H424">
        <v>2</v>
      </c>
      <c r="I424" s="15">
        <v>1.5277777777777779E-3</v>
      </c>
      <c r="J424" t="s">
        <v>61</v>
      </c>
      <c r="K424" t="s">
        <v>29</v>
      </c>
      <c r="L424" t="s">
        <v>25</v>
      </c>
      <c r="M424" t="s">
        <v>78</v>
      </c>
      <c r="N424" t="s">
        <v>53</v>
      </c>
    </row>
    <row r="425" spans="1:14" x14ac:dyDescent="0.35">
      <c r="A425" t="s">
        <v>14</v>
      </c>
      <c r="B425">
        <v>7</v>
      </c>
      <c r="C425" t="s">
        <v>59</v>
      </c>
      <c r="D425" t="s">
        <v>28</v>
      </c>
      <c r="E425" t="s">
        <v>42</v>
      </c>
      <c r="F425">
        <v>3</v>
      </c>
      <c r="G425">
        <v>15000000</v>
      </c>
      <c r="H425">
        <v>1</v>
      </c>
      <c r="I425" s="15">
        <v>1.5277777777777779E-3</v>
      </c>
      <c r="J425" t="s">
        <v>18</v>
      </c>
      <c r="K425" t="s">
        <v>47</v>
      </c>
      <c r="L425" t="s">
        <v>43</v>
      </c>
      <c r="M425" t="s">
        <v>78</v>
      </c>
      <c r="N425" t="s">
        <v>41</v>
      </c>
    </row>
    <row r="426" spans="1:14" x14ac:dyDescent="0.35">
      <c r="A426" t="s">
        <v>14</v>
      </c>
      <c r="B426">
        <v>1</v>
      </c>
      <c r="C426" t="s">
        <v>59</v>
      </c>
      <c r="D426" t="s">
        <v>32</v>
      </c>
      <c r="E426" t="s">
        <v>23</v>
      </c>
      <c r="F426">
        <v>3</v>
      </c>
      <c r="G426">
        <v>15000000</v>
      </c>
      <c r="H426">
        <v>2</v>
      </c>
      <c r="I426" s="15">
        <v>1.5277777777777779E-3</v>
      </c>
      <c r="J426" t="s">
        <v>18</v>
      </c>
      <c r="K426" t="s">
        <v>19</v>
      </c>
      <c r="L426" t="s">
        <v>51</v>
      </c>
      <c r="M426" t="s">
        <v>76</v>
      </c>
      <c r="N426" t="s">
        <v>52</v>
      </c>
    </row>
    <row r="427" spans="1:14" x14ac:dyDescent="0.35">
      <c r="A427" t="s">
        <v>14</v>
      </c>
      <c r="B427">
        <v>6</v>
      </c>
      <c r="C427" t="s">
        <v>72</v>
      </c>
      <c r="D427" t="s">
        <v>49</v>
      </c>
      <c r="E427" t="s">
        <v>42</v>
      </c>
      <c r="F427">
        <v>2</v>
      </c>
      <c r="G427">
        <v>38000000</v>
      </c>
      <c r="H427">
        <v>1</v>
      </c>
      <c r="I427" s="15">
        <v>1.5277777777777779E-3</v>
      </c>
      <c r="J427" t="s">
        <v>46</v>
      </c>
      <c r="K427" t="s">
        <v>29</v>
      </c>
      <c r="L427" t="s">
        <v>20</v>
      </c>
      <c r="M427" t="s">
        <v>78</v>
      </c>
      <c r="N427" t="s">
        <v>62</v>
      </c>
    </row>
    <row r="428" spans="1:14" x14ac:dyDescent="0.35">
      <c r="A428" t="s">
        <v>14</v>
      </c>
      <c r="B428">
        <v>31</v>
      </c>
      <c r="C428" t="s">
        <v>22</v>
      </c>
      <c r="D428" t="s">
        <v>28</v>
      </c>
      <c r="E428" t="s">
        <v>23</v>
      </c>
      <c r="F428">
        <v>1</v>
      </c>
      <c r="G428">
        <v>19000000</v>
      </c>
      <c r="H428">
        <v>2</v>
      </c>
      <c r="I428" s="15">
        <v>1.5277777777777779E-3</v>
      </c>
      <c r="J428" t="s">
        <v>46</v>
      </c>
      <c r="K428" t="s">
        <v>19</v>
      </c>
      <c r="L428" t="s">
        <v>30</v>
      </c>
      <c r="M428" t="s">
        <v>76</v>
      </c>
      <c r="N428" t="s">
        <v>52</v>
      </c>
    </row>
    <row r="429" spans="1:14" x14ac:dyDescent="0.35">
      <c r="A429" t="s">
        <v>14</v>
      </c>
      <c r="B429">
        <v>12</v>
      </c>
      <c r="C429" t="s">
        <v>22</v>
      </c>
      <c r="D429" t="s">
        <v>28</v>
      </c>
      <c r="E429" t="s">
        <v>42</v>
      </c>
      <c r="F429">
        <v>2</v>
      </c>
      <c r="G429">
        <v>10000000</v>
      </c>
      <c r="H429">
        <v>4</v>
      </c>
      <c r="I429" s="15">
        <v>1.5277777777777779E-3</v>
      </c>
      <c r="J429" t="s">
        <v>18</v>
      </c>
      <c r="K429" t="s">
        <v>24</v>
      </c>
      <c r="L429" t="s">
        <v>40</v>
      </c>
      <c r="M429" t="s">
        <v>66</v>
      </c>
      <c r="N429" t="s">
        <v>36</v>
      </c>
    </row>
    <row r="430" spans="1:14" x14ac:dyDescent="0.35">
      <c r="A430" t="s">
        <v>14</v>
      </c>
      <c r="B430">
        <v>28</v>
      </c>
      <c r="C430" t="s">
        <v>27</v>
      </c>
      <c r="D430" t="s">
        <v>73</v>
      </c>
      <c r="E430" t="s">
        <v>68</v>
      </c>
      <c r="F430">
        <v>5</v>
      </c>
      <c r="G430">
        <v>21000000</v>
      </c>
      <c r="H430">
        <v>3</v>
      </c>
      <c r="I430" s="15">
        <v>1.5277777777777779E-3</v>
      </c>
      <c r="J430" t="s">
        <v>18</v>
      </c>
      <c r="K430" t="s">
        <v>56</v>
      </c>
      <c r="L430" t="s">
        <v>40</v>
      </c>
      <c r="M430" t="s">
        <v>76</v>
      </c>
      <c r="N430" t="s">
        <v>75</v>
      </c>
    </row>
    <row r="431" spans="1:14" x14ac:dyDescent="0.35">
      <c r="A431" t="s">
        <v>14</v>
      </c>
      <c r="B431">
        <v>2</v>
      </c>
      <c r="C431" t="s">
        <v>27</v>
      </c>
      <c r="D431" t="s">
        <v>16</v>
      </c>
      <c r="E431" t="s">
        <v>45</v>
      </c>
      <c r="F431">
        <v>2</v>
      </c>
      <c r="G431">
        <v>10000000</v>
      </c>
      <c r="H431">
        <v>2</v>
      </c>
      <c r="I431" s="15">
        <v>1.5277777777777779E-3</v>
      </c>
      <c r="J431" t="s">
        <v>18</v>
      </c>
      <c r="K431" t="s">
        <v>47</v>
      </c>
      <c r="L431" t="s">
        <v>30</v>
      </c>
      <c r="M431" t="s">
        <v>76</v>
      </c>
      <c r="N431" t="s">
        <v>31</v>
      </c>
    </row>
    <row r="432" spans="1:14" x14ac:dyDescent="0.35">
      <c r="A432" t="s">
        <v>14</v>
      </c>
      <c r="B432">
        <v>21</v>
      </c>
      <c r="C432" t="s">
        <v>27</v>
      </c>
      <c r="D432" t="s">
        <v>32</v>
      </c>
      <c r="E432" t="s">
        <v>23</v>
      </c>
      <c r="F432">
        <v>2</v>
      </c>
      <c r="G432">
        <v>12000000</v>
      </c>
      <c r="H432">
        <v>3</v>
      </c>
      <c r="I432" s="15">
        <v>1.5277777777777779E-3</v>
      </c>
      <c r="J432" t="s">
        <v>18</v>
      </c>
      <c r="K432" t="s">
        <v>19</v>
      </c>
      <c r="L432" t="s">
        <v>30</v>
      </c>
      <c r="M432" t="s">
        <v>77</v>
      </c>
      <c r="N432" t="s">
        <v>54</v>
      </c>
    </row>
    <row r="433" spans="1:14" x14ac:dyDescent="0.35">
      <c r="A433" t="s">
        <v>14</v>
      </c>
      <c r="B433">
        <v>30</v>
      </c>
      <c r="C433" t="s">
        <v>27</v>
      </c>
      <c r="D433" t="s">
        <v>28</v>
      </c>
      <c r="E433" t="s">
        <v>17</v>
      </c>
      <c r="F433">
        <v>4</v>
      </c>
      <c r="G433">
        <v>15000000</v>
      </c>
      <c r="H433">
        <v>1</v>
      </c>
      <c r="I433" s="15">
        <v>1.5277777777777779E-3</v>
      </c>
      <c r="J433" t="s">
        <v>18</v>
      </c>
      <c r="K433" t="s">
        <v>39</v>
      </c>
      <c r="L433" t="s">
        <v>25</v>
      </c>
      <c r="M433" t="s">
        <v>76</v>
      </c>
      <c r="N433" t="s">
        <v>75</v>
      </c>
    </row>
    <row r="434" spans="1:14" x14ac:dyDescent="0.35">
      <c r="A434" t="s">
        <v>14</v>
      </c>
      <c r="B434">
        <v>24</v>
      </c>
      <c r="C434" t="s">
        <v>27</v>
      </c>
      <c r="D434" t="s">
        <v>73</v>
      </c>
      <c r="E434" t="s">
        <v>42</v>
      </c>
      <c r="F434">
        <v>5</v>
      </c>
      <c r="G434">
        <v>25000000</v>
      </c>
      <c r="H434">
        <v>2</v>
      </c>
      <c r="I434" s="15">
        <v>1.5277777777777779E-3</v>
      </c>
      <c r="J434" t="s">
        <v>18</v>
      </c>
      <c r="K434" t="s">
        <v>19</v>
      </c>
      <c r="L434" t="s">
        <v>33</v>
      </c>
      <c r="M434" t="s">
        <v>66</v>
      </c>
      <c r="N434" t="s">
        <v>36</v>
      </c>
    </row>
    <row r="435" spans="1:14" x14ac:dyDescent="0.35">
      <c r="A435" t="s">
        <v>14</v>
      </c>
      <c r="B435">
        <v>24</v>
      </c>
      <c r="C435" t="s">
        <v>27</v>
      </c>
      <c r="D435" t="s">
        <v>38</v>
      </c>
      <c r="E435" t="s">
        <v>23</v>
      </c>
      <c r="F435">
        <v>3</v>
      </c>
      <c r="G435">
        <v>15000000</v>
      </c>
      <c r="H435">
        <v>2</v>
      </c>
      <c r="I435" s="15">
        <v>1.5277777777777779E-3</v>
      </c>
      <c r="J435" t="s">
        <v>18</v>
      </c>
      <c r="K435" t="s">
        <v>50</v>
      </c>
      <c r="L435" t="s">
        <v>40</v>
      </c>
      <c r="M435" t="s">
        <v>76</v>
      </c>
      <c r="N435" t="s">
        <v>26</v>
      </c>
    </row>
    <row r="436" spans="1:14" x14ac:dyDescent="0.35">
      <c r="A436" t="s">
        <v>14</v>
      </c>
      <c r="B436">
        <v>30</v>
      </c>
      <c r="C436" t="s">
        <v>27</v>
      </c>
      <c r="D436" t="s">
        <v>49</v>
      </c>
      <c r="E436" t="s">
        <v>17</v>
      </c>
      <c r="F436">
        <v>2</v>
      </c>
      <c r="G436">
        <v>12000000</v>
      </c>
      <c r="H436">
        <v>2</v>
      </c>
      <c r="I436" s="15">
        <v>1.5277777777777779E-3</v>
      </c>
      <c r="J436" t="s">
        <v>18</v>
      </c>
      <c r="K436" t="s">
        <v>47</v>
      </c>
      <c r="L436" t="s">
        <v>20</v>
      </c>
      <c r="M436" t="s">
        <v>77</v>
      </c>
      <c r="N436" t="s">
        <v>65</v>
      </c>
    </row>
    <row r="437" spans="1:14" x14ac:dyDescent="0.35">
      <c r="A437" t="s">
        <v>14</v>
      </c>
      <c r="B437">
        <v>22</v>
      </c>
      <c r="C437" t="s">
        <v>27</v>
      </c>
      <c r="D437" t="s">
        <v>49</v>
      </c>
      <c r="E437" t="s">
        <v>17</v>
      </c>
      <c r="F437">
        <v>3</v>
      </c>
      <c r="G437">
        <v>12000000</v>
      </c>
      <c r="H437">
        <v>2</v>
      </c>
      <c r="I437" s="15">
        <v>1.5277777777777779E-3</v>
      </c>
      <c r="J437" t="s">
        <v>18</v>
      </c>
      <c r="K437" t="s">
        <v>19</v>
      </c>
      <c r="L437" t="s">
        <v>43</v>
      </c>
      <c r="M437" t="s">
        <v>77</v>
      </c>
      <c r="N437" t="s">
        <v>54</v>
      </c>
    </row>
    <row r="438" spans="1:14" x14ac:dyDescent="0.35">
      <c r="A438" t="s">
        <v>14</v>
      </c>
      <c r="B438">
        <v>26</v>
      </c>
      <c r="C438" t="s">
        <v>27</v>
      </c>
      <c r="D438" t="s">
        <v>32</v>
      </c>
      <c r="E438" t="s">
        <v>68</v>
      </c>
      <c r="F438">
        <v>5</v>
      </c>
      <c r="G438">
        <v>25000000</v>
      </c>
      <c r="H438">
        <v>3</v>
      </c>
      <c r="I438" s="15">
        <v>1.5277777777777779E-3</v>
      </c>
      <c r="J438" t="s">
        <v>18</v>
      </c>
      <c r="K438" t="s">
        <v>56</v>
      </c>
      <c r="L438" t="s">
        <v>48</v>
      </c>
      <c r="M438" t="s">
        <v>76</v>
      </c>
      <c r="N438" t="s">
        <v>52</v>
      </c>
    </row>
    <row r="439" spans="1:14" x14ac:dyDescent="0.35">
      <c r="A439" t="s">
        <v>14</v>
      </c>
      <c r="B439">
        <v>29</v>
      </c>
      <c r="C439" t="s">
        <v>37</v>
      </c>
      <c r="D439" t="s">
        <v>32</v>
      </c>
      <c r="E439" t="s">
        <v>42</v>
      </c>
      <c r="F439">
        <v>1</v>
      </c>
      <c r="G439">
        <v>19000000</v>
      </c>
      <c r="H439">
        <v>4</v>
      </c>
      <c r="I439" s="15">
        <v>1.5277777777777779E-3</v>
      </c>
      <c r="J439" t="s">
        <v>46</v>
      </c>
      <c r="K439" t="s">
        <v>35</v>
      </c>
      <c r="L439" t="s">
        <v>48</v>
      </c>
      <c r="M439" t="s">
        <v>78</v>
      </c>
      <c r="N439" t="s">
        <v>53</v>
      </c>
    </row>
    <row r="440" spans="1:14" x14ac:dyDescent="0.35">
      <c r="A440" t="s">
        <v>14</v>
      </c>
      <c r="B440">
        <v>20</v>
      </c>
      <c r="C440" t="s">
        <v>37</v>
      </c>
      <c r="D440" t="s">
        <v>28</v>
      </c>
      <c r="E440" t="s">
        <v>42</v>
      </c>
      <c r="F440">
        <v>2</v>
      </c>
      <c r="G440">
        <v>38000000</v>
      </c>
      <c r="H440">
        <v>5</v>
      </c>
      <c r="I440" s="15">
        <v>1.5277777777777779E-3</v>
      </c>
      <c r="J440" t="s">
        <v>46</v>
      </c>
      <c r="K440" t="s">
        <v>19</v>
      </c>
      <c r="L440" t="s">
        <v>51</v>
      </c>
      <c r="M440" t="s">
        <v>78</v>
      </c>
      <c r="N440" t="s">
        <v>41</v>
      </c>
    </row>
    <row r="441" spans="1:14" x14ac:dyDescent="0.35">
      <c r="A441" t="s">
        <v>14</v>
      </c>
      <c r="B441">
        <v>4</v>
      </c>
      <c r="C441" t="s">
        <v>37</v>
      </c>
      <c r="D441" t="s">
        <v>32</v>
      </c>
      <c r="E441" t="s">
        <v>17</v>
      </c>
      <c r="F441">
        <v>5</v>
      </c>
      <c r="G441">
        <v>20000000</v>
      </c>
      <c r="H441">
        <v>2</v>
      </c>
      <c r="I441" s="15">
        <v>1.5277777777777779E-3</v>
      </c>
      <c r="J441" t="s">
        <v>18</v>
      </c>
      <c r="K441" t="s">
        <v>24</v>
      </c>
      <c r="L441" t="s">
        <v>30</v>
      </c>
      <c r="M441" t="s">
        <v>78</v>
      </c>
      <c r="N441" t="s">
        <v>63</v>
      </c>
    </row>
    <row r="442" spans="1:14" x14ac:dyDescent="0.35">
      <c r="A442" t="s">
        <v>14</v>
      </c>
      <c r="B442">
        <v>20</v>
      </c>
      <c r="C442" t="s">
        <v>37</v>
      </c>
      <c r="D442" t="s">
        <v>32</v>
      </c>
      <c r="E442" t="s">
        <v>23</v>
      </c>
      <c r="F442">
        <v>2</v>
      </c>
      <c r="G442">
        <v>12000000</v>
      </c>
      <c r="H442">
        <v>2</v>
      </c>
      <c r="I442" s="15">
        <v>1.5277777777777779E-3</v>
      </c>
      <c r="J442" t="s">
        <v>18</v>
      </c>
      <c r="K442" t="s">
        <v>19</v>
      </c>
      <c r="L442" t="s">
        <v>30</v>
      </c>
      <c r="M442" t="s">
        <v>66</v>
      </c>
      <c r="N442" t="s">
        <v>67</v>
      </c>
    </row>
    <row r="443" spans="1:14" x14ac:dyDescent="0.35">
      <c r="A443" t="s">
        <v>14</v>
      </c>
      <c r="B443">
        <v>22</v>
      </c>
      <c r="C443" t="s">
        <v>37</v>
      </c>
      <c r="D443" t="s">
        <v>49</v>
      </c>
      <c r="E443" t="s">
        <v>42</v>
      </c>
      <c r="F443">
        <v>1</v>
      </c>
      <c r="G443">
        <v>7000000</v>
      </c>
      <c r="H443">
        <v>1</v>
      </c>
      <c r="I443" s="15">
        <v>1.5277777777777779E-3</v>
      </c>
      <c r="J443" t="s">
        <v>18</v>
      </c>
      <c r="K443" t="s">
        <v>39</v>
      </c>
      <c r="L443" t="s">
        <v>33</v>
      </c>
      <c r="M443" t="s">
        <v>78</v>
      </c>
      <c r="N443" t="s">
        <v>41</v>
      </c>
    </row>
    <row r="444" spans="1:14" x14ac:dyDescent="0.35">
      <c r="A444" t="s">
        <v>14</v>
      </c>
      <c r="B444">
        <v>30</v>
      </c>
      <c r="C444" t="s">
        <v>37</v>
      </c>
      <c r="D444" t="s">
        <v>38</v>
      </c>
      <c r="E444" t="s">
        <v>23</v>
      </c>
      <c r="F444">
        <v>3</v>
      </c>
      <c r="G444">
        <v>15000000</v>
      </c>
      <c r="H444">
        <v>2</v>
      </c>
      <c r="I444" s="15">
        <v>1.5277777777777779E-3</v>
      </c>
      <c r="J444" t="s">
        <v>18</v>
      </c>
      <c r="K444" t="s">
        <v>56</v>
      </c>
      <c r="L444" t="s">
        <v>48</v>
      </c>
      <c r="M444" t="s">
        <v>76</v>
      </c>
      <c r="N444" t="s">
        <v>26</v>
      </c>
    </row>
    <row r="445" spans="1:14" x14ac:dyDescent="0.35">
      <c r="A445" t="s">
        <v>14</v>
      </c>
      <c r="B445">
        <v>3</v>
      </c>
      <c r="C445" t="s">
        <v>37</v>
      </c>
      <c r="D445" t="s">
        <v>16</v>
      </c>
      <c r="E445" t="s">
        <v>17</v>
      </c>
      <c r="F445">
        <v>3</v>
      </c>
      <c r="G445">
        <v>15000000</v>
      </c>
      <c r="H445">
        <v>2</v>
      </c>
      <c r="I445" s="15">
        <v>1.5277777777777779E-3</v>
      </c>
      <c r="J445" t="s">
        <v>18</v>
      </c>
      <c r="K445" t="s">
        <v>19</v>
      </c>
      <c r="L445" t="s">
        <v>25</v>
      </c>
      <c r="M445" t="s">
        <v>78</v>
      </c>
      <c r="N445" t="s">
        <v>62</v>
      </c>
    </row>
    <row r="446" spans="1:14" x14ac:dyDescent="0.35">
      <c r="A446" t="s">
        <v>14</v>
      </c>
      <c r="B446">
        <v>8</v>
      </c>
      <c r="C446" t="s">
        <v>37</v>
      </c>
      <c r="D446" t="s">
        <v>16</v>
      </c>
      <c r="E446" t="s">
        <v>45</v>
      </c>
      <c r="F446">
        <v>4</v>
      </c>
      <c r="G446">
        <v>20000000</v>
      </c>
      <c r="H446">
        <v>3</v>
      </c>
      <c r="I446" s="15">
        <v>1.5277777777777779E-3</v>
      </c>
      <c r="J446" t="s">
        <v>18</v>
      </c>
      <c r="K446" t="s">
        <v>29</v>
      </c>
      <c r="L446" t="s">
        <v>48</v>
      </c>
      <c r="M446" t="s">
        <v>77</v>
      </c>
      <c r="N446" t="s">
        <v>54</v>
      </c>
    </row>
    <row r="447" spans="1:14" x14ac:dyDescent="0.35">
      <c r="A447" t="s">
        <v>14</v>
      </c>
      <c r="B447">
        <v>23</v>
      </c>
      <c r="C447" t="s">
        <v>37</v>
      </c>
      <c r="D447" t="s">
        <v>16</v>
      </c>
      <c r="E447" t="s">
        <v>42</v>
      </c>
      <c r="F447">
        <v>3</v>
      </c>
      <c r="G447">
        <v>15000000</v>
      </c>
      <c r="H447">
        <v>1</v>
      </c>
      <c r="I447" s="15">
        <v>1.5277777777777779E-3</v>
      </c>
      <c r="J447" t="s">
        <v>18</v>
      </c>
      <c r="K447" t="s">
        <v>29</v>
      </c>
      <c r="L447" t="s">
        <v>51</v>
      </c>
      <c r="M447" t="s">
        <v>66</v>
      </c>
      <c r="N447" t="s">
        <v>67</v>
      </c>
    </row>
    <row r="448" spans="1:14" x14ac:dyDescent="0.35">
      <c r="A448" t="s">
        <v>14</v>
      </c>
      <c r="B448">
        <v>22</v>
      </c>
      <c r="C448" t="s">
        <v>44</v>
      </c>
      <c r="D448" t="s">
        <v>32</v>
      </c>
      <c r="E448" t="s">
        <v>42</v>
      </c>
      <c r="F448">
        <v>2</v>
      </c>
      <c r="G448">
        <v>38000000</v>
      </c>
      <c r="H448">
        <v>3</v>
      </c>
      <c r="I448" s="15">
        <v>1.5277777777777779E-3</v>
      </c>
      <c r="J448" t="s">
        <v>46</v>
      </c>
      <c r="K448" t="s">
        <v>64</v>
      </c>
      <c r="L448" t="s">
        <v>25</v>
      </c>
      <c r="M448" t="s">
        <v>78</v>
      </c>
      <c r="N448" t="s">
        <v>62</v>
      </c>
    </row>
    <row r="449" spans="1:14" x14ac:dyDescent="0.35">
      <c r="A449" t="s">
        <v>14</v>
      </c>
      <c r="B449">
        <v>3</v>
      </c>
      <c r="C449" t="s">
        <v>44</v>
      </c>
      <c r="D449" t="s">
        <v>32</v>
      </c>
      <c r="E449" t="s">
        <v>23</v>
      </c>
      <c r="F449">
        <v>1</v>
      </c>
      <c r="G449">
        <v>19000000</v>
      </c>
      <c r="H449">
        <v>3</v>
      </c>
      <c r="I449" s="15">
        <v>1.5277777777777779E-3</v>
      </c>
      <c r="J449" t="s">
        <v>46</v>
      </c>
      <c r="K449" t="s">
        <v>29</v>
      </c>
      <c r="L449" t="s">
        <v>48</v>
      </c>
      <c r="M449" t="s">
        <v>76</v>
      </c>
      <c r="N449" t="s">
        <v>31</v>
      </c>
    </row>
    <row r="450" spans="1:14" x14ac:dyDescent="0.35">
      <c r="A450" t="s">
        <v>14</v>
      </c>
      <c r="B450">
        <v>6</v>
      </c>
      <c r="C450" t="s">
        <v>44</v>
      </c>
      <c r="D450" t="s">
        <v>32</v>
      </c>
      <c r="E450" t="s">
        <v>23</v>
      </c>
      <c r="F450">
        <v>3</v>
      </c>
      <c r="G450">
        <v>11000000</v>
      </c>
      <c r="H450">
        <v>5</v>
      </c>
      <c r="I450" s="15">
        <v>1.5277777777777779E-3</v>
      </c>
      <c r="J450" t="s">
        <v>18</v>
      </c>
      <c r="K450" t="s">
        <v>50</v>
      </c>
      <c r="L450" t="s">
        <v>30</v>
      </c>
      <c r="M450" t="s">
        <v>66</v>
      </c>
      <c r="N450" t="s">
        <v>67</v>
      </c>
    </row>
    <row r="451" spans="1:14" x14ac:dyDescent="0.35">
      <c r="A451" t="s">
        <v>14</v>
      </c>
      <c r="B451">
        <v>22</v>
      </c>
      <c r="C451" t="s">
        <v>44</v>
      </c>
      <c r="D451" t="s">
        <v>32</v>
      </c>
      <c r="E451" t="s">
        <v>42</v>
      </c>
      <c r="F451">
        <v>5</v>
      </c>
      <c r="G451">
        <v>25000000</v>
      </c>
      <c r="H451">
        <v>2</v>
      </c>
      <c r="I451" s="15">
        <v>1.5277777777777779E-3</v>
      </c>
      <c r="J451" t="s">
        <v>18</v>
      </c>
      <c r="K451" t="s">
        <v>39</v>
      </c>
      <c r="L451" t="s">
        <v>43</v>
      </c>
      <c r="M451" t="s">
        <v>78</v>
      </c>
      <c r="N451" t="s">
        <v>41</v>
      </c>
    </row>
    <row r="452" spans="1:14" x14ac:dyDescent="0.35">
      <c r="A452" t="s">
        <v>14</v>
      </c>
      <c r="B452">
        <v>22</v>
      </c>
      <c r="C452" t="s">
        <v>44</v>
      </c>
      <c r="D452" t="s">
        <v>49</v>
      </c>
      <c r="E452" t="s">
        <v>17</v>
      </c>
      <c r="F452">
        <v>2</v>
      </c>
      <c r="G452">
        <v>12000000</v>
      </c>
      <c r="H452">
        <v>1</v>
      </c>
      <c r="I452" s="15">
        <v>1.5277777777777779E-3</v>
      </c>
      <c r="J452" t="s">
        <v>18</v>
      </c>
      <c r="K452" t="s">
        <v>64</v>
      </c>
      <c r="L452" t="s">
        <v>33</v>
      </c>
      <c r="M452" t="s">
        <v>78</v>
      </c>
      <c r="N452" t="s">
        <v>62</v>
      </c>
    </row>
    <row r="453" spans="1:14" x14ac:dyDescent="0.35">
      <c r="A453" t="s">
        <v>14</v>
      </c>
      <c r="B453">
        <v>11</v>
      </c>
      <c r="C453" t="s">
        <v>44</v>
      </c>
      <c r="D453" t="s">
        <v>28</v>
      </c>
      <c r="E453" t="s">
        <v>42</v>
      </c>
      <c r="F453">
        <v>3</v>
      </c>
      <c r="G453">
        <v>15000000</v>
      </c>
      <c r="H453">
        <v>1</v>
      </c>
      <c r="I453" s="15">
        <v>1.5277777777777779E-3</v>
      </c>
      <c r="J453" t="s">
        <v>18</v>
      </c>
      <c r="K453" t="s">
        <v>50</v>
      </c>
      <c r="L453" t="s">
        <v>48</v>
      </c>
      <c r="M453" t="s">
        <v>78</v>
      </c>
      <c r="N453" t="s">
        <v>41</v>
      </c>
    </row>
    <row r="454" spans="1:14" x14ac:dyDescent="0.35">
      <c r="A454" t="s">
        <v>14</v>
      </c>
      <c r="B454">
        <v>17</v>
      </c>
      <c r="C454" t="s">
        <v>44</v>
      </c>
      <c r="D454" t="s">
        <v>16</v>
      </c>
      <c r="E454" t="s">
        <v>23</v>
      </c>
      <c r="F454">
        <v>3</v>
      </c>
      <c r="G454">
        <v>15000000</v>
      </c>
      <c r="H454">
        <v>5</v>
      </c>
      <c r="I454" s="15">
        <v>1.5277777777777779E-3</v>
      </c>
      <c r="J454" t="s">
        <v>18</v>
      </c>
      <c r="K454" t="s">
        <v>39</v>
      </c>
      <c r="L454" t="s">
        <v>48</v>
      </c>
      <c r="M454" t="s">
        <v>76</v>
      </c>
      <c r="N454" t="s">
        <v>26</v>
      </c>
    </row>
    <row r="455" spans="1:14" x14ac:dyDescent="0.35">
      <c r="A455" t="s">
        <v>14</v>
      </c>
      <c r="B455">
        <v>1</v>
      </c>
      <c r="C455" t="s">
        <v>44</v>
      </c>
      <c r="D455" t="s">
        <v>28</v>
      </c>
      <c r="E455" t="s">
        <v>42</v>
      </c>
      <c r="F455">
        <v>4</v>
      </c>
      <c r="G455">
        <v>20000000</v>
      </c>
      <c r="H455">
        <v>1</v>
      </c>
      <c r="I455" s="15">
        <v>1.5277777777777779E-3</v>
      </c>
      <c r="J455" t="s">
        <v>18</v>
      </c>
      <c r="K455" t="s">
        <v>29</v>
      </c>
      <c r="L455" t="s">
        <v>51</v>
      </c>
      <c r="M455" t="s">
        <v>76</v>
      </c>
      <c r="N455" t="s">
        <v>52</v>
      </c>
    </row>
    <row r="456" spans="1:14" x14ac:dyDescent="0.35">
      <c r="A456" t="s">
        <v>14</v>
      </c>
      <c r="B456">
        <v>11</v>
      </c>
      <c r="C456" t="s">
        <v>69</v>
      </c>
      <c r="D456" t="s">
        <v>49</v>
      </c>
      <c r="E456" t="s">
        <v>23</v>
      </c>
      <c r="F456">
        <v>4</v>
      </c>
      <c r="G456">
        <v>20000000</v>
      </c>
      <c r="H456">
        <v>3</v>
      </c>
      <c r="I456" s="15">
        <v>1.5277777777777779E-3</v>
      </c>
      <c r="J456" t="s">
        <v>61</v>
      </c>
      <c r="K456" t="s">
        <v>64</v>
      </c>
      <c r="L456" t="s">
        <v>33</v>
      </c>
      <c r="M456" t="s">
        <v>77</v>
      </c>
      <c r="N456" t="s">
        <v>65</v>
      </c>
    </row>
    <row r="457" spans="1:14" x14ac:dyDescent="0.35">
      <c r="A457" t="s">
        <v>14</v>
      </c>
      <c r="B457">
        <v>25</v>
      </c>
      <c r="C457" t="s">
        <v>69</v>
      </c>
      <c r="D457" t="s">
        <v>49</v>
      </c>
      <c r="E457" t="s">
        <v>42</v>
      </c>
      <c r="F457">
        <v>2</v>
      </c>
      <c r="G457">
        <v>12000000</v>
      </c>
      <c r="H457">
        <v>2</v>
      </c>
      <c r="I457" s="15">
        <v>1.5277777777777779E-3</v>
      </c>
      <c r="J457" t="s">
        <v>18</v>
      </c>
      <c r="K457" t="s">
        <v>29</v>
      </c>
      <c r="L457" t="s">
        <v>33</v>
      </c>
      <c r="M457" t="s">
        <v>77</v>
      </c>
      <c r="N457" t="s">
        <v>65</v>
      </c>
    </row>
    <row r="458" spans="1:14" x14ac:dyDescent="0.35">
      <c r="A458" t="s">
        <v>14</v>
      </c>
      <c r="B458">
        <v>24</v>
      </c>
      <c r="C458" t="s">
        <v>69</v>
      </c>
      <c r="D458" t="s">
        <v>16</v>
      </c>
      <c r="E458" t="s">
        <v>17</v>
      </c>
      <c r="F458">
        <v>3</v>
      </c>
      <c r="G458">
        <v>15000000</v>
      </c>
      <c r="H458">
        <v>3</v>
      </c>
      <c r="I458" s="15">
        <v>1.5277777777777779E-3</v>
      </c>
      <c r="J458" t="s">
        <v>18</v>
      </c>
      <c r="K458" t="s">
        <v>19</v>
      </c>
      <c r="L458" t="s">
        <v>43</v>
      </c>
      <c r="M458" t="s">
        <v>66</v>
      </c>
      <c r="N458" t="s">
        <v>67</v>
      </c>
    </row>
    <row r="459" spans="1:14" x14ac:dyDescent="0.35">
      <c r="A459" t="s">
        <v>14</v>
      </c>
      <c r="B459">
        <v>31</v>
      </c>
      <c r="C459" t="s">
        <v>69</v>
      </c>
      <c r="D459" t="s">
        <v>16</v>
      </c>
      <c r="E459" t="s">
        <v>23</v>
      </c>
      <c r="F459">
        <v>2</v>
      </c>
      <c r="G459">
        <v>12000000</v>
      </c>
      <c r="H459">
        <v>2</v>
      </c>
      <c r="I459" s="15">
        <v>1.5277777777777779E-3</v>
      </c>
      <c r="J459" t="s">
        <v>18</v>
      </c>
      <c r="K459" t="s">
        <v>24</v>
      </c>
      <c r="L459" t="s">
        <v>51</v>
      </c>
      <c r="M459" t="s">
        <v>76</v>
      </c>
      <c r="N459" t="s">
        <v>26</v>
      </c>
    </row>
    <row r="460" spans="1:14" x14ac:dyDescent="0.35">
      <c r="A460" t="s">
        <v>14</v>
      </c>
      <c r="B460">
        <v>11</v>
      </c>
      <c r="C460" t="s">
        <v>55</v>
      </c>
      <c r="D460" t="s">
        <v>49</v>
      </c>
      <c r="E460" t="s">
        <v>17</v>
      </c>
      <c r="F460">
        <v>5</v>
      </c>
      <c r="G460">
        <v>25000000</v>
      </c>
      <c r="H460">
        <v>3</v>
      </c>
      <c r="I460" s="15">
        <v>1.5277777777777779E-3</v>
      </c>
      <c r="J460" t="s">
        <v>18</v>
      </c>
      <c r="K460" t="s">
        <v>47</v>
      </c>
      <c r="L460" t="s">
        <v>20</v>
      </c>
      <c r="M460" t="s">
        <v>66</v>
      </c>
      <c r="N460" t="s">
        <v>36</v>
      </c>
    </row>
    <row r="461" spans="1:14" x14ac:dyDescent="0.35">
      <c r="A461" t="s">
        <v>14</v>
      </c>
      <c r="B461">
        <v>15</v>
      </c>
      <c r="C461" t="s">
        <v>55</v>
      </c>
      <c r="D461" t="s">
        <v>32</v>
      </c>
      <c r="E461" t="s">
        <v>42</v>
      </c>
      <c r="F461">
        <v>2</v>
      </c>
      <c r="G461">
        <v>12000000</v>
      </c>
      <c r="H461">
        <v>1</v>
      </c>
      <c r="I461" s="15">
        <v>1.5277777777777779E-3</v>
      </c>
      <c r="J461" t="s">
        <v>18</v>
      </c>
      <c r="K461" t="s">
        <v>29</v>
      </c>
      <c r="L461" t="s">
        <v>43</v>
      </c>
      <c r="M461" t="s">
        <v>76</v>
      </c>
      <c r="N461" t="s">
        <v>31</v>
      </c>
    </row>
    <row r="462" spans="1:14" x14ac:dyDescent="0.35">
      <c r="A462" t="s">
        <v>14</v>
      </c>
      <c r="B462">
        <v>14</v>
      </c>
      <c r="C462" t="s">
        <v>57</v>
      </c>
      <c r="D462" t="s">
        <v>28</v>
      </c>
      <c r="E462" t="s">
        <v>23</v>
      </c>
      <c r="F462">
        <v>2</v>
      </c>
      <c r="G462">
        <v>12000000</v>
      </c>
      <c r="H462">
        <v>1</v>
      </c>
      <c r="I462" s="15">
        <v>1.5277777777777779E-3</v>
      </c>
      <c r="J462" t="s">
        <v>18</v>
      </c>
      <c r="K462" t="s">
        <v>47</v>
      </c>
      <c r="L462" t="s">
        <v>30</v>
      </c>
      <c r="M462" t="s">
        <v>77</v>
      </c>
      <c r="N462" t="s">
        <v>65</v>
      </c>
    </row>
    <row r="463" spans="1:14" x14ac:dyDescent="0.35">
      <c r="A463" t="s">
        <v>14</v>
      </c>
      <c r="B463">
        <v>11</v>
      </c>
      <c r="C463" t="s">
        <v>57</v>
      </c>
      <c r="D463" t="s">
        <v>16</v>
      </c>
      <c r="E463" t="s">
        <v>42</v>
      </c>
      <c r="F463">
        <v>1</v>
      </c>
      <c r="G463">
        <v>7000000</v>
      </c>
      <c r="H463">
        <v>1</v>
      </c>
      <c r="I463" s="15">
        <v>1.5277777777777779E-3</v>
      </c>
      <c r="J463" t="s">
        <v>18</v>
      </c>
      <c r="K463" t="s">
        <v>39</v>
      </c>
      <c r="L463" t="s">
        <v>33</v>
      </c>
      <c r="M463" t="s">
        <v>76</v>
      </c>
      <c r="N463" t="s">
        <v>31</v>
      </c>
    </row>
    <row r="464" spans="1:14" x14ac:dyDescent="0.35">
      <c r="A464" t="s">
        <v>14</v>
      </c>
      <c r="B464">
        <v>1</v>
      </c>
      <c r="C464" t="s">
        <v>59</v>
      </c>
      <c r="D464" t="s">
        <v>28</v>
      </c>
      <c r="E464" t="s">
        <v>17</v>
      </c>
      <c r="F464">
        <v>4</v>
      </c>
      <c r="G464">
        <v>20000000</v>
      </c>
      <c r="H464">
        <v>2</v>
      </c>
      <c r="I464" s="15">
        <v>1.5277777777777779E-3</v>
      </c>
      <c r="J464" t="s">
        <v>61</v>
      </c>
      <c r="K464" t="s">
        <v>29</v>
      </c>
      <c r="L464" t="s">
        <v>25</v>
      </c>
      <c r="M464" t="s">
        <v>78</v>
      </c>
      <c r="N464" t="s">
        <v>53</v>
      </c>
    </row>
    <row r="465" spans="1:14" x14ac:dyDescent="0.35">
      <c r="A465" t="s">
        <v>14</v>
      </c>
      <c r="B465">
        <v>7</v>
      </c>
      <c r="C465" t="s">
        <v>59</v>
      </c>
      <c r="D465" t="s">
        <v>28</v>
      </c>
      <c r="E465" t="s">
        <v>42</v>
      </c>
      <c r="F465">
        <v>3</v>
      </c>
      <c r="G465">
        <v>15000000</v>
      </c>
      <c r="H465">
        <v>1</v>
      </c>
      <c r="I465" s="15">
        <v>1.5277777777777779E-3</v>
      </c>
      <c r="J465" t="s">
        <v>18</v>
      </c>
      <c r="K465" t="s">
        <v>47</v>
      </c>
      <c r="L465" t="s">
        <v>43</v>
      </c>
      <c r="M465" t="s">
        <v>78</v>
      </c>
      <c r="N465" t="s">
        <v>41</v>
      </c>
    </row>
    <row r="466" spans="1:14" x14ac:dyDescent="0.35">
      <c r="A466" t="s">
        <v>14</v>
      </c>
      <c r="B466">
        <v>1</v>
      </c>
      <c r="C466" t="s">
        <v>59</v>
      </c>
      <c r="D466" t="s">
        <v>32</v>
      </c>
      <c r="E466" t="s">
        <v>23</v>
      </c>
      <c r="F466">
        <v>3</v>
      </c>
      <c r="G466">
        <v>15000000</v>
      </c>
      <c r="H466">
        <v>2</v>
      </c>
      <c r="I466" s="15">
        <v>1.5277777777777779E-3</v>
      </c>
      <c r="J466" t="s">
        <v>18</v>
      </c>
      <c r="K466" t="s">
        <v>19</v>
      </c>
      <c r="L466" t="s">
        <v>51</v>
      </c>
      <c r="M466" t="s">
        <v>76</v>
      </c>
      <c r="N466" t="s">
        <v>52</v>
      </c>
    </row>
    <row r="467" spans="1:14" x14ac:dyDescent="0.35">
      <c r="A467" t="s">
        <v>14</v>
      </c>
      <c r="B467">
        <v>6</v>
      </c>
      <c r="C467" t="s">
        <v>72</v>
      </c>
      <c r="D467" t="s">
        <v>49</v>
      </c>
      <c r="E467" t="s">
        <v>42</v>
      </c>
      <c r="F467">
        <v>2</v>
      </c>
      <c r="G467">
        <v>38000000</v>
      </c>
      <c r="H467">
        <v>1</v>
      </c>
      <c r="I467" s="15">
        <v>1.5277777777777779E-3</v>
      </c>
      <c r="J467" t="s">
        <v>46</v>
      </c>
      <c r="K467" t="s">
        <v>29</v>
      </c>
      <c r="L467" t="s">
        <v>20</v>
      </c>
      <c r="M467" t="s">
        <v>78</v>
      </c>
      <c r="N467" t="s">
        <v>62</v>
      </c>
    </row>
    <row r="468" spans="1:14" x14ac:dyDescent="0.35">
      <c r="A468" t="s">
        <v>14</v>
      </c>
      <c r="B468">
        <v>31</v>
      </c>
      <c r="C468" t="s">
        <v>22</v>
      </c>
      <c r="D468" t="s">
        <v>28</v>
      </c>
      <c r="E468" t="s">
        <v>23</v>
      </c>
      <c r="F468">
        <v>1</v>
      </c>
      <c r="G468">
        <v>19000000</v>
      </c>
      <c r="H468">
        <v>2</v>
      </c>
      <c r="I468" s="15">
        <v>1.5277777777777779E-3</v>
      </c>
      <c r="J468" t="s">
        <v>46</v>
      </c>
      <c r="K468" t="s">
        <v>19</v>
      </c>
      <c r="L468" t="s">
        <v>30</v>
      </c>
      <c r="M468" t="s">
        <v>76</v>
      </c>
      <c r="N468" t="s">
        <v>52</v>
      </c>
    </row>
    <row r="469" spans="1:14" x14ac:dyDescent="0.35">
      <c r="A469" t="s">
        <v>70</v>
      </c>
      <c r="B469">
        <v>14</v>
      </c>
      <c r="C469" t="s">
        <v>58</v>
      </c>
      <c r="D469" t="s">
        <v>38</v>
      </c>
      <c r="E469" t="s">
        <v>42</v>
      </c>
      <c r="F469">
        <v>0</v>
      </c>
      <c r="G469">
        <v>0</v>
      </c>
      <c r="H469">
        <v>4</v>
      </c>
      <c r="I469" s="15">
        <v>1.5277777777777779E-3</v>
      </c>
      <c r="L469" t="s">
        <v>33</v>
      </c>
      <c r="M469" t="s">
        <v>76</v>
      </c>
      <c r="N469" t="s">
        <v>52</v>
      </c>
    </row>
    <row r="470" spans="1:14" x14ac:dyDescent="0.35">
      <c r="A470" t="s">
        <v>70</v>
      </c>
      <c r="B470">
        <v>3</v>
      </c>
      <c r="C470" t="s">
        <v>59</v>
      </c>
      <c r="D470" t="s">
        <v>16</v>
      </c>
      <c r="E470" t="s">
        <v>45</v>
      </c>
      <c r="F470">
        <v>0</v>
      </c>
      <c r="G470">
        <v>0</v>
      </c>
      <c r="H470">
        <v>1</v>
      </c>
      <c r="I470" s="15">
        <v>1.5277777777777779E-3</v>
      </c>
      <c r="L470" t="s">
        <v>51</v>
      </c>
      <c r="M470" t="s">
        <v>76</v>
      </c>
      <c r="N470" t="s">
        <v>26</v>
      </c>
    </row>
    <row r="471" spans="1:14" x14ac:dyDescent="0.35">
      <c r="A471" t="s">
        <v>70</v>
      </c>
      <c r="B471">
        <v>8</v>
      </c>
      <c r="C471" t="s">
        <v>60</v>
      </c>
      <c r="D471" t="s">
        <v>16</v>
      </c>
      <c r="E471" t="s">
        <v>45</v>
      </c>
      <c r="F471">
        <v>0</v>
      </c>
      <c r="G471">
        <v>0</v>
      </c>
      <c r="H471">
        <v>2</v>
      </c>
      <c r="I471" s="15">
        <v>1.5277777777777779E-3</v>
      </c>
      <c r="L471" t="s">
        <v>33</v>
      </c>
      <c r="M471" t="s">
        <v>78</v>
      </c>
      <c r="N471" t="s">
        <v>63</v>
      </c>
    </row>
    <row r="472" spans="1:14" x14ac:dyDescent="0.35">
      <c r="A472" t="s">
        <v>70</v>
      </c>
      <c r="B472">
        <v>30</v>
      </c>
      <c r="C472" t="s">
        <v>22</v>
      </c>
      <c r="D472" t="s">
        <v>32</v>
      </c>
      <c r="E472" t="s">
        <v>42</v>
      </c>
      <c r="F472">
        <v>0</v>
      </c>
      <c r="G472">
        <v>0</v>
      </c>
      <c r="H472">
        <v>1</v>
      </c>
      <c r="I472" s="15">
        <v>1.5277777777777779E-3</v>
      </c>
      <c r="L472" t="s">
        <v>43</v>
      </c>
      <c r="M472" t="s">
        <v>78</v>
      </c>
      <c r="N472" t="s">
        <v>53</v>
      </c>
    </row>
    <row r="473" spans="1:14" x14ac:dyDescent="0.35">
      <c r="A473" t="s">
        <v>70</v>
      </c>
      <c r="B473">
        <v>27</v>
      </c>
      <c r="C473" t="s">
        <v>27</v>
      </c>
      <c r="D473" t="s">
        <v>16</v>
      </c>
      <c r="E473" t="s">
        <v>42</v>
      </c>
      <c r="F473">
        <v>0</v>
      </c>
      <c r="G473">
        <v>0</v>
      </c>
      <c r="H473">
        <v>3</v>
      </c>
      <c r="I473" s="15">
        <v>1.5277777777777779E-3</v>
      </c>
      <c r="L473" t="s">
        <v>43</v>
      </c>
      <c r="M473" t="s">
        <v>66</v>
      </c>
      <c r="N473" t="s">
        <v>67</v>
      </c>
    </row>
    <row r="474" spans="1:14" x14ac:dyDescent="0.35">
      <c r="A474" t="s">
        <v>70</v>
      </c>
      <c r="B474">
        <v>16</v>
      </c>
      <c r="C474" t="s">
        <v>27</v>
      </c>
      <c r="D474" t="s">
        <v>28</v>
      </c>
      <c r="E474" t="s">
        <v>45</v>
      </c>
      <c r="F474">
        <v>0</v>
      </c>
      <c r="G474">
        <v>0</v>
      </c>
      <c r="H474">
        <v>5</v>
      </c>
      <c r="I474" s="15">
        <v>1.5277777777777779E-3</v>
      </c>
      <c r="L474" t="s">
        <v>25</v>
      </c>
      <c r="M474" t="s">
        <v>78</v>
      </c>
      <c r="N474" t="s">
        <v>63</v>
      </c>
    </row>
    <row r="475" spans="1:14" x14ac:dyDescent="0.35">
      <c r="A475" t="s">
        <v>70</v>
      </c>
      <c r="B475">
        <v>9</v>
      </c>
      <c r="C475" t="s">
        <v>37</v>
      </c>
      <c r="D475" t="s">
        <v>28</v>
      </c>
      <c r="E475" t="s">
        <v>23</v>
      </c>
      <c r="F475">
        <v>0</v>
      </c>
      <c r="G475">
        <v>0</v>
      </c>
      <c r="H475">
        <v>5</v>
      </c>
      <c r="I475" s="15">
        <v>1.5277777777777779E-3</v>
      </c>
      <c r="L475" t="s">
        <v>30</v>
      </c>
      <c r="M475" t="s">
        <v>77</v>
      </c>
      <c r="N475" t="s">
        <v>65</v>
      </c>
    </row>
    <row r="476" spans="1:14" x14ac:dyDescent="0.35">
      <c r="A476" t="s">
        <v>70</v>
      </c>
      <c r="B476">
        <v>9</v>
      </c>
      <c r="C476" t="s">
        <v>37</v>
      </c>
      <c r="D476" t="s">
        <v>38</v>
      </c>
      <c r="E476" t="s">
        <v>23</v>
      </c>
      <c r="F476">
        <v>0</v>
      </c>
      <c r="G476">
        <v>0</v>
      </c>
      <c r="H476">
        <v>2</v>
      </c>
      <c r="I476" s="15">
        <v>1.5277777777777779E-3</v>
      </c>
      <c r="L476" t="s">
        <v>30</v>
      </c>
      <c r="M476" t="s">
        <v>78</v>
      </c>
      <c r="N476" t="s">
        <v>53</v>
      </c>
    </row>
    <row r="477" spans="1:14" x14ac:dyDescent="0.35">
      <c r="A477" t="s">
        <v>70</v>
      </c>
      <c r="B477">
        <v>29</v>
      </c>
      <c r="C477" t="s">
        <v>37</v>
      </c>
      <c r="D477" t="s">
        <v>16</v>
      </c>
      <c r="E477" t="s">
        <v>17</v>
      </c>
      <c r="F477">
        <v>0</v>
      </c>
      <c r="G477">
        <v>0</v>
      </c>
      <c r="H477">
        <v>4</v>
      </c>
      <c r="I477" s="15">
        <v>1.5277777777777779E-3</v>
      </c>
      <c r="L477" t="s">
        <v>43</v>
      </c>
      <c r="M477" t="s">
        <v>78</v>
      </c>
      <c r="N477" t="s">
        <v>41</v>
      </c>
    </row>
    <row r="478" spans="1:14" x14ac:dyDescent="0.35">
      <c r="A478" t="s">
        <v>70</v>
      </c>
      <c r="B478">
        <v>29</v>
      </c>
      <c r="C478" t="s">
        <v>37</v>
      </c>
      <c r="D478" t="s">
        <v>73</v>
      </c>
      <c r="E478" t="s">
        <v>42</v>
      </c>
      <c r="F478">
        <v>0</v>
      </c>
      <c r="G478">
        <v>0</v>
      </c>
      <c r="H478">
        <v>2</v>
      </c>
      <c r="I478" s="15">
        <v>1.5277777777777779E-3</v>
      </c>
      <c r="L478" t="s">
        <v>43</v>
      </c>
      <c r="M478" t="s">
        <v>78</v>
      </c>
      <c r="N478" t="s">
        <v>66</v>
      </c>
    </row>
    <row r="479" spans="1:14" x14ac:dyDescent="0.35">
      <c r="A479" t="s">
        <v>70</v>
      </c>
      <c r="B479">
        <v>21</v>
      </c>
      <c r="C479" t="s">
        <v>44</v>
      </c>
      <c r="D479" t="s">
        <v>49</v>
      </c>
      <c r="E479" t="s">
        <v>42</v>
      </c>
      <c r="F479">
        <v>0</v>
      </c>
      <c r="G479">
        <v>0</v>
      </c>
      <c r="H479">
        <v>2</v>
      </c>
      <c r="I479" s="15">
        <v>1.5277777777777779E-3</v>
      </c>
      <c r="L479" t="s">
        <v>43</v>
      </c>
      <c r="M479" t="s">
        <v>77</v>
      </c>
      <c r="N479" t="s">
        <v>54</v>
      </c>
    </row>
    <row r="480" spans="1:14" x14ac:dyDescent="0.35">
      <c r="A480" t="s">
        <v>70</v>
      </c>
      <c r="B480">
        <v>21</v>
      </c>
      <c r="C480" t="s">
        <v>69</v>
      </c>
      <c r="D480" t="s">
        <v>16</v>
      </c>
      <c r="E480" t="s">
        <v>42</v>
      </c>
      <c r="F480">
        <v>0</v>
      </c>
      <c r="G480">
        <v>0</v>
      </c>
      <c r="H480">
        <v>1</v>
      </c>
      <c r="I480" s="15">
        <v>1.5277777777777779E-3</v>
      </c>
      <c r="L480" t="s">
        <v>43</v>
      </c>
      <c r="M480" t="s">
        <v>78</v>
      </c>
      <c r="N480" t="s">
        <v>53</v>
      </c>
    </row>
    <row r="481" spans="1:14" x14ac:dyDescent="0.35">
      <c r="A481" t="s">
        <v>70</v>
      </c>
      <c r="B481">
        <v>14</v>
      </c>
      <c r="C481" t="s">
        <v>58</v>
      </c>
      <c r="D481" t="s">
        <v>38</v>
      </c>
      <c r="E481" t="s">
        <v>42</v>
      </c>
      <c r="F481">
        <v>0</v>
      </c>
      <c r="G481">
        <v>0</v>
      </c>
      <c r="H481">
        <v>4</v>
      </c>
      <c r="I481" s="15">
        <v>1.5277777777777779E-3</v>
      </c>
      <c r="L481" t="s">
        <v>33</v>
      </c>
      <c r="M481" t="s">
        <v>76</v>
      </c>
      <c r="N481" t="s">
        <v>52</v>
      </c>
    </row>
    <row r="482" spans="1:14" x14ac:dyDescent="0.35">
      <c r="A482" t="s">
        <v>70</v>
      </c>
      <c r="B482">
        <v>3</v>
      </c>
      <c r="C482" t="s">
        <v>59</v>
      </c>
      <c r="D482" t="s">
        <v>16</v>
      </c>
      <c r="E482" t="s">
        <v>45</v>
      </c>
      <c r="F482">
        <v>0</v>
      </c>
      <c r="G482">
        <v>0</v>
      </c>
      <c r="H482">
        <v>1</v>
      </c>
      <c r="I482" s="15">
        <v>1.5277777777777779E-3</v>
      </c>
      <c r="L482" t="s">
        <v>51</v>
      </c>
      <c r="M482" t="s">
        <v>76</v>
      </c>
      <c r="N482" t="s">
        <v>26</v>
      </c>
    </row>
    <row r="483" spans="1:14" x14ac:dyDescent="0.35">
      <c r="A483" t="s">
        <v>70</v>
      </c>
      <c r="B483">
        <v>8</v>
      </c>
      <c r="C483" t="s">
        <v>60</v>
      </c>
      <c r="D483" t="s">
        <v>16</v>
      </c>
      <c r="E483" t="s">
        <v>45</v>
      </c>
      <c r="F483">
        <v>0</v>
      </c>
      <c r="G483">
        <v>0</v>
      </c>
      <c r="H483">
        <v>2</v>
      </c>
      <c r="I483" s="15">
        <v>1.5277777777777779E-3</v>
      </c>
      <c r="L483" t="s">
        <v>33</v>
      </c>
      <c r="M483" t="s">
        <v>78</v>
      </c>
      <c r="N483" t="s">
        <v>63</v>
      </c>
    </row>
    <row r="484" spans="1:14" x14ac:dyDescent="0.35">
      <c r="A484" t="s">
        <v>14</v>
      </c>
      <c r="B484">
        <v>11</v>
      </c>
      <c r="C484" t="s">
        <v>55</v>
      </c>
      <c r="D484" t="s">
        <v>38</v>
      </c>
      <c r="E484" t="s">
        <v>68</v>
      </c>
      <c r="F484">
        <v>3</v>
      </c>
      <c r="G484">
        <v>15000000</v>
      </c>
      <c r="H484">
        <v>2</v>
      </c>
      <c r="I484" s="15">
        <v>1.5972222222222223E-3</v>
      </c>
      <c r="J484" t="s">
        <v>18</v>
      </c>
      <c r="K484" t="s">
        <v>19</v>
      </c>
      <c r="L484" t="s">
        <v>51</v>
      </c>
      <c r="M484" t="s">
        <v>77</v>
      </c>
      <c r="N484" t="s">
        <v>54</v>
      </c>
    </row>
    <row r="485" spans="1:14" x14ac:dyDescent="0.35">
      <c r="A485" t="s">
        <v>14</v>
      </c>
      <c r="B485">
        <v>30</v>
      </c>
      <c r="C485" t="s">
        <v>27</v>
      </c>
      <c r="D485" t="s">
        <v>49</v>
      </c>
      <c r="E485" t="s">
        <v>42</v>
      </c>
      <c r="F485">
        <v>5</v>
      </c>
      <c r="G485">
        <v>25000000</v>
      </c>
      <c r="H485">
        <v>2</v>
      </c>
      <c r="I485" s="15">
        <v>1.5972222222222223E-3</v>
      </c>
      <c r="J485" t="s">
        <v>18</v>
      </c>
      <c r="K485" t="s">
        <v>39</v>
      </c>
      <c r="L485" t="s">
        <v>30</v>
      </c>
      <c r="M485" t="s">
        <v>76</v>
      </c>
      <c r="N485" t="s">
        <v>31</v>
      </c>
    </row>
    <row r="486" spans="1:14" x14ac:dyDescent="0.35">
      <c r="A486" t="s">
        <v>14</v>
      </c>
      <c r="B486">
        <v>1</v>
      </c>
      <c r="C486" t="s">
        <v>37</v>
      </c>
      <c r="D486" t="s">
        <v>49</v>
      </c>
      <c r="E486" t="s">
        <v>42</v>
      </c>
      <c r="F486">
        <v>4</v>
      </c>
      <c r="G486">
        <v>11000000</v>
      </c>
      <c r="H486">
        <v>2</v>
      </c>
      <c r="I486" s="15">
        <v>1.5972222222222223E-3</v>
      </c>
      <c r="J486" t="s">
        <v>61</v>
      </c>
      <c r="K486" t="s">
        <v>35</v>
      </c>
      <c r="L486" t="s">
        <v>51</v>
      </c>
      <c r="M486" t="s">
        <v>78</v>
      </c>
      <c r="N486" t="s">
        <v>63</v>
      </c>
    </row>
    <row r="487" spans="1:14" x14ac:dyDescent="0.35">
      <c r="A487" t="s">
        <v>14</v>
      </c>
      <c r="B487">
        <v>28</v>
      </c>
      <c r="C487" t="s">
        <v>37</v>
      </c>
      <c r="D487" t="s">
        <v>49</v>
      </c>
      <c r="E487" t="s">
        <v>42</v>
      </c>
      <c r="F487">
        <v>2</v>
      </c>
      <c r="G487">
        <v>12000000</v>
      </c>
      <c r="H487">
        <v>1</v>
      </c>
      <c r="I487" s="15">
        <v>1.5972222222222223E-3</v>
      </c>
      <c r="J487" t="s">
        <v>18</v>
      </c>
      <c r="K487" t="s">
        <v>64</v>
      </c>
      <c r="L487" t="s">
        <v>30</v>
      </c>
      <c r="M487" t="s">
        <v>78</v>
      </c>
      <c r="N487" t="s">
        <v>62</v>
      </c>
    </row>
    <row r="488" spans="1:14" x14ac:dyDescent="0.35">
      <c r="A488" t="s">
        <v>14</v>
      </c>
      <c r="B488">
        <v>4</v>
      </c>
      <c r="C488" t="s">
        <v>44</v>
      </c>
      <c r="D488" t="s">
        <v>16</v>
      </c>
      <c r="E488" t="s">
        <v>42</v>
      </c>
      <c r="F488">
        <v>2</v>
      </c>
      <c r="G488">
        <v>12000000</v>
      </c>
      <c r="H488">
        <v>5</v>
      </c>
      <c r="I488" s="15">
        <v>1.5972222222222223E-3</v>
      </c>
      <c r="J488" t="s">
        <v>18</v>
      </c>
      <c r="K488" t="s">
        <v>47</v>
      </c>
      <c r="L488" t="s">
        <v>51</v>
      </c>
      <c r="M488" t="s">
        <v>78</v>
      </c>
      <c r="N488" t="s">
        <v>21</v>
      </c>
    </row>
    <row r="489" spans="1:14" x14ac:dyDescent="0.35">
      <c r="A489" t="s">
        <v>14</v>
      </c>
      <c r="B489">
        <v>19</v>
      </c>
      <c r="C489" t="s">
        <v>44</v>
      </c>
      <c r="D489" t="s">
        <v>49</v>
      </c>
      <c r="E489" t="s">
        <v>42</v>
      </c>
      <c r="F489">
        <v>5</v>
      </c>
      <c r="G489">
        <v>21000000</v>
      </c>
      <c r="H489">
        <v>1</v>
      </c>
      <c r="I489" s="15">
        <v>1.5972222222222223E-3</v>
      </c>
      <c r="J489" t="s">
        <v>18</v>
      </c>
      <c r="K489" t="s">
        <v>39</v>
      </c>
      <c r="L489" t="s">
        <v>33</v>
      </c>
      <c r="M489" t="s">
        <v>76</v>
      </c>
      <c r="N489" t="s">
        <v>52</v>
      </c>
    </row>
    <row r="490" spans="1:14" x14ac:dyDescent="0.35">
      <c r="A490" t="s">
        <v>14</v>
      </c>
      <c r="B490">
        <v>8</v>
      </c>
      <c r="C490" t="s">
        <v>44</v>
      </c>
      <c r="D490" t="s">
        <v>16</v>
      </c>
      <c r="E490" t="s">
        <v>17</v>
      </c>
      <c r="F490">
        <v>4</v>
      </c>
      <c r="G490">
        <v>20000000</v>
      </c>
      <c r="H490">
        <v>1</v>
      </c>
      <c r="I490" s="15">
        <v>1.5972222222222223E-3</v>
      </c>
      <c r="J490" t="s">
        <v>18</v>
      </c>
      <c r="K490" t="s">
        <v>56</v>
      </c>
      <c r="L490" t="s">
        <v>48</v>
      </c>
      <c r="M490" t="s">
        <v>66</v>
      </c>
      <c r="N490" t="s">
        <v>36</v>
      </c>
    </row>
    <row r="491" spans="1:14" x14ac:dyDescent="0.35">
      <c r="A491" t="s">
        <v>14</v>
      </c>
      <c r="B491">
        <v>13</v>
      </c>
      <c r="C491" t="s">
        <v>69</v>
      </c>
      <c r="D491" t="s">
        <v>32</v>
      </c>
      <c r="E491" t="s">
        <v>42</v>
      </c>
      <c r="F491">
        <v>1</v>
      </c>
      <c r="G491">
        <v>19000000</v>
      </c>
      <c r="H491">
        <v>3</v>
      </c>
      <c r="I491" s="15">
        <v>1.5972222222222223E-3</v>
      </c>
      <c r="J491" t="s">
        <v>46</v>
      </c>
      <c r="K491" t="s">
        <v>19</v>
      </c>
      <c r="L491" t="s">
        <v>25</v>
      </c>
      <c r="M491" t="s">
        <v>66</v>
      </c>
      <c r="N491" t="s">
        <v>36</v>
      </c>
    </row>
    <row r="492" spans="1:14" x14ac:dyDescent="0.35">
      <c r="A492" t="s">
        <v>14</v>
      </c>
      <c r="B492">
        <v>16</v>
      </c>
      <c r="C492" t="s">
        <v>69</v>
      </c>
      <c r="D492" t="s">
        <v>16</v>
      </c>
      <c r="E492" t="s">
        <v>17</v>
      </c>
      <c r="F492">
        <v>3</v>
      </c>
      <c r="G492">
        <v>15000000</v>
      </c>
      <c r="H492">
        <v>3</v>
      </c>
      <c r="I492" s="15">
        <v>1.5972222222222223E-3</v>
      </c>
      <c r="J492" t="s">
        <v>18</v>
      </c>
      <c r="K492" t="s">
        <v>64</v>
      </c>
      <c r="L492" t="s">
        <v>40</v>
      </c>
      <c r="M492" t="s">
        <v>78</v>
      </c>
      <c r="N492" t="s">
        <v>21</v>
      </c>
    </row>
    <row r="493" spans="1:14" x14ac:dyDescent="0.35">
      <c r="A493" t="s">
        <v>14</v>
      </c>
      <c r="B493">
        <v>11</v>
      </c>
      <c r="C493" t="s">
        <v>55</v>
      </c>
      <c r="D493" t="s">
        <v>38</v>
      </c>
      <c r="E493" t="s">
        <v>68</v>
      </c>
      <c r="F493">
        <v>3</v>
      </c>
      <c r="G493">
        <v>15000000</v>
      </c>
      <c r="H493">
        <v>2</v>
      </c>
      <c r="I493" s="15">
        <v>1.5972222222222223E-3</v>
      </c>
      <c r="J493" t="s">
        <v>18</v>
      </c>
      <c r="K493" t="s">
        <v>19</v>
      </c>
      <c r="L493" t="s">
        <v>51</v>
      </c>
      <c r="M493" t="s">
        <v>77</v>
      </c>
      <c r="N493" t="s">
        <v>54</v>
      </c>
    </row>
    <row r="494" spans="1:14" x14ac:dyDescent="0.35">
      <c r="A494" t="s">
        <v>70</v>
      </c>
      <c r="B494">
        <v>11</v>
      </c>
      <c r="C494" t="s">
        <v>55</v>
      </c>
      <c r="D494" t="s">
        <v>73</v>
      </c>
      <c r="E494" t="s">
        <v>42</v>
      </c>
      <c r="F494">
        <v>0</v>
      </c>
      <c r="G494">
        <v>0</v>
      </c>
      <c r="H494">
        <v>4</v>
      </c>
      <c r="I494" s="15">
        <v>1.5972222222222223E-3</v>
      </c>
      <c r="L494" t="s">
        <v>33</v>
      </c>
      <c r="M494" t="s">
        <v>78</v>
      </c>
      <c r="N494" t="s">
        <v>63</v>
      </c>
    </row>
    <row r="495" spans="1:14" x14ac:dyDescent="0.35">
      <c r="A495" t="s">
        <v>70</v>
      </c>
      <c r="B495">
        <v>12</v>
      </c>
      <c r="C495" t="s">
        <v>58</v>
      </c>
      <c r="D495" t="s">
        <v>16</v>
      </c>
      <c r="E495" t="s">
        <v>68</v>
      </c>
      <c r="F495">
        <v>0</v>
      </c>
      <c r="G495">
        <v>0</v>
      </c>
      <c r="H495">
        <v>4</v>
      </c>
      <c r="I495" s="15">
        <v>1.5972222222222223E-3</v>
      </c>
      <c r="L495" t="s">
        <v>20</v>
      </c>
      <c r="M495" t="s">
        <v>76</v>
      </c>
      <c r="N495" t="s">
        <v>52</v>
      </c>
    </row>
    <row r="496" spans="1:14" x14ac:dyDescent="0.35">
      <c r="A496" t="s">
        <v>70</v>
      </c>
      <c r="B496">
        <v>30</v>
      </c>
      <c r="C496" t="s">
        <v>59</v>
      </c>
      <c r="D496" t="s">
        <v>28</v>
      </c>
      <c r="E496" t="s">
        <v>42</v>
      </c>
      <c r="F496">
        <v>0</v>
      </c>
      <c r="G496">
        <v>0</v>
      </c>
      <c r="H496">
        <v>3</v>
      </c>
      <c r="I496" s="15">
        <v>1.5972222222222223E-3</v>
      </c>
      <c r="L496" t="s">
        <v>43</v>
      </c>
      <c r="M496" t="s">
        <v>77</v>
      </c>
      <c r="N496" t="s">
        <v>65</v>
      </c>
    </row>
    <row r="497" spans="1:14" x14ac:dyDescent="0.35">
      <c r="A497" t="s">
        <v>70</v>
      </c>
      <c r="B497">
        <v>6</v>
      </c>
      <c r="C497" t="s">
        <v>69</v>
      </c>
      <c r="D497" t="s">
        <v>28</v>
      </c>
      <c r="E497" t="s">
        <v>42</v>
      </c>
      <c r="F497">
        <v>0</v>
      </c>
      <c r="G497">
        <v>0</v>
      </c>
      <c r="H497">
        <v>2</v>
      </c>
      <c r="I497" s="15">
        <v>1.5972222222222223E-3</v>
      </c>
      <c r="L497" t="s">
        <v>48</v>
      </c>
      <c r="M497" t="s">
        <v>76</v>
      </c>
      <c r="N497" t="s">
        <v>71</v>
      </c>
    </row>
    <row r="498" spans="1:14" x14ac:dyDescent="0.35">
      <c r="A498" t="s">
        <v>70</v>
      </c>
      <c r="B498">
        <v>11</v>
      </c>
      <c r="C498" t="s">
        <v>55</v>
      </c>
      <c r="D498" t="s">
        <v>73</v>
      </c>
      <c r="E498" t="s">
        <v>42</v>
      </c>
      <c r="F498">
        <v>0</v>
      </c>
      <c r="G498">
        <v>0</v>
      </c>
      <c r="H498">
        <v>4</v>
      </c>
      <c r="I498" s="15">
        <v>1.5972222222222223E-3</v>
      </c>
      <c r="L498" t="s">
        <v>33</v>
      </c>
      <c r="M498" t="s">
        <v>78</v>
      </c>
      <c r="N498" t="s">
        <v>63</v>
      </c>
    </row>
    <row r="499" spans="1:14" x14ac:dyDescent="0.35">
      <c r="A499" t="s">
        <v>70</v>
      </c>
      <c r="B499">
        <v>12</v>
      </c>
      <c r="C499" t="s">
        <v>58</v>
      </c>
      <c r="D499" t="s">
        <v>16</v>
      </c>
      <c r="E499" t="s">
        <v>68</v>
      </c>
      <c r="F499">
        <v>0</v>
      </c>
      <c r="G499">
        <v>0</v>
      </c>
      <c r="H499">
        <v>4</v>
      </c>
      <c r="I499" s="15">
        <v>1.5972222222222223E-3</v>
      </c>
      <c r="L499" t="s">
        <v>20</v>
      </c>
      <c r="M499" t="s">
        <v>76</v>
      </c>
      <c r="N499" t="s">
        <v>52</v>
      </c>
    </row>
    <row r="500" spans="1:14" x14ac:dyDescent="0.35">
      <c r="A500" t="s">
        <v>70</v>
      </c>
      <c r="B500">
        <v>30</v>
      </c>
      <c r="C500" t="s">
        <v>59</v>
      </c>
      <c r="D500" t="s">
        <v>28</v>
      </c>
      <c r="E500" t="s">
        <v>42</v>
      </c>
      <c r="F500">
        <v>0</v>
      </c>
      <c r="G500">
        <v>0</v>
      </c>
      <c r="H500">
        <v>3</v>
      </c>
      <c r="I500" s="15">
        <v>1.5972222222222223E-3</v>
      </c>
      <c r="L500" t="s">
        <v>43</v>
      </c>
      <c r="M500" t="s">
        <v>77</v>
      </c>
      <c r="N500" t="s">
        <v>65</v>
      </c>
    </row>
    <row r="501" spans="1:14" x14ac:dyDescent="0.35">
      <c r="A501" t="s">
        <v>14</v>
      </c>
      <c r="B501">
        <v>15</v>
      </c>
      <c r="C501" t="s">
        <v>55</v>
      </c>
      <c r="D501" t="s">
        <v>38</v>
      </c>
      <c r="E501" t="s">
        <v>42</v>
      </c>
      <c r="F501">
        <v>4</v>
      </c>
      <c r="G501">
        <v>20000000</v>
      </c>
      <c r="H501">
        <v>3</v>
      </c>
      <c r="I501" s="15">
        <v>1.6782407407407408E-3</v>
      </c>
      <c r="J501" t="s">
        <v>61</v>
      </c>
      <c r="K501" t="s">
        <v>35</v>
      </c>
      <c r="L501" t="s">
        <v>51</v>
      </c>
      <c r="M501" t="s">
        <v>78</v>
      </c>
      <c r="N501" t="s">
        <v>41</v>
      </c>
    </row>
    <row r="502" spans="1:14" x14ac:dyDescent="0.35">
      <c r="A502" t="s">
        <v>14</v>
      </c>
      <c r="B502">
        <v>1</v>
      </c>
      <c r="C502" t="s">
        <v>59</v>
      </c>
      <c r="D502" t="s">
        <v>38</v>
      </c>
      <c r="E502" t="s">
        <v>42</v>
      </c>
      <c r="F502">
        <v>2</v>
      </c>
      <c r="G502">
        <v>38000000</v>
      </c>
      <c r="H502">
        <v>2</v>
      </c>
      <c r="I502" s="15">
        <v>1.6782407407407408E-3</v>
      </c>
      <c r="J502" t="s">
        <v>46</v>
      </c>
      <c r="K502" t="s">
        <v>24</v>
      </c>
      <c r="L502" t="s">
        <v>30</v>
      </c>
      <c r="M502" t="s">
        <v>77</v>
      </c>
      <c r="N502" t="s">
        <v>34</v>
      </c>
    </row>
    <row r="503" spans="1:14" x14ac:dyDescent="0.35">
      <c r="A503" t="s">
        <v>14</v>
      </c>
      <c r="B503">
        <v>1</v>
      </c>
      <c r="C503" t="s">
        <v>59</v>
      </c>
      <c r="D503" t="s">
        <v>32</v>
      </c>
      <c r="E503" t="s">
        <v>23</v>
      </c>
      <c r="F503">
        <v>2</v>
      </c>
      <c r="G503">
        <v>12000000</v>
      </c>
      <c r="H503">
        <v>3</v>
      </c>
      <c r="I503" s="15">
        <v>1.6782407407407408E-3</v>
      </c>
      <c r="J503" t="s">
        <v>18</v>
      </c>
      <c r="K503" t="s">
        <v>29</v>
      </c>
      <c r="L503" t="s">
        <v>48</v>
      </c>
      <c r="M503" t="s">
        <v>78</v>
      </c>
      <c r="N503" t="s">
        <v>53</v>
      </c>
    </row>
    <row r="504" spans="1:14" x14ac:dyDescent="0.35">
      <c r="A504" t="s">
        <v>14</v>
      </c>
      <c r="B504">
        <v>20</v>
      </c>
      <c r="C504" t="s">
        <v>59</v>
      </c>
      <c r="D504" t="s">
        <v>32</v>
      </c>
      <c r="E504" t="s">
        <v>45</v>
      </c>
      <c r="F504">
        <v>3</v>
      </c>
      <c r="G504">
        <v>15000000</v>
      </c>
      <c r="H504">
        <v>2</v>
      </c>
      <c r="I504" s="15">
        <v>1.6782407407407408E-3</v>
      </c>
      <c r="J504" t="s">
        <v>18</v>
      </c>
      <c r="K504" t="s">
        <v>39</v>
      </c>
      <c r="L504" t="s">
        <v>51</v>
      </c>
      <c r="M504" t="s">
        <v>78</v>
      </c>
      <c r="N504" t="s">
        <v>41</v>
      </c>
    </row>
    <row r="505" spans="1:14" x14ac:dyDescent="0.35">
      <c r="A505" t="s">
        <v>14</v>
      </c>
      <c r="B505">
        <v>10</v>
      </c>
      <c r="C505" t="s">
        <v>27</v>
      </c>
      <c r="D505" t="s">
        <v>32</v>
      </c>
      <c r="E505" t="s">
        <v>42</v>
      </c>
      <c r="F505">
        <v>1</v>
      </c>
      <c r="G505">
        <v>19000000</v>
      </c>
      <c r="H505">
        <v>3</v>
      </c>
      <c r="I505" s="15">
        <v>1.6782407407407408E-3</v>
      </c>
      <c r="J505" t="s">
        <v>46</v>
      </c>
      <c r="K505" t="s">
        <v>56</v>
      </c>
      <c r="L505" t="s">
        <v>25</v>
      </c>
      <c r="M505" t="s">
        <v>76</v>
      </c>
      <c r="N505" t="s">
        <v>52</v>
      </c>
    </row>
    <row r="506" spans="1:14" x14ac:dyDescent="0.35">
      <c r="A506" t="s">
        <v>14</v>
      </c>
      <c r="B506">
        <v>14</v>
      </c>
      <c r="C506" t="s">
        <v>27</v>
      </c>
      <c r="D506" t="s">
        <v>38</v>
      </c>
      <c r="E506" t="s">
        <v>17</v>
      </c>
      <c r="F506">
        <v>3</v>
      </c>
      <c r="G506">
        <v>11000000</v>
      </c>
      <c r="H506">
        <v>2</v>
      </c>
      <c r="I506" s="15">
        <v>1.6782407407407408E-3</v>
      </c>
      <c r="J506" t="s">
        <v>18</v>
      </c>
      <c r="K506" t="s">
        <v>29</v>
      </c>
      <c r="L506" t="s">
        <v>33</v>
      </c>
      <c r="M506" t="s">
        <v>78</v>
      </c>
      <c r="N506" t="s">
        <v>66</v>
      </c>
    </row>
    <row r="507" spans="1:14" x14ac:dyDescent="0.35">
      <c r="A507" t="s">
        <v>14</v>
      </c>
      <c r="B507">
        <v>1</v>
      </c>
      <c r="C507" t="s">
        <v>37</v>
      </c>
      <c r="D507" t="s">
        <v>32</v>
      </c>
      <c r="E507" t="s">
        <v>23</v>
      </c>
      <c r="F507">
        <v>1</v>
      </c>
      <c r="G507">
        <v>19000000</v>
      </c>
      <c r="H507">
        <v>1</v>
      </c>
      <c r="I507" s="15">
        <v>1.6782407407407408E-3</v>
      </c>
      <c r="J507" t="s">
        <v>46</v>
      </c>
      <c r="K507" t="s">
        <v>39</v>
      </c>
      <c r="L507" t="s">
        <v>30</v>
      </c>
      <c r="M507" t="s">
        <v>76</v>
      </c>
      <c r="N507" t="s">
        <v>71</v>
      </c>
    </row>
    <row r="508" spans="1:14" x14ac:dyDescent="0.35">
      <c r="A508" t="s">
        <v>14</v>
      </c>
      <c r="B508">
        <v>11</v>
      </c>
      <c r="C508" t="s">
        <v>37</v>
      </c>
      <c r="D508" t="s">
        <v>16</v>
      </c>
      <c r="E508" t="s">
        <v>23</v>
      </c>
      <c r="F508">
        <v>5</v>
      </c>
      <c r="G508">
        <v>21000000</v>
      </c>
      <c r="H508">
        <v>1</v>
      </c>
      <c r="I508" s="15">
        <v>1.6782407407407408E-3</v>
      </c>
      <c r="J508" t="s">
        <v>18</v>
      </c>
      <c r="K508" t="s">
        <v>19</v>
      </c>
      <c r="L508" t="s">
        <v>30</v>
      </c>
      <c r="M508" t="s">
        <v>78</v>
      </c>
      <c r="N508" t="s">
        <v>66</v>
      </c>
    </row>
    <row r="509" spans="1:14" x14ac:dyDescent="0.35">
      <c r="A509" t="s">
        <v>14</v>
      </c>
      <c r="B509">
        <v>15</v>
      </c>
      <c r="C509" t="s">
        <v>37</v>
      </c>
      <c r="D509" t="s">
        <v>16</v>
      </c>
      <c r="E509" t="s">
        <v>42</v>
      </c>
      <c r="F509">
        <v>2</v>
      </c>
      <c r="G509">
        <v>10000000</v>
      </c>
      <c r="H509">
        <v>4</v>
      </c>
      <c r="I509" s="15">
        <v>1.6782407407407408E-3</v>
      </c>
      <c r="J509" t="s">
        <v>18</v>
      </c>
      <c r="K509" t="s">
        <v>47</v>
      </c>
      <c r="L509" t="s">
        <v>51</v>
      </c>
      <c r="M509" t="s">
        <v>66</v>
      </c>
      <c r="N509" t="s">
        <v>67</v>
      </c>
    </row>
    <row r="510" spans="1:14" x14ac:dyDescent="0.35">
      <c r="A510" t="s">
        <v>14</v>
      </c>
      <c r="B510">
        <v>29</v>
      </c>
      <c r="C510" t="s">
        <v>37</v>
      </c>
      <c r="D510" t="s">
        <v>16</v>
      </c>
      <c r="E510" t="s">
        <v>42</v>
      </c>
      <c r="F510">
        <v>3</v>
      </c>
      <c r="G510">
        <v>15000000</v>
      </c>
      <c r="H510">
        <v>1</v>
      </c>
      <c r="I510" s="15">
        <v>1.6782407407407408E-3</v>
      </c>
      <c r="J510" t="s">
        <v>18</v>
      </c>
      <c r="K510" t="s">
        <v>39</v>
      </c>
      <c r="L510" t="s">
        <v>20</v>
      </c>
      <c r="M510" t="s">
        <v>78</v>
      </c>
      <c r="N510" t="s">
        <v>66</v>
      </c>
    </row>
    <row r="511" spans="1:14" x14ac:dyDescent="0.35">
      <c r="A511" t="s">
        <v>14</v>
      </c>
      <c r="B511">
        <v>8</v>
      </c>
      <c r="C511" t="s">
        <v>37</v>
      </c>
      <c r="D511" t="s">
        <v>32</v>
      </c>
      <c r="E511" t="s">
        <v>42</v>
      </c>
      <c r="F511">
        <v>2</v>
      </c>
      <c r="G511">
        <v>12000000</v>
      </c>
      <c r="H511">
        <v>5</v>
      </c>
      <c r="I511" s="15">
        <v>1.6782407407407408E-3</v>
      </c>
      <c r="J511" t="s">
        <v>18</v>
      </c>
      <c r="K511" t="s">
        <v>50</v>
      </c>
      <c r="L511" t="s">
        <v>25</v>
      </c>
      <c r="M511" t="s">
        <v>76</v>
      </c>
      <c r="N511" t="s">
        <v>52</v>
      </c>
    </row>
    <row r="512" spans="1:14" x14ac:dyDescent="0.35">
      <c r="A512" t="s">
        <v>14</v>
      </c>
      <c r="B512">
        <v>8</v>
      </c>
      <c r="C512" t="s">
        <v>37</v>
      </c>
      <c r="D512" t="s">
        <v>38</v>
      </c>
      <c r="E512" t="s">
        <v>17</v>
      </c>
      <c r="F512">
        <v>5</v>
      </c>
      <c r="G512">
        <v>25000000</v>
      </c>
      <c r="H512">
        <v>3</v>
      </c>
      <c r="I512" s="15">
        <v>1.6782407407407408E-3</v>
      </c>
      <c r="J512" t="s">
        <v>18</v>
      </c>
      <c r="K512" t="s">
        <v>39</v>
      </c>
      <c r="L512" t="s">
        <v>48</v>
      </c>
      <c r="M512" t="s">
        <v>76</v>
      </c>
      <c r="N512" t="s">
        <v>52</v>
      </c>
    </row>
    <row r="513" spans="1:14" x14ac:dyDescent="0.35">
      <c r="A513" t="s">
        <v>14</v>
      </c>
      <c r="B513">
        <v>10</v>
      </c>
      <c r="C513" t="s">
        <v>44</v>
      </c>
      <c r="D513" t="s">
        <v>38</v>
      </c>
      <c r="E513" t="s">
        <v>23</v>
      </c>
      <c r="F513">
        <v>1</v>
      </c>
      <c r="G513">
        <v>7000000</v>
      </c>
      <c r="H513">
        <v>6</v>
      </c>
      <c r="I513" s="15">
        <v>1.6782407407407408E-3</v>
      </c>
      <c r="J513" t="s">
        <v>18</v>
      </c>
      <c r="K513" t="s">
        <v>19</v>
      </c>
      <c r="L513" t="s">
        <v>43</v>
      </c>
      <c r="M513" t="s">
        <v>77</v>
      </c>
      <c r="N513" t="s">
        <v>65</v>
      </c>
    </row>
    <row r="514" spans="1:14" x14ac:dyDescent="0.35">
      <c r="A514" t="s">
        <v>14</v>
      </c>
      <c r="B514">
        <v>11</v>
      </c>
      <c r="C514" t="s">
        <v>44</v>
      </c>
      <c r="D514" t="s">
        <v>28</v>
      </c>
      <c r="E514" t="s">
        <v>23</v>
      </c>
      <c r="F514">
        <v>4</v>
      </c>
      <c r="G514">
        <v>20000000</v>
      </c>
      <c r="H514">
        <v>2</v>
      </c>
      <c r="I514" s="15">
        <v>1.6782407407407408E-3</v>
      </c>
      <c r="J514" t="s">
        <v>18</v>
      </c>
      <c r="K514" t="s">
        <v>47</v>
      </c>
      <c r="L514" t="s">
        <v>33</v>
      </c>
      <c r="M514" t="s">
        <v>76</v>
      </c>
      <c r="N514" t="s">
        <v>31</v>
      </c>
    </row>
    <row r="515" spans="1:14" x14ac:dyDescent="0.35">
      <c r="A515" t="s">
        <v>14</v>
      </c>
      <c r="B515">
        <v>22</v>
      </c>
      <c r="C515" t="s">
        <v>44</v>
      </c>
      <c r="D515" t="s">
        <v>73</v>
      </c>
      <c r="E515" t="s">
        <v>17</v>
      </c>
      <c r="F515">
        <v>2</v>
      </c>
      <c r="G515">
        <v>12000000</v>
      </c>
      <c r="H515">
        <v>2</v>
      </c>
      <c r="I515" s="15">
        <v>1.6782407407407408E-3</v>
      </c>
      <c r="J515" t="s">
        <v>18</v>
      </c>
      <c r="K515" t="s">
        <v>56</v>
      </c>
      <c r="L515" t="s">
        <v>33</v>
      </c>
      <c r="M515" t="s">
        <v>76</v>
      </c>
      <c r="N515" t="s">
        <v>26</v>
      </c>
    </row>
    <row r="516" spans="1:14" x14ac:dyDescent="0.35">
      <c r="A516" t="s">
        <v>14</v>
      </c>
      <c r="B516">
        <v>18</v>
      </c>
      <c r="C516" t="s">
        <v>44</v>
      </c>
      <c r="D516" t="s">
        <v>32</v>
      </c>
      <c r="E516" t="s">
        <v>68</v>
      </c>
      <c r="F516">
        <v>5</v>
      </c>
      <c r="G516">
        <v>25000000</v>
      </c>
      <c r="H516">
        <v>4</v>
      </c>
      <c r="I516" s="15">
        <v>1.6782407407407408E-3</v>
      </c>
      <c r="J516" t="s">
        <v>18</v>
      </c>
      <c r="K516" t="s">
        <v>19</v>
      </c>
      <c r="L516" t="s">
        <v>43</v>
      </c>
      <c r="M516" t="s">
        <v>77</v>
      </c>
      <c r="N516" t="s">
        <v>54</v>
      </c>
    </row>
    <row r="517" spans="1:14" x14ac:dyDescent="0.35">
      <c r="A517" t="s">
        <v>14</v>
      </c>
      <c r="B517">
        <v>15</v>
      </c>
      <c r="C517" t="s">
        <v>55</v>
      </c>
      <c r="D517" t="s">
        <v>38</v>
      </c>
      <c r="E517" t="s">
        <v>42</v>
      </c>
      <c r="F517">
        <v>4</v>
      </c>
      <c r="G517">
        <v>20000000</v>
      </c>
      <c r="H517">
        <v>3</v>
      </c>
      <c r="I517" s="15">
        <v>1.6782407407407408E-3</v>
      </c>
      <c r="J517" t="s">
        <v>61</v>
      </c>
      <c r="K517" t="s">
        <v>35</v>
      </c>
      <c r="L517" t="s">
        <v>51</v>
      </c>
      <c r="M517" t="s">
        <v>78</v>
      </c>
      <c r="N517" t="s">
        <v>41</v>
      </c>
    </row>
    <row r="518" spans="1:14" x14ac:dyDescent="0.35">
      <c r="A518" t="s">
        <v>14</v>
      </c>
      <c r="B518">
        <v>1</v>
      </c>
      <c r="C518" t="s">
        <v>59</v>
      </c>
      <c r="D518" t="s">
        <v>38</v>
      </c>
      <c r="E518" t="s">
        <v>42</v>
      </c>
      <c r="F518">
        <v>2</v>
      </c>
      <c r="G518">
        <v>38000000</v>
      </c>
      <c r="H518">
        <v>2</v>
      </c>
      <c r="I518" s="15">
        <v>1.6782407407407408E-3</v>
      </c>
      <c r="J518" t="s">
        <v>46</v>
      </c>
      <c r="K518" t="s">
        <v>24</v>
      </c>
      <c r="L518" t="s">
        <v>30</v>
      </c>
      <c r="M518" t="s">
        <v>77</v>
      </c>
      <c r="N518" t="s">
        <v>34</v>
      </c>
    </row>
    <row r="519" spans="1:14" x14ac:dyDescent="0.35">
      <c r="A519" t="s">
        <v>14</v>
      </c>
      <c r="B519">
        <v>1</v>
      </c>
      <c r="C519" t="s">
        <v>59</v>
      </c>
      <c r="D519" t="s">
        <v>32</v>
      </c>
      <c r="E519" t="s">
        <v>23</v>
      </c>
      <c r="F519">
        <v>2</v>
      </c>
      <c r="G519">
        <v>12000000</v>
      </c>
      <c r="H519">
        <v>3</v>
      </c>
      <c r="I519" s="15">
        <v>1.6782407407407408E-3</v>
      </c>
      <c r="J519" t="s">
        <v>18</v>
      </c>
      <c r="K519" t="s">
        <v>29</v>
      </c>
      <c r="L519" t="s">
        <v>48</v>
      </c>
      <c r="M519" t="s">
        <v>78</v>
      </c>
      <c r="N519" t="s">
        <v>53</v>
      </c>
    </row>
    <row r="520" spans="1:14" x14ac:dyDescent="0.35">
      <c r="A520" t="s">
        <v>14</v>
      </c>
      <c r="B520">
        <v>20</v>
      </c>
      <c r="C520" t="s">
        <v>59</v>
      </c>
      <c r="D520" t="s">
        <v>32</v>
      </c>
      <c r="E520" t="s">
        <v>45</v>
      </c>
      <c r="F520">
        <v>3</v>
      </c>
      <c r="G520">
        <v>15000000</v>
      </c>
      <c r="H520">
        <v>2</v>
      </c>
      <c r="I520" s="15">
        <v>1.6782407407407408E-3</v>
      </c>
      <c r="J520" t="s">
        <v>18</v>
      </c>
      <c r="K520" t="s">
        <v>39</v>
      </c>
      <c r="L520" t="s">
        <v>51</v>
      </c>
      <c r="M520" t="s">
        <v>78</v>
      </c>
      <c r="N520" t="s">
        <v>41</v>
      </c>
    </row>
    <row r="521" spans="1:14" x14ac:dyDescent="0.35">
      <c r="A521" t="s">
        <v>70</v>
      </c>
      <c r="B521">
        <v>12</v>
      </c>
      <c r="C521" t="s">
        <v>59</v>
      </c>
      <c r="D521" t="s">
        <v>16</v>
      </c>
      <c r="E521" t="s">
        <v>23</v>
      </c>
      <c r="F521">
        <v>0</v>
      </c>
      <c r="G521">
        <v>0</v>
      </c>
      <c r="H521">
        <v>2</v>
      </c>
      <c r="I521" s="15">
        <v>1.6782407407407408E-3</v>
      </c>
      <c r="L521" t="s">
        <v>43</v>
      </c>
      <c r="M521" t="s">
        <v>66</v>
      </c>
      <c r="N521" t="s">
        <v>67</v>
      </c>
    </row>
    <row r="522" spans="1:14" x14ac:dyDescent="0.35">
      <c r="A522" t="s">
        <v>70</v>
      </c>
      <c r="B522">
        <v>14</v>
      </c>
      <c r="C522" t="s">
        <v>60</v>
      </c>
      <c r="D522" t="s">
        <v>16</v>
      </c>
      <c r="E522" t="s">
        <v>42</v>
      </c>
      <c r="F522">
        <v>0</v>
      </c>
      <c r="G522">
        <v>0</v>
      </c>
      <c r="H522">
        <v>1</v>
      </c>
      <c r="I522" s="15">
        <v>1.6782407407407408E-3</v>
      </c>
      <c r="L522" t="s">
        <v>51</v>
      </c>
      <c r="M522" t="s">
        <v>76</v>
      </c>
      <c r="N522" t="s">
        <v>31</v>
      </c>
    </row>
    <row r="523" spans="1:14" x14ac:dyDescent="0.35">
      <c r="A523" t="s">
        <v>70</v>
      </c>
      <c r="B523">
        <v>15</v>
      </c>
      <c r="C523" t="s">
        <v>22</v>
      </c>
      <c r="D523" t="s">
        <v>16</v>
      </c>
      <c r="E523" t="s">
        <v>23</v>
      </c>
      <c r="F523">
        <v>0</v>
      </c>
      <c r="G523">
        <v>0</v>
      </c>
      <c r="H523">
        <v>2</v>
      </c>
      <c r="I523" s="15">
        <v>1.6782407407407408E-3</v>
      </c>
      <c r="L523" t="s">
        <v>40</v>
      </c>
      <c r="M523" t="s">
        <v>78</v>
      </c>
      <c r="N523" t="s">
        <v>62</v>
      </c>
    </row>
    <row r="524" spans="1:14" x14ac:dyDescent="0.35">
      <c r="A524" t="s">
        <v>70</v>
      </c>
      <c r="B524">
        <v>20</v>
      </c>
      <c r="C524" t="s">
        <v>27</v>
      </c>
      <c r="D524" t="s">
        <v>49</v>
      </c>
      <c r="E524" t="s">
        <v>23</v>
      </c>
      <c r="F524">
        <v>0</v>
      </c>
      <c r="G524">
        <v>0</v>
      </c>
      <c r="H524">
        <v>1</v>
      </c>
      <c r="I524" s="15">
        <v>1.6782407407407408E-3</v>
      </c>
      <c r="L524" t="s">
        <v>25</v>
      </c>
      <c r="M524" t="s">
        <v>77</v>
      </c>
      <c r="N524" t="s">
        <v>54</v>
      </c>
    </row>
    <row r="525" spans="1:14" x14ac:dyDescent="0.35">
      <c r="A525" t="s">
        <v>70</v>
      </c>
      <c r="B525">
        <v>2</v>
      </c>
      <c r="C525" t="s">
        <v>37</v>
      </c>
      <c r="D525" t="s">
        <v>16</v>
      </c>
      <c r="E525" t="s">
        <v>23</v>
      </c>
      <c r="F525">
        <v>0</v>
      </c>
      <c r="G525">
        <v>0</v>
      </c>
      <c r="H525">
        <v>2</v>
      </c>
      <c r="I525" s="15">
        <v>1.6782407407407408E-3</v>
      </c>
      <c r="L525" t="s">
        <v>30</v>
      </c>
      <c r="M525" t="s">
        <v>76</v>
      </c>
      <c r="N525" t="s">
        <v>75</v>
      </c>
    </row>
    <row r="526" spans="1:14" x14ac:dyDescent="0.35">
      <c r="A526" t="s">
        <v>70</v>
      </c>
      <c r="B526">
        <v>21</v>
      </c>
      <c r="C526" t="s">
        <v>37</v>
      </c>
      <c r="D526" t="s">
        <v>32</v>
      </c>
      <c r="E526" t="s">
        <v>42</v>
      </c>
      <c r="F526">
        <v>0</v>
      </c>
      <c r="G526">
        <v>0</v>
      </c>
      <c r="H526">
        <v>3</v>
      </c>
      <c r="I526" s="15">
        <v>1.6782407407407408E-3</v>
      </c>
      <c r="L526" t="s">
        <v>30</v>
      </c>
      <c r="M526" t="s">
        <v>78</v>
      </c>
      <c r="N526" t="s">
        <v>62</v>
      </c>
    </row>
    <row r="527" spans="1:14" x14ac:dyDescent="0.35">
      <c r="A527" t="s">
        <v>70</v>
      </c>
      <c r="B527">
        <v>23</v>
      </c>
      <c r="C527" t="s">
        <v>37</v>
      </c>
      <c r="D527" t="s">
        <v>49</v>
      </c>
      <c r="E527" t="s">
        <v>42</v>
      </c>
      <c r="F527">
        <v>0</v>
      </c>
      <c r="G527">
        <v>0</v>
      </c>
      <c r="H527">
        <v>3</v>
      </c>
      <c r="I527" s="15">
        <v>1.6782407407407408E-3</v>
      </c>
      <c r="L527" t="s">
        <v>48</v>
      </c>
      <c r="M527" t="s">
        <v>66</v>
      </c>
      <c r="N527" t="s">
        <v>67</v>
      </c>
    </row>
    <row r="528" spans="1:14" x14ac:dyDescent="0.35">
      <c r="A528" t="s">
        <v>70</v>
      </c>
      <c r="B528">
        <v>14</v>
      </c>
      <c r="C528" t="s">
        <v>44</v>
      </c>
      <c r="D528" t="s">
        <v>16</v>
      </c>
      <c r="E528" t="s">
        <v>42</v>
      </c>
      <c r="F528">
        <v>0</v>
      </c>
      <c r="G528">
        <v>0</v>
      </c>
      <c r="H528">
        <v>2</v>
      </c>
      <c r="I528" s="15">
        <v>1.6782407407407408E-3</v>
      </c>
      <c r="L528" t="s">
        <v>43</v>
      </c>
      <c r="M528" t="s">
        <v>76</v>
      </c>
      <c r="N528" t="s">
        <v>52</v>
      </c>
    </row>
    <row r="529" spans="1:14" x14ac:dyDescent="0.35">
      <c r="A529" t="s">
        <v>70</v>
      </c>
      <c r="B529">
        <v>16</v>
      </c>
      <c r="C529" t="s">
        <v>44</v>
      </c>
      <c r="D529" t="s">
        <v>38</v>
      </c>
      <c r="E529" t="s">
        <v>42</v>
      </c>
      <c r="F529">
        <v>0</v>
      </c>
      <c r="G529">
        <v>0</v>
      </c>
      <c r="H529">
        <v>3</v>
      </c>
      <c r="I529" s="15">
        <v>1.6782407407407408E-3</v>
      </c>
      <c r="L529" t="s">
        <v>43</v>
      </c>
      <c r="M529" t="s">
        <v>77</v>
      </c>
      <c r="N529" t="s">
        <v>65</v>
      </c>
    </row>
    <row r="530" spans="1:14" x14ac:dyDescent="0.35">
      <c r="A530" t="s">
        <v>70</v>
      </c>
      <c r="B530">
        <v>12</v>
      </c>
      <c r="C530" t="s">
        <v>59</v>
      </c>
      <c r="D530" t="s">
        <v>16</v>
      </c>
      <c r="E530" t="s">
        <v>23</v>
      </c>
      <c r="F530">
        <v>0</v>
      </c>
      <c r="G530">
        <v>0</v>
      </c>
      <c r="H530">
        <v>2</v>
      </c>
      <c r="I530" s="15">
        <v>1.6782407407407408E-3</v>
      </c>
      <c r="L530" t="s">
        <v>43</v>
      </c>
      <c r="M530" t="s">
        <v>66</v>
      </c>
      <c r="N530" t="s">
        <v>67</v>
      </c>
    </row>
    <row r="531" spans="1:14" x14ac:dyDescent="0.35">
      <c r="A531" t="s">
        <v>70</v>
      </c>
      <c r="B531">
        <v>14</v>
      </c>
      <c r="C531" t="s">
        <v>60</v>
      </c>
      <c r="D531" t="s">
        <v>16</v>
      </c>
      <c r="E531" t="s">
        <v>42</v>
      </c>
      <c r="F531">
        <v>0</v>
      </c>
      <c r="G531">
        <v>0</v>
      </c>
      <c r="H531">
        <v>1</v>
      </c>
      <c r="I531" s="15">
        <v>1.6782407407407408E-3</v>
      </c>
      <c r="L531" t="s">
        <v>51</v>
      </c>
      <c r="M531" t="s">
        <v>76</v>
      </c>
      <c r="N531" t="s">
        <v>31</v>
      </c>
    </row>
    <row r="532" spans="1:14" x14ac:dyDescent="0.35">
      <c r="A532" t="s">
        <v>14</v>
      </c>
      <c r="B532">
        <v>11</v>
      </c>
      <c r="C532" t="s">
        <v>55</v>
      </c>
      <c r="D532" t="s">
        <v>38</v>
      </c>
      <c r="E532" t="s">
        <v>42</v>
      </c>
      <c r="F532">
        <v>5</v>
      </c>
      <c r="G532">
        <v>20000000</v>
      </c>
      <c r="H532">
        <v>1</v>
      </c>
      <c r="I532" s="15">
        <v>1.736111111111111E-3</v>
      </c>
      <c r="J532" t="s">
        <v>18</v>
      </c>
      <c r="K532" t="s">
        <v>29</v>
      </c>
      <c r="L532" t="s">
        <v>48</v>
      </c>
      <c r="M532" t="s">
        <v>77</v>
      </c>
      <c r="N532" t="s">
        <v>54</v>
      </c>
    </row>
    <row r="533" spans="1:14" x14ac:dyDescent="0.35">
      <c r="A533" t="s">
        <v>14</v>
      </c>
      <c r="B533">
        <v>14</v>
      </c>
      <c r="C533" t="s">
        <v>57</v>
      </c>
      <c r="D533" t="s">
        <v>49</v>
      </c>
      <c r="E533" t="s">
        <v>42</v>
      </c>
      <c r="F533">
        <v>2</v>
      </c>
      <c r="G533">
        <v>10000000</v>
      </c>
      <c r="H533">
        <v>7</v>
      </c>
      <c r="I533" s="15">
        <v>1.736111111111111E-3</v>
      </c>
      <c r="J533" t="s">
        <v>18</v>
      </c>
      <c r="K533" t="s">
        <v>29</v>
      </c>
      <c r="L533" t="s">
        <v>43</v>
      </c>
      <c r="M533" t="s">
        <v>78</v>
      </c>
      <c r="N533" t="s">
        <v>53</v>
      </c>
    </row>
    <row r="534" spans="1:14" x14ac:dyDescent="0.35">
      <c r="A534" t="s">
        <v>14</v>
      </c>
      <c r="B534">
        <v>10</v>
      </c>
      <c r="C534" t="s">
        <v>72</v>
      </c>
      <c r="D534" t="s">
        <v>32</v>
      </c>
      <c r="E534" t="s">
        <v>23</v>
      </c>
      <c r="F534">
        <v>1</v>
      </c>
      <c r="G534">
        <v>7000000</v>
      </c>
      <c r="H534">
        <v>1</v>
      </c>
      <c r="I534" s="15">
        <v>1.736111111111111E-3</v>
      </c>
      <c r="J534" t="s">
        <v>18</v>
      </c>
      <c r="K534" t="s">
        <v>47</v>
      </c>
      <c r="L534" t="s">
        <v>30</v>
      </c>
      <c r="M534" t="s">
        <v>78</v>
      </c>
      <c r="N534" t="s">
        <v>53</v>
      </c>
    </row>
    <row r="535" spans="1:14" x14ac:dyDescent="0.35">
      <c r="A535" t="s">
        <v>14</v>
      </c>
      <c r="B535">
        <v>12</v>
      </c>
      <c r="C535" t="s">
        <v>72</v>
      </c>
      <c r="D535" t="s">
        <v>28</v>
      </c>
      <c r="E535" t="s">
        <v>23</v>
      </c>
      <c r="F535">
        <v>5</v>
      </c>
      <c r="G535">
        <v>25000000</v>
      </c>
      <c r="H535">
        <v>2</v>
      </c>
      <c r="I535" s="15">
        <v>1.736111111111111E-3</v>
      </c>
      <c r="J535" t="s">
        <v>18</v>
      </c>
      <c r="K535" t="s">
        <v>19</v>
      </c>
      <c r="L535" t="s">
        <v>20</v>
      </c>
      <c r="M535" t="s">
        <v>77</v>
      </c>
      <c r="N535" t="s">
        <v>65</v>
      </c>
    </row>
    <row r="536" spans="1:14" x14ac:dyDescent="0.35">
      <c r="A536" t="s">
        <v>14</v>
      </c>
      <c r="B536">
        <v>22</v>
      </c>
      <c r="C536" t="s">
        <v>27</v>
      </c>
      <c r="D536" t="s">
        <v>32</v>
      </c>
      <c r="E536" t="s">
        <v>42</v>
      </c>
      <c r="F536">
        <v>1</v>
      </c>
      <c r="G536">
        <v>19000000</v>
      </c>
      <c r="H536">
        <v>2</v>
      </c>
      <c r="I536" s="15">
        <v>1.736111111111111E-3</v>
      </c>
      <c r="J536" t="s">
        <v>46</v>
      </c>
      <c r="K536" t="s">
        <v>39</v>
      </c>
      <c r="L536" t="s">
        <v>51</v>
      </c>
      <c r="M536" t="s">
        <v>66</v>
      </c>
      <c r="N536" t="s">
        <v>67</v>
      </c>
    </row>
    <row r="537" spans="1:14" x14ac:dyDescent="0.35">
      <c r="A537" t="s">
        <v>14</v>
      </c>
      <c r="B537">
        <v>27</v>
      </c>
      <c r="C537" t="s">
        <v>27</v>
      </c>
      <c r="D537" t="s">
        <v>16</v>
      </c>
      <c r="E537" t="s">
        <v>42</v>
      </c>
      <c r="F537">
        <v>5</v>
      </c>
      <c r="G537">
        <v>21000000</v>
      </c>
      <c r="H537">
        <v>3</v>
      </c>
      <c r="I537" s="15">
        <v>1.736111111111111E-3</v>
      </c>
      <c r="J537" t="s">
        <v>18</v>
      </c>
      <c r="K537" t="s">
        <v>39</v>
      </c>
      <c r="L537" t="s">
        <v>43</v>
      </c>
      <c r="M537" t="s">
        <v>76</v>
      </c>
      <c r="N537" t="s">
        <v>52</v>
      </c>
    </row>
    <row r="538" spans="1:14" x14ac:dyDescent="0.35">
      <c r="A538" t="s">
        <v>14</v>
      </c>
      <c r="B538">
        <v>21</v>
      </c>
      <c r="C538" t="s">
        <v>37</v>
      </c>
      <c r="D538" t="s">
        <v>38</v>
      </c>
      <c r="E538" t="s">
        <v>17</v>
      </c>
      <c r="F538">
        <v>2</v>
      </c>
      <c r="G538">
        <v>38000000</v>
      </c>
      <c r="H538">
        <v>3</v>
      </c>
      <c r="I538" s="15">
        <v>1.736111111111111E-3</v>
      </c>
      <c r="J538" t="s">
        <v>46</v>
      </c>
      <c r="K538" t="s">
        <v>35</v>
      </c>
      <c r="L538" t="s">
        <v>30</v>
      </c>
      <c r="M538" t="s">
        <v>77</v>
      </c>
      <c r="N538" t="s">
        <v>54</v>
      </c>
    </row>
    <row r="539" spans="1:14" x14ac:dyDescent="0.35">
      <c r="A539" t="s">
        <v>14</v>
      </c>
      <c r="B539">
        <v>24</v>
      </c>
      <c r="C539" t="s">
        <v>37</v>
      </c>
      <c r="D539" t="s">
        <v>16</v>
      </c>
      <c r="E539" t="s">
        <v>23</v>
      </c>
      <c r="F539">
        <v>4</v>
      </c>
      <c r="G539">
        <v>20000000</v>
      </c>
      <c r="H539">
        <v>2</v>
      </c>
      <c r="I539" s="15">
        <v>1.736111111111111E-3</v>
      </c>
      <c r="J539" t="s">
        <v>61</v>
      </c>
      <c r="K539" t="s">
        <v>47</v>
      </c>
      <c r="L539" t="s">
        <v>30</v>
      </c>
      <c r="M539" t="s">
        <v>77</v>
      </c>
      <c r="N539" t="s">
        <v>54</v>
      </c>
    </row>
    <row r="540" spans="1:14" x14ac:dyDescent="0.35">
      <c r="A540" t="s">
        <v>14</v>
      </c>
      <c r="B540">
        <v>5</v>
      </c>
      <c r="C540" t="s">
        <v>37</v>
      </c>
      <c r="D540" t="s">
        <v>16</v>
      </c>
      <c r="E540" t="s">
        <v>17</v>
      </c>
      <c r="F540">
        <v>4</v>
      </c>
      <c r="G540">
        <v>11000000</v>
      </c>
      <c r="H540">
        <v>4</v>
      </c>
      <c r="I540" s="15">
        <v>1.736111111111111E-3</v>
      </c>
      <c r="J540" t="s">
        <v>61</v>
      </c>
      <c r="K540" t="s">
        <v>19</v>
      </c>
      <c r="L540" t="s">
        <v>40</v>
      </c>
      <c r="M540" t="s">
        <v>76</v>
      </c>
      <c r="N540" t="s">
        <v>26</v>
      </c>
    </row>
    <row r="541" spans="1:14" x14ac:dyDescent="0.35">
      <c r="A541" t="s">
        <v>14</v>
      </c>
      <c r="B541">
        <v>1</v>
      </c>
      <c r="C541" t="s">
        <v>37</v>
      </c>
      <c r="D541" t="s">
        <v>32</v>
      </c>
      <c r="E541" t="s">
        <v>23</v>
      </c>
      <c r="F541">
        <v>2</v>
      </c>
      <c r="G541">
        <v>12000000</v>
      </c>
      <c r="H541">
        <v>1</v>
      </c>
      <c r="I541" s="15">
        <v>1.736111111111111E-3</v>
      </c>
      <c r="J541" t="s">
        <v>18</v>
      </c>
      <c r="K541" t="s">
        <v>29</v>
      </c>
      <c r="L541" t="s">
        <v>30</v>
      </c>
      <c r="M541" t="s">
        <v>76</v>
      </c>
      <c r="N541" t="s">
        <v>31</v>
      </c>
    </row>
    <row r="542" spans="1:14" x14ac:dyDescent="0.35">
      <c r="A542" t="s">
        <v>14</v>
      </c>
      <c r="B542">
        <v>8</v>
      </c>
      <c r="C542" t="s">
        <v>37</v>
      </c>
      <c r="D542" t="s">
        <v>38</v>
      </c>
      <c r="E542" t="s">
        <v>42</v>
      </c>
      <c r="F542">
        <v>3</v>
      </c>
      <c r="G542">
        <v>15000000</v>
      </c>
      <c r="H542">
        <v>1</v>
      </c>
      <c r="I542" s="15">
        <v>1.736111111111111E-3</v>
      </c>
      <c r="J542" t="s">
        <v>18</v>
      </c>
      <c r="K542" t="s">
        <v>39</v>
      </c>
      <c r="L542" t="s">
        <v>33</v>
      </c>
      <c r="M542" t="s">
        <v>76</v>
      </c>
      <c r="N542" t="s">
        <v>26</v>
      </c>
    </row>
    <row r="543" spans="1:14" x14ac:dyDescent="0.35">
      <c r="A543" t="s">
        <v>14</v>
      </c>
      <c r="B543">
        <v>28</v>
      </c>
      <c r="C543" t="s">
        <v>37</v>
      </c>
      <c r="D543" t="s">
        <v>32</v>
      </c>
      <c r="E543" t="s">
        <v>42</v>
      </c>
      <c r="F543">
        <v>3</v>
      </c>
      <c r="G543">
        <v>15000000</v>
      </c>
      <c r="H543">
        <v>2</v>
      </c>
      <c r="I543" s="15">
        <v>1.736111111111111E-3</v>
      </c>
      <c r="J543" t="s">
        <v>18</v>
      </c>
      <c r="K543" t="s">
        <v>50</v>
      </c>
      <c r="L543" t="s">
        <v>33</v>
      </c>
      <c r="M543" t="s">
        <v>78</v>
      </c>
      <c r="N543" t="s">
        <v>53</v>
      </c>
    </row>
    <row r="544" spans="1:14" x14ac:dyDescent="0.35">
      <c r="A544" t="s">
        <v>14</v>
      </c>
      <c r="B544">
        <v>7</v>
      </c>
      <c r="C544" t="s">
        <v>37</v>
      </c>
      <c r="D544" t="s">
        <v>38</v>
      </c>
      <c r="E544" t="s">
        <v>68</v>
      </c>
      <c r="F544">
        <v>2</v>
      </c>
      <c r="G544">
        <v>12000000</v>
      </c>
      <c r="H544">
        <v>1</v>
      </c>
      <c r="I544" s="15">
        <v>1.736111111111111E-3</v>
      </c>
      <c r="J544" t="s">
        <v>18</v>
      </c>
      <c r="K544" t="s">
        <v>35</v>
      </c>
      <c r="L544" t="s">
        <v>48</v>
      </c>
      <c r="M544" t="s">
        <v>76</v>
      </c>
      <c r="N544" t="s">
        <v>31</v>
      </c>
    </row>
    <row r="545" spans="1:14" x14ac:dyDescent="0.35">
      <c r="A545" t="s">
        <v>14</v>
      </c>
      <c r="B545">
        <v>30</v>
      </c>
      <c r="C545" t="s">
        <v>44</v>
      </c>
      <c r="D545" t="s">
        <v>32</v>
      </c>
      <c r="E545" t="s">
        <v>17</v>
      </c>
      <c r="F545">
        <v>3</v>
      </c>
      <c r="G545">
        <v>15000000</v>
      </c>
      <c r="H545">
        <v>1</v>
      </c>
      <c r="I545" s="15">
        <v>1.736111111111111E-3</v>
      </c>
      <c r="J545" t="s">
        <v>18</v>
      </c>
      <c r="K545" t="s">
        <v>29</v>
      </c>
      <c r="L545" t="s">
        <v>43</v>
      </c>
      <c r="M545" t="s">
        <v>77</v>
      </c>
      <c r="N545" t="s">
        <v>54</v>
      </c>
    </row>
    <row r="546" spans="1:14" x14ac:dyDescent="0.35">
      <c r="A546" t="s">
        <v>14</v>
      </c>
      <c r="B546">
        <v>1</v>
      </c>
      <c r="C546" t="s">
        <v>44</v>
      </c>
      <c r="D546" t="s">
        <v>28</v>
      </c>
      <c r="E546" t="s">
        <v>42</v>
      </c>
      <c r="F546">
        <v>4</v>
      </c>
      <c r="G546">
        <v>20000000</v>
      </c>
      <c r="H546">
        <v>3</v>
      </c>
      <c r="I546" s="15">
        <v>1.736111111111111E-3</v>
      </c>
      <c r="J546" t="s">
        <v>18</v>
      </c>
      <c r="K546" t="s">
        <v>56</v>
      </c>
      <c r="L546" t="s">
        <v>25</v>
      </c>
      <c r="M546" t="s">
        <v>66</v>
      </c>
      <c r="N546" t="s">
        <v>36</v>
      </c>
    </row>
    <row r="547" spans="1:14" x14ac:dyDescent="0.35">
      <c r="A547" t="s">
        <v>14</v>
      </c>
      <c r="B547">
        <v>5</v>
      </c>
      <c r="C547" t="s">
        <v>44</v>
      </c>
      <c r="D547" t="s">
        <v>38</v>
      </c>
      <c r="E547" t="s">
        <v>17</v>
      </c>
      <c r="F547">
        <v>2</v>
      </c>
      <c r="G547">
        <v>12000000</v>
      </c>
      <c r="H547">
        <v>3</v>
      </c>
      <c r="I547" s="15">
        <v>1.736111111111111E-3</v>
      </c>
      <c r="J547" t="s">
        <v>18</v>
      </c>
      <c r="K547" t="s">
        <v>19</v>
      </c>
      <c r="L547" t="s">
        <v>51</v>
      </c>
      <c r="M547" t="s">
        <v>78</v>
      </c>
      <c r="N547" t="s">
        <v>53</v>
      </c>
    </row>
    <row r="548" spans="1:14" x14ac:dyDescent="0.35">
      <c r="A548" t="s">
        <v>14</v>
      </c>
      <c r="B548">
        <v>1</v>
      </c>
      <c r="C548" t="s">
        <v>69</v>
      </c>
      <c r="D548" t="s">
        <v>32</v>
      </c>
      <c r="E548" t="s">
        <v>23</v>
      </c>
      <c r="F548">
        <v>2</v>
      </c>
      <c r="G548">
        <v>12000000</v>
      </c>
      <c r="H548">
        <v>4</v>
      </c>
      <c r="I548" s="15">
        <v>1.736111111111111E-3</v>
      </c>
      <c r="J548" t="s">
        <v>18</v>
      </c>
      <c r="K548" t="s">
        <v>19</v>
      </c>
      <c r="L548" t="s">
        <v>20</v>
      </c>
      <c r="M548" t="s">
        <v>66</v>
      </c>
      <c r="N548" t="s">
        <v>67</v>
      </c>
    </row>
    <row r="549" spans="1:14" x14ac:dyDescent="0.35">
      <c r="A549" t="s">
        <v>14</v>
      </c>
      <c r="B549">
        <v>2</v>
      </c>
      <c r="C549" t="s">
        <v>69</v>
      </c>
      <c r="D549" t="s">
        <v>16</v>
      </c>
      <c r="E549" t="s">
        <v>42</v>
      </c>
      <c r="F549">
        <v>2</v>
      </c>
      <c r="G549">
        <v>12000000</v>
      </c>
      <c r="H549">
        <v>1</v>
      </c>
      <c r="I549" s="15">
        <v>1.736111111111111E-3</v>
      </c>
      <c r="J549" t="s">
        <v>18</v>
      </c>
      <c r="K549" t="s">
        <v>64</v>
      </c>
      <c r="L549" t="s">
        <v>51</v>
      </c>
      <c r="M549" t="s">
        <v>66</v>
      </c>
      <c r="N549" t="s">
        <v>67</v>
      </c>
    </row>
    <row r="550" spans="1:14" x14ac:dyDescent="0.35">
      <c r="A550" t="s">
        <v>14</v>
      </c>
      <c r="B550">
        <v>11</v>
      </c>
      <c r="C550" t="s">
        <v>55</v>
      </c>
      <c r="D550" t="s">
        <v>38</v>
      </c>
      <c r="E550" t="s">
        <v>42</v>
      </c>
      <c r="F550">
        <v>5</v>
      </c>
      <c r="G550">
        <v>20000000</v>
      </c>
      <c r="H550">
        <v>1</v>
      </c>
      <c r="I550" s="15">
        <v>1.736111111111111E-3</v>
      </c>
      <c r="J550" t="s">
        <v>18</v>
      </c>
      <c r="K550" t="s">
        <v>29</v>
      </c>
      <c r="L550" t="s">
        <v>48</v>
      </c>
      <c r="M550" t="s">
        <v>77</v>
      </c>
      <c r="N550" t="s">
        <v>54</v>
      </c>
    </row>
    <row r="551" spans="1:14" x14ac:dyDescent="0.35">
      <c r="A551" t="s">
        <v>14</v>
      </c>
      <c r="B551">
        <v>14</v>
      </c>
      <c r="C551" t="s">
        <v>57</v>
      </c>
      <c r="D551" t="s">
        <v>49</v>
      </c>
      <c r="E551" t="s">
        <v>42</v>
      </c>
      <c r="F551">
        <v>2</v>
      </c>
      <c r="G551">
        <v>10000000</v>
      </c>
      <c r="H551">
        <v>7</v>
      </c>
      <c r="I551" s="15">
        <v>1.736111111111111E-3</v>
      </c>
      <c r="J551" t="s">
        <v>18</v>
      </c>
      <c r="K551" t="s">
        <v>29</v>
      </c>
      <c r="L551" t="s">
        <v>43</v>
      </c>
      <c r="M551" t="s">
        <v>78</v>
      </c>
      <c r="N551" t="s">
        <v>53</v>
      </c>
    </row>
    <row r="552" spans="1:14" x14ac:dyDescent="0.35">
      <c r="A552" t="s">
        <v>14</v>
      </c>
      <c r="B552">
        <v>10</v>
      </c>
      <c r="C552" t="s">
        <v>72</v>
      </c>
      <c r="D552" t="s">
        <v>32</v>
      </c>
      <c r="E552" t="s">
        <v>23</v>
      </c>
      <c r="F552">
        <v>1</v>
      </c>
      <c r="G552">
        <v>7000000</v>
      </c>
      <c r="H552">
        <v>1</v>
      </c>
      <c r="I552" s="15">
        <v>1.736111111111111E-3</v>
      </c>
      <c r="J552" t="s">
        <v>18</v>
      </c>
      <c r="K552" t="s">
        <v>47</v>
      </c>
      <c r="L552" t="s">
        <v>30</v>
      </c>
      <c r="M552" t="s">
        <v>78</v>
      </c>
      <c r="N552" t="s">
        <v>53</v>
      </c>
    </row>
    <row r="553" spans="1:14" x14ac:dyDescent="0.35">
      <c r="A553" t="s">
        <v>14</v>
      </c>
      <c r="B553">
        <v>12</v>
      </c>
      <c r="C553" t="s">
        <v>72</v>
      </c>
      <c r="D553" t="s">
        <v>28</v>
      </c>
      <c r="E553" t="s">
        <v>23</v>
      </c>
      <c r="F553">
        <v>5</v>
      </c>
      <c r="G553">
        <v>25000000</v>
      </c>
      <c r="H553">
        <v>2</v>
      </c>
      <c r="I553" s="15">
        <v>1.736111111111111E-3</v>
      </c>
      <c r="J553" t="s">
        <v>18</v>
      </c>
      <c r="K553" t="s">
        <v>19</v>
      </c>
      <c r="L553" t="s">
        <v>20</v>
      </c>
      <c r="M553" t="s">
        <v>77</v>
      </c>
      <c r="N553" t="s">
        <v>65</v>
      </c>
    </row>
    <row r="554" spans="1:14" x14ac:dyDescent="0.35">
      <c r="A554" t="s">
        <v>70</v>
      </c>
      <c r="B554">
        <v>11</v>
      </c>
      <c r="C554" t="s">
        <v>59</v>
      </c>
      <c r="D554" t="s">
        <v>16</v>
      </c>
      <c r="E554" t="s">
        <v>23</v>
      </c>
      <c r="F554">
        <v>0</v>
      </c>
      <c r="G554">
        <v>0</v>
      </c>
      <c r="H554">
        <v>2</v>
      </c>
      <c r="I554" s="15">
        <v>1.736111111111111E-3</v>
      </c>
      <c r="L554" t="s">
        <v>48</v>
      </c>
      <c r="M554" t="s">
        <v>66</v>
      </c>
      <c r="N554" t="s">
        <v>67</v>
      </c>
    </row>
    <row r="555" spans="1:14" x14ac:dyDescent="0.35">
      <c r="A555" t="s">
        <v>70</v>
      </c>
      <c r="B555">
        <v>27</v>
      </c>
      <c r="C555" t="s">
        <v>59</v>
      </c>
      <c r="D555" t="s">
        <v>38</v>
      </c>
      <c r="E555" t="s">
        <v>42</v>
      </c>
      <c r="F555">
        <v>0</v>
      </c>
      <c r="G555">
        <v>0</v>
      </c>
      <c r="H555">
        <v>3</v>
      </c>
      <c r="I555" s="15">
        <v>1.736111111111111E-3</v>
      </c>
      <c r="L555" t="s">
        <v>30</v>
      </c>
      <c r="M555" t="s">
        <v>78</v>
      </c>
      <c r="N555" t="s">
        <v>41</v>
      </c>
    </row>
    <row r="556" spans="1:14" x14ac:dyDescent="0.35">
      <c r="A556" t="s">
        <v>70</v>
      </c>
      <c r="B556">
        <v>20</v>
      </c>
      <c r="C556" t="s">
        <v>27</v>
      </c>
      <c r="D556" t="s">
        <v>16</v>
      </c>
      <c r="E556" t="s">
        <v>23</v>
      </c>
      <c r="F556">
        <v>0</v>
      </c>
      <c r="G556">
        <v>0</v>
      </c>
      <c r="H556">
        <v>2</v>
      </c>
      <c r="I556" s="15">
        <v>1.736111111111111E-3</v>
      </c>
      <c r="L556" t="s">
        <v>43</v>
      </c>
      <c r="M556" t="s">
        <v>76</v>
      </c>
      <c r="N556" t="s">
        <v>26</v>
      </c>
    </row>
    <row r="557" spans="1:14" x14ac:dyDescent="0.35">
      <c r="A557" t="s">
        <v>70</v>
      </c>
      <c r="B557">
        <v>1</v>
      </c>
      <c r="C557" t="s">
        <v>37</v>
      </c>
      <c r="D557" t="s">
        <v>32</v>
      </c>
      <c r="E557" t="s">
        <v>23</v>
      </c>
      <c r="F557">
        <v>0</v>
      </c>
      <c r="G557">
        <v>0</v>
      </c>
      <c r="H557">
        <v>4</v>
      </c>
      <c r="I557" s="15">
        <v>1.736111111111111E-3</v>
      </c>
      <c r="L557" t="s">
        <v>48</v>
      </c>
      <c r="M557" t="s">
        <v>78</v>
      </c>
      <c r="N557" t="s">
        <v>53</v>
      </c>
    </row>
    <row r="558" spans="1:14" x14ac:dyDescent="0.35">
      <c r="A558" t="s">
        <v>70</v>
      </c>
      <c r="B558">
        <v>1</v>
      </c>
      <c r="C558" t="s">
        <v>44</v>
      </c>
      <c r="D558" t="s">
        <v>16</v>
      </c>
      <c r="E558" t="s">
        <v>42</v>
      </c>
      <c r="F558">
        <v>0</v>
      </c>
      <c r="G558">
        <v>0</v>
      </c>
      <c r="H558">
        <v>4</v>
      </c>
      <c r="I558" s="15">
        <v>1.736111111111111E-3</v>
      </c>
      <c r="L558" t="s">
        <v>33</v>
      </c>
      <c r="M558" t="s">
        <v>76</v>
      </c>
      <c r="N558" t="s">
        <v>31</v>
      </c>
    </row>
    <row r="559" spans="1:14" x14ac:dyDescent="0.35">
      <c r="A559" t="s">
        <v>70</v>
      </c>
      <c r="B559">
        <v>25</v>
      </c>
      <c r="C559" t="s">
        <v>44</v>
      </c>
      <c r="D559" t="s">
        <v>28</v>
      </c>
      <c r="E559" t="s">
        <v>17</v>
      </c>
      <c r="F559">
        <v>0</v>
      </c>
      <c r="G559">
        <v>0</v>
      </c>
      <c r="H559">
        <v>3</v>
      </c>
      <c r="I559" s="15">
        <v>1.736111111111111E-3</v>
      </c>
      <c r="L559" t="s">
        <v>25</v>
      </c>
      <c r="M559" t="s">
        <v>78</v>
      </c>
      <c r="N559" t="s">
        <v>53</v>
      </c>
    </row>
    <row r="560" spans="1:14" x14ac:dyDescent="0.35">
      <c r="A560" t="s">
        <v>70</v>
      </c>
      <c r="B560">
        <v>3</v>
      </c>
      <c r="C560" t="s">
        <v>69</v>
      </c>
      <c r="D560" t="s">
        <v>38</v>
      </c>
      <c r="E560" t="s">
        <v>23</v>
      </c>
      <c r="F560">
        <v>0</v>
      </c>
      <c r="G560">
        <v>0</v>
      </c>
      <c r="H560">
        <v>1</v>
      </c>
      <c r="I560" s="15">
        <v>1.736111111111111E-3</v>
      </c>
      <c r="L560" t="s">
        <v>30</v>
      </c>
      <c r="M560" t="s">
        <v>77</v>
      </c>
      <c r="N560" t="s">
        <v>65</v>
      </c>
    </row>
    <row r="561" spans="1:14" x14ac:dyDescent="0.35">
      <c r="A561" t="s">
        <v>70</v>
      </c>
      <c r="B561">
        <v>10</v>
      </c>
      <c r="C561" t="s">
        <v>69</v>
      </c>
      <c r="D561" t="s">
        <v>32</v>
      </c>
      <c r="E561" t="s">
        <v>23</v>
      </c>
      <c r="F561">
        <v>0</v>
      </c>
      <c r="G561">
        <v>0</v>
      </c>
      <c r="H561">
        <v>1</v>
      </c>
      <c r="I561" s="15">
        <v>1.736111111111111E-3</v>
      </c>
      <c r="L561" t="s">
        <v>33</v>
      </c>
      <c r="M561" t="s">
        <v>76</v>
      </c>
      <c r="N561" t="s">
        <v>31</v>
      </c>
    </row>
    <row r="562" spans="1:14" x14ac:dyDescent="0.35">
      <c r="A562" t="s">
        <v>70</v>
      </c>
      <c r="B562">
        <v>11</v>
      </c>
      <c r="C562" t="s">
        <v>59</v>
      </c>
      <c r="D562" t="s">
        <v>16</v>
      </c>
      <c r="E562" t="s">
        <v>23</v>
      </c>
      <c r="F562">
        <v>0</v>
      </c>
      <c r="G562">
        <v>0</v>
      </c>
      <c r="H562">
        <v>2</v>
      </c>
      <c r="I562" s="15">
        <v>1.736111111111111E-3</v>
      </c>
      <c r="L562" t="s">
        <v>48</v>
      </c>
      <c r="M562" t="s">
        <v>66</v>
      </c>
      <c r="N562" t="s">
        <v>67</v>
      </c>
    </row>
    <row r="563" spans="1:14" x14ac:dyDescent="0.35">
      <c r="A563" t="s">
        <v>70</v>
      </c>
      <c r="B563">
        <v>27</v>
      </c>
      <c r="C563" t="s">
        <v>59</v>
      </c>
      <c r="D563" t="s">
        <v>38</v>
      </c>
      <c r="E563" t="s">
        <v>42</v>
      </c>
      <c r="F563">
        <v>0</v>
      </c>
      <c r="G563">
        <v>0</v>
      </c>
      <c r="H563">
        <v>3</v>
      </c>
      <c r="I563" s="15">
        <v>1.736111111111111E-3</v>
      </c>
      <c r="L563" t="s">
        <v>30</v>
      </c>
      <c r="M563" t="s">
        <v>78</v>
      </c>
      <c r="N563" t="s">
        <v>41</v>
      </c>
    </row>
    <row r="564" spans="1:14" x14ac:dyDescent="0.35">
      <c r="A564" t="s">
        <v>14</v>
      </c>
      <c r="B564">
        <v>11</v>
      </c>
      <c r="C564" t="s">
        <v>57</v>
      </c>
      <c r="D564" t="s">
        <v>16</v>
      </c>
      <c r="E564" t="s">
        <v>42</v>
      </c>
      <c r="F564">
        <v>4</v>
      </c>
      <c r="G564">
        <v>20000000</v>
      </c>
      <c r="H564">
        <v>2</v>
      </c>
      <c r="I564" s="15">
        <v>1.9675925925925924E-3</v>
      </c>
      <c r="J564" t="s">
        <v>18</v>
      </c>
      <c r="K564" t="s">
        <v>19</v>
      </c>
      <c r="L564" t="s">
        <v>43</v>
      </c>
      <c r="M564" t="s">
        <v>78</v>
      </c>
      <c r="N564" t="s">
        <v>63</v>
      </c>
    </row>
    <row r="565" spans="1:14" x14ac:dyDescent="0.35">
      <c r="A565" t="s">
        <v>14</v>
      </c>
      <c r="B565">
        <v>12</v>
      </c>
      <c r="C565" t="s">
        <v>27</v>
      </c>
      <c r="D565" t="s">
        <v>32</v>
      </c>
      <c r="E565" t="s">
        <v>45</v>
      </c>
      <c r="F565">
        <v>2</v>
      </c>
      <c r="G565">
        <v>38000000</v>
      </c>
      <c r="H565">
        <v>1</v>
      </c>
      <c r="I565" s="15">
        <v>1.9675925925925924E-3</v>
      </c>
      <c r="J565" t="s">
        <v>46</v>
      </c>
      <c r="K565" t="s">
        <v>56</v>
      </c>
      <c r="L565" t="s">
        <v>30</v>
      </c>
      <c r="M565" t="s">
        <v>76</v>
      </c>
      <c r="N565" t="s">
        <v>71</v>
      </c>
    </row>
    <row r="566" spans="1:14" x14ac:dyDescent="0.35">
      <c r="A566" t="s">
        <v>14</v>
      </c>
      <c r="B566">
        <v>30</v>
      </c>
      <c r="C566" t="s">
        <v>27</v>
      </c>
      <c r="D566" t="s">
        <v>32</v>
      </c>
      <c r="E566" t="s">
        <v>23</v>
      </c>
      <c r="F566">
        <v>5</v>
      </c>
      <c r="G566">
        <v>25000000</v>
      </c>
      <c r="H566">
        <v>2</v>
      </c>
      <c r="I566" s="15">
        <v>1.9675925925925924E-3</v>
      </c>
      <c r="J566" t="s">
        <v>18</v>
      </c>
      <c r="K566" t="s">
        <v>29</v>
      </c>
      <c r="L566" t="s">
        <v>30</v>
      </c>
      <c r="M566" t="s">
        <v>78</v>
      </c>
      <c r="N566" t="s">
        <v>66</v>
      </c>
    </row>
    <row r="567" spans="1:14" x14ac:dyDescent="0.35">
      <c r="A567" t="s">
        <v>14</v>
      </c>
      <c r="B567">
        <v>27</v>
      </c>
      <c r="C567" t="s">
        <v>37</v>
      </c>
      <c r="D567" t="s">
        <v>32</v>
      </c>
      <c r="E567" t="s">
        <v>42</v>
      </c>
      <c r="F567">
        <v>1</v>
      </c>
      <c r="G567">
        <v>19000000</v>
      </c>
      <c r="H567">
        <v>1</v>
      </c>
      <c r="I567" s="15">
        <v>1.9675925925925924E-3</v>
      </c>
      <c r="J567" t="s">
        <v>46</v>
      </c>
      <c r="K567" t="s">
        <v>39</v>
      </c>
      <c r="L567" t="s">
        <v>33</v>
      </c>
      <c r="M567" t="s">
        <v>78</v>
      </c>
      <c r="N567" t="s">
        <v>41</v>
      </c>
    </row>
    <row r="568" spans="1:14" x14ac:dyDescent="0.35">
      <c r="A568" t="s">
        <v>14</v>
      </c>
      <c r="B568">
        <v>31</v>
      </c>
      <c r="C568" t="s">
        <v>37</v>
      </c>
      <c r="D568" t="s">
        <v>28</v>
      </c>
      <c r="E568" t="s">
        <v>23</v>
      </c>
      <c r="F568">
        <v>2</v>
      </c>
      <c r="G568">
        <v>12000000</v>
      </c>
      <c r="H568">
        <v>2</v>
      </c>
      <c r="I568" s="15">
        <v>1.9675925925925924E-3</v>
      </c>
      <c r="J568" t="s">
        <v>18</v>
      </c>
      <c r="K568" t="s">
        <v>56</v>
      </c>
      <c r="L568" t="s">
        <v>33</v>
      </c>
      <c r="M568" t="s">
        <v>77</v>
      </c>
      <c r="N568" t="s">
        <v>34</v>
      </c>
    </row>
    <row r="569" spans="1:14" x14ac:dyDescent="0.35">
      <c r="A569" t="s">
        <v>14</v>
      </c>
      <c r="B569">
        <v>25</v>
      </c>
      <c r="C569" t="s">
        <v>37</v>
      </c>
      <c r="D569" t="s">
        <v>16</v>
      </c>
      <c r="E569" t="s">
        <v>42</v>
      </c>
      <c r="F569">
        <v>3</v>
      </c>
      <c r="G569">
        <v>15000000</v>
      </c>
      <c r="H569">
        <v>2</v>
      </c>
      <c r="I569" s="15">
        <v>1.9675925925925924E-3</v>
      </c>
      <c r="J569" t="s">
        <v>18</v>
      </c>
      <c r="K569" t="s">
        <v>29</v>
      </c>
      <c r="L569" t="s">
        <v>20</v>
      </c>
      <c r="M569" t="s">
        <v>76</v>
      </c>
      <c r="N569" t="s">
        <v>52</v>
      </c>
    </row>
    <row r="570" spans="1:14" x14ac:dyDescent="0.35">
      <c r="A570" t="s">
        <v>14</v>
      </c>
      <c r="B570">
        <v>27</v>
      </c>
      <c r="C570" t="s">
        <v>37</v>
      </c>
      <c r="D570" t="s">
        <v>38</v>
      </c>
      <c r="E570" t="s">
        <v>17</v>
      </c>
      <c r="F570">
        <v>2</v>
      </c>
      <c r="G570">
        <v>12000000</v>
      </c>
      <c r="H570">
        <v>2</v>
      </c>
      <c r="I570" s="15">
        <v>1.9675925925925924E-3</v>
      </c>
      <c r="J570" t="s">
        <v>18</v>
      </c>
      <c r="K570" t="s">
        <v>24</v>
      </c>
      <c r="L570" t="s">
        <v>51</v>
      </c>
      <c r="M570" t="s">
        <v>76</v>
      </c>
      <c r="N570" t="s">
        <v>31</v>
      </c>
    </row>
    <row r="571" spans="1:14" x14ac:dyDescent="0.35">
      <c r="A571" t="s">
        <v>14</v>
      </c>
      <c r="B571">
        <v>29</v>
      </c>
      <c r="C571" t="s">
        <v>44</v>
      </c>
      <c r="D571" t="s">
        <v>38</v>
      </c>
      <c r="E571" t="s">
        <v>68</v>
      </c>
      <c r="F571">
        <v>4</v>
      </c>
      <c r="G571">
        <v>11000000</v>
      </c>
      <c r="H571">
        <v>3</v>
      </c>
      <c r="I571" s="15">
        <v>1.9675925925925924E-3</v>
      </c>
      <c r="J571" t="s">
        <v>61</v>
      </c>
      <c r="K571" t="s">
        <v>56</v>
      </c>
      <c r="L571" t="s">
        <v>51</v>
      </c>
      <c r="M571" t="s">
        <v>77</v>
      </c>
      <c r="N571" t="s">
        <v>54</v>
      </c>
    </row>
    <row r="572" spans="1:14" x14ac:dyDescent="0.35">
      <c r="A572" t="s">
        <v>14</v>
      </c>
      <c r="B572">
        <v>18</v>
      </c>
      <c r="C572" t="s">
        <v>44</v>
      </c>
      <c r="D572" t="s">
        <v>32</v>
      </c>
      <c r="E572" t="s">
        <v>17</v>
      </c>
      <c r="F572">
        <v>5</v>
      </c>
      <c r="G572">
        <v>21000000</v>
      </c>
      <c r="H572">
        <v>1</v>
      </c>
      <c r="I572" s="15">
        <v>1.9675925925925924E-3</v>
      </c>
      <c r="J572" t="s">
        <v>18</v>
      </c>
      <c r="K572" t="s">
        <v>19</v>
      </c>
      <c r="L572" t="s">
        <v>48</v>
      </c>
      <c r="M572" t="s">
        <v>66</v>
      </c>
      <c r="N572" t="s">
        <v>36</v>
      </c>
    </row>
    <row r="573" spans="1:14" x14ac:dyDescent="0.35">
      <c r="A573" t="s">
        <v>14</v>
      </c>
      <c r="B573">
        <v>16</v>
      </c>
      <c r="C573" t="s">
        <v>69</v>
      </c>
      <c r="D573" t="s">
        <v>28</v>
      </c>
      <c r="E573" t="s">
        <v>42</v>
      </c>
      <c r="F573">
        <v>3</v>
      </c>
      <c r="G573">
        <v>15000000</v>
      </c>
      <c r="H573">
        <v>6</v>
      </c>
      <c r="I573" s="15">
        <v>1.9675925925925924E-3</v>
      </c>
      <c r="J573" t="s">
        <v>18</v>
      </c>
      <c r="K573" t="s">
        <v>29</v>
      </c>
      <c r="L573" t="s">
        <v>48</v>
      </c>
      <c r="M573" t="s">
        <v>76</v>
      </c>
      <c r="N573" t="s">
        <v>52</v>
      </c>
    </row>
    <row r="574" spans="1:14" x14ac:dyDescent="0.35">
      <c r="A574" t="s">
        <v>14</v>
      </c>
      <c r="B574">
        <v>11</v>
      </c>
      <c r="C574" t="s">
        <v>57</v>
      </c>
      <c r="D574" t="s">
        <v>16</v>
      </c>
      <c r="E574" t="s">
        <v>42</v>
      </c>
      <c r="F574">
        <v>4</v>
      </c>
      <c r="G574">
        <v>20000000</v>
      </c>
      <c r="H574">
        <v>2</v>
      </c>
      <c r="I574" s="15">
        <v>1.9675925925925924E-3</v>
      </c>
      <c r="J574" t="s">
        <v>18</v>
      </c>
      <c r="K574" t="s">
        <v>19</v>
      </c>
      <c r="L574" t="s">
        <v>43</v>
      </c>
      <c r="M574" t="s">
        <v>78</v>
      </c>
      <c r="N574" t="s">
        <v>63</v>
      </c>
    </row>
    <row r="575" spans="1:14" x14ac:dyDescent="0.35">
      <c r="A575" t="s">
        <v>70</v>
      </c>
      <c r="B575">
        <v>24</v>
      </c>
      <c r="C575" t="s">
        <v>27</v>
      </c>
      <c r="D575" t="s">
        <v>32</v>
      </c>
      <c r="E575" t="s">
        <v>42</v>
      </c>
      <c r="F575">
        <v>0</v>
      </c>
      <c r="G575">
        <v>0</v>
      </c>
      <c r="H575">
        <v>2</v>
      </c>
      <c r="I575" s="15">
        <v>1.9675925925925924E-3</v>
      </c>
      <c r="L575" t="s">
        <v>51</v>
      </c>
      <c r="M575" t="s">
        <v>66</v>
      </c>
      <c r="N575" t="s">
        <v>36</v>
      </c>
    </row>
    <row r="576" spans="1:14" x14ac:dyDescent="0.35">
      <c r="A576" t="s">
        <v>70</v>
      </c>
      <c r="B576">
        <v>28</v>
      </c>
      <c r="C576" t="s">
        <v>44</v>
      </c>
      <c r="D576" t="s">
        <v>16</v>
      </c>
      <c r="E576" t="s">
        <v>42</v>
      </c>
      <c r="F576">
        <v>0</v>
      </c>
      <c r="G576">
        <v>0</v>
      </c>
      <c r="H576">
        <v>2</v>
      </c>
      <c r="I576" s="15">
        <v>1.9675925925925924E-3</v>
      </c>
      <c r="L576" t="s">
        <v>33</v>
      </c>
      <c r="M576" t="s">
        <v>76</v>
      </c>
      <c r="N576" t="s">
        <v>31</v>
      </c>
    </row>
    <row r="577" spans="1:14" x14ac:dyDescent="0.35">
      <c r="A577" t="s">
        <v>70</v>
      </c>
      <c r="B577">
        <v>11</v>
      </c>
      <c r="C577" t="s">
        <v>44</v>
      </c>
      <c r="D577" t="s">
        <v>49</v>
      </c>
      <c r="E577" t="s">
        <v>23</v>
      </c>
      <c r="F577">
        <v>0</v>
      </c>
      <c r="G577">
        <v>0</v>
      </c>
      <c r="H577">
        <v>3</v>
      </c>
      <c r="I577" s="15">
        <v>1.9675925925925924E-3</v>
      </c>
      <c r="L577" t="s">
        <v>40</v>
      </c>
      <c r="M577" t="s">
        <v>77</v>
      </c>
      <c r="N577" t="s">
        <v>65</v>
      </c>
    </row>
    <row r="578" spans="1:14" x14ac:dyDescent="0.35">
      <c r="A578" t="s">
        <v>14</v>
      </c>
      <c r="B578">
        <v>12</v>
      </c>
      <c r="C578" t="s">
        <v>55</v>
      </c>
      <c r="D578" t="s">
        <v>16</v>
      </c>
      <c r="E578" t="s">
        <v>23</v>
      </c>
      <c r="F578">
        <v>2</v>
      </c>
      <c r="G578">
        <v>12000000</v>
      </c>
      <c r="H578">
        <v>3</v>
      </c>
      <c r="I578" s="15">
        <v>2.0370370370370369E-3</v>
      </c>
      <c r="J578" t="s">
        <v>18</v>
      </c>
      <c r="K578" t="s">
        <v>39</v>
      </c>
      <c r="L578" t="s">
        <v>33</v>
      </c>
      <c r="M578" t="s">
        <v>76</v>
      </c>
      <c r="N578" t="s">
        <v>71</v>
      </c>
    </row>
    <row r="579" spans="1:14" x14ac:dyDescent="0.35">
      <c r="A579" t="s">
        <v>14</v>
      </c>
      <c r="B579">
        <v>17</v>
      </c>
      <c r="C579" t="s">
        <v>60</v>
      </c>
      <c r="D579" t="s">
        <v>16</v>
      </c>
      <c r="E579" t="s">
        <v>42</v>
      </c>
      <c r="F579">
        <v>4</v>
      </c>
      <c r="G579">
        <v>20000000</v>
      </c>
      <c r="H579">
        <v>1</v>
      </c>
      <c r="I579" s="15">
        <v>2.0370370370370369E-3</v>
      </c>
      <c r="J579" t="s">
        <v>61</v>
      </c>
      <c r="K579" t="s">
        <v>24</v>
      </c>
      <c r="L579" t="s">
        <v>48</v>
      </c>
      <c r="M579" t="s">
        <v>78</v>
      </c>
      <c r="N579" t="s">
        <v>66</v>
      </c>
    </row>
    <row r="580" spans="1:14" x14ac:dyDescent="0.35">
      <c r="A580" t="s">
        <v>14</v>
      </c>
      <c r="B580">
        <v>27</v>
      </c>
      <c r="C580" t="s">
        <v>27</v>
      </c>
      <c r="D580" t="s">
        <v>49</v>
      </c>
      <c r="E580" t="s">
        <v>23</v>
      </c>
      <c r="F580">
        <v>5</v>
      </c>
      <c r="G580">
        <v>25000000</v>
      </c>
      <c r="H580">
        <v>1</v>
      </c>
      <c r="I580" s="15">
        <v>2.0370370370370369E-3</v>
      </c>
      <c r="J580" t="s">
        <v>18</v>
      </c>
      <c r="K580" t="s">
        <v>56</v>
      </c>
      <c r="L580" t="s">
        <v>48</v>
      </c>
      <c r="M580" t="s">
        <v>78</v>
      </c>
      <c r="N580" t="s">
        <v>62</v>
      </c>
    </row>
    <row r="581" spans="1:14" x14ac:dyDescent="0.35">
      <c r="A581" t="s">
        <v>14</v>
      </c>
      <c r="B581">
        <v>15</v>
      </c>
      <c r="C581" t="s">
        <v>27</v>
      </c>
      <c r="D581" t="s">
        <v>73</v>
      </c>
      <c r="E581" t="s">
        <v>17</v>
      </c>
      <c r="F581">
        <v>2</v>
      </c>
      <c r="G581">
        <v>10000000</v>
      </c>
      <c r="H581">
        <v>2</v>
      </c>
      <c r="I581" s="15">
        <v>2.0370370370370369E-3</v>
      </c>
      <c r="J581" t="s">
        <v>18</v>
      </c>
      <c r="K581" t="s">
        <v>29</v>
      </c>
      <c r="L581" t="s">
        <v>51</v>
      </c>
      <c r="M581" t="s">
        <v>76</v>
      </c>
      <c r="N581" t="s">
        <v>26</v>
      </c>
    </row>
    <row r="582" spans="1:14" x14ac:dyDescent="0.35">
      <c r="A582" t="s">
        <v>14</v>
      </c>
      <c r="B582">
        <v>30</v>
      </c>
      <c r="C582" t="s">
        <v>27</v>
      </c>
      <c r="D582" t="s">
        <v>73</v>
      </c>
      <c r="E582" t="s">
        <v>17</v>
      </c>
      <c r="F582">
        <v>3</v>
      </c>
      <c r="G582">
        <v>15000000</v>
      </c>
      <c r="H582">
        <v>4</v>
      </c>
      <c r="I582" s="15">
        <v>2.0370370370370369E-3</v>
      </c>
      <c r="J582" t="s">
        <v>18</v>
      </c>
      <c r="K582" t="s">
        <v>39</v>
      </c>
      <c r="L582" t="s">
        <v>51</v>
      </c>
      <c r="M582" t="s">
        <v>66</v>
      </c>
      <c r="N582" t="s">
        <v>67</v>
      </c>
    </row>
    <row r="583" spans="1:14" x14ac:dyDescent="0.35">
      <c r="A583" t="s">
        <v>14</v>
      </c>
      <c r="B583">
        <v>8</v>
      </c>
      <c r="C583" t="s">
        <v>37</v>
      </c>
      <c r="D583" t="s">
        <v>28</v>
      </c>
      <c r="E583" t="s">
        <v>17</v>
      </c>
      <c r="F583">
        <v>1</v>
      </c>
      <c r="G583">
        <v>19000000</v>
      </c>
      <c r="H583">
        <v>2</v>
      </c>
      <c r="I583" s="15">
        <v>2.0370370370370369E-3</v>
      </c>
      <c r="J583" t="s">
        <v>46</v>
      </c>
      <c r="K583" t="s">
        <v>47</v>
      </c>
      <c r="L583" t="s">
        <v>43</v>
      </c>
      <c r="M583" t="s">
        <v>78</v>
      </c>
      <c r="N583" t="s">
        <v>53</v>
      </c>
    </row>
    <row r="584" spans="1:14" x14ac:dyDescent="0.35">
      <c r="A584" t="s">
        <v>14</v>
      </c>
      <c r="B584">
        <v>6</v>
      </c>
      <c r="C584" t="s">
        <v>37</v>
      </c>
      <c r="D584" t="s">
        <v>16</v>
      </c>
      <c r="E584" t="s">
        <v>23</v>
      </c>
      <c r="F584">
        <v>1</v>
      </c>
      <c r="G584">
        <v>7000000</v>
      </c>
      <c r="H584">
        <v>2</v>
      </c>
      <c r="I584" s="15">
        <v>2.0370370370370369E-3</v>
      </c>
      <c r="J584" t="s">
        <v>18</v>
      </c>
      <c r="K584" t="s">
        <v>19</v>
      </c>
      <c r="L584" t="s">
        <v>30</v>
      </c>
      <c r="M584" t="s">
        <v>78</v>
      </c>
      <c r="N584" t="s">
        <v>63</v>
      </c>
    </row>
    <row r="585" spans="1:14" x14ac:dyDescent="0.35">
      <c r="A585" t="s">
        <v>14</v>
      </c>
      <c r="B585">
        <v>29</v>
      </c>
      <c r="C585" t="s">
        <v>37</v>
      </c>
      <c r="D585" t="s">
        <v>49</v>
      </c>
      <c r="E585" t="s">
        <v>23</v>
      </c>
      <c r="F585">
        <v>2</v>
      </c>
      <c r="G585">
        <v>12000000</v>
      </c>
      <c r="H585">
        <v>1</v>
      </c>
      <c r="I585" s="15">
        <v>2.0370370370370369E-3</v>
      </c>
      <c r="J585" t="s">
        <v>18</v>
      </c>
      <c r="K585" t="s">
        <v>35</v>
      </c>
      <c r="L585" t="s">
        <v>20</v>
      </c>
      <c r="M585" t="s">
        <v>77</v>
      </c>
      <c r="N585" t="s">
        <v>54</v>
      </c>
    </row>
    <row r="586" spans="1:14" x14ac:dyDescent="0.35">
      <c r="A586" t="s">
        <v>14</v>
      </c>
      <c r="B586">
        <v>3</v>
      </c>
      <c r="C586" t="s">
        <v>44</v>
      </c>
      <c r="D586" t="s">
        <v>16</v>
      </c>
      <c r="E586" t="s">
        <v>23</v>
      </c>
      <c r="F586">
        <v>5</v>
      </c>
      <c r="G586">
        <v>25000000</v>
      </c>
      <c r="H586">
        <v>2</v>
      </c>
      <c r="I586" s="15">
        <v>2.0370370370370369E-3</v>
      </c>
      <c r="J586" t="s">
        <v>18</v>
      </c>
      <c r="K586" t="s">
        <v>29</v>
      </c>
      <c r="L586" t="s">
        <v>20</v>
      </c>
      <c r="M586" t="s">
        <v>78</v>
      </c>
      <c r="N586" t="s">
        <v>53</v>
      </c>
    </row>
    <row r="587" spans="1:14" x14ac:dyDescent="0.35">
      <c r="A587" t="s">
        <v>14</v>
      </c>
      <c r="B587">
        <v>30</v>
      </c>
      <c r="C587" t="s">
        <v>69</v>
      </c>
      <c r="D587" t="s">
        <v>32</v>
      </c>
      <c r="E587" t="s">
        <v>42</v>
      </c>
      <c r="F587">
        <v>2</v>
      </c>
      <c r="G587">
        <v>38000000</v>
      </c>
      <c r="H587">
        <v>2</v>
      </c>
      <c r="I587" s="15">
        <v>2.0370370370370369E-3</v>
      </c>
      <c r="J587" t="s">
        <v>46</v>
      </c>
      <c r="K587" t="s">
        <v>64</v>
      </c>
      <c r="L587" t="s">
        <v>30</v>
      </c>
      <c r="M587" t="s">
        <v>78</v>
      </c>
      <c r="N587" t="s">
        <v>63</v>
      </c>
    </row>
    <row r="588" spans="1:14" x14ac:dyDescent="0.35">
      <c r="A588" t="s">
        <v>14</v>
      </c>
      <c r="B588">
        <v>21</v>
      </c>
      <c r="C588" t="s">
        <v>69</v>
      </c>
      <c r="D588" t="s">
        <v>38</v>
      </c>
      <c r="E588" t="s">
        <v>23</v>
      </c>
      <c r="F588">
        <v>3</v>
      </c>
      <c r="G588">
        <v>15000000</v>
      </c>
      <c r="H588">
        <v>3</v>
      </c>
      <c r="I588" s="15">
        <v>2.0370370370370369E-3</v>
      </c>
      <c r="J588" t="s">
        <v>18</v>
      </c>
      <c r="K588" t="s">
        <v>19</v>
      </c>
      <c r="L588" t="s">
        <v>33</v>
      </c>
      <c r="M588" t="s">
        <v>77</v>
      </c>
      <c r="N588" t="s">
        <v>65</v>
      </c>
    </row>
    <row r="589" spans="1:14" x14ac:dyDescent="0.35">
      <c r="A589" t="s">
        <v>14</v>
      </c>
      <c r="B589">
        <v>12</v>
      </c>
      <c r="C589" t="s">
        <v>55</v>
      </c>
      <c r="D589" t="s">
        <v>16</v>
      </c>
      <c r="E589" t="s">
        <v>23</v>
      </c>
      <c r="F589">
        <v>2</v>
      </c>
      <c r="G589">
        <v>12000000</v>
      </c>
      <c r="H589">
        <v>3</v>
      </c>
      <c r="I589" s="15">
        <v>2.0370370370370369E-3</v>
      </c>
      <c r="J589" t="s">
        <v>18</v>
      </c>
      <c r="K589" t="s">
        <v>39</v>
      </c>
      <c r="L589" t="s">
        <v>33</v>
      </c>
      <c r="M589" t="s">
        <v>76</v>
      </c>
      <c r="N589" t="s">
        <v>71</v>
      </c>
    </row>
    <row r="590" spans="1:14" x14ac:dyDescent="0.35">
      <c r="A590" t="s">
        <v>14</v>
      </c>
      <c r="B590">
        <v>17</v>
      </c>
      <c r="C590" t="s">
        <v>60</v>
      </c>
      <c r="D590" t="s">
        <v>16</v>
      </c>
      <c r="E590" t="s">
        <v>42</v>
      </c>
      <c r="F590">
        <v>4</v>
      </c>
      <c r="G590">
        <v>20000000</v>
      </c>
      <c r="H590">
        <v>1</v>
      </c>
      <c r="I590" s="15">
        <v>2.0370370370370369E-3</v>
      </c>
      <c r="J590" t="s">
        <v>61</v>
      </c>
      <c r="K590" t="s">
        <v>24</v>
      </c>
      <c r="L590" t="s">
        <v>48</v>
      </c>
      <c r="M590" t="s">
        <v>78</v>
      </c>
      <c r="N590" t="s">
        <v>66</v>
      </c>
    </row>
    <row r="591" spans="1:14" x14ac:dyDescent="0.35">
      <c r="A591" t="s">
        <v>70</v>
      </c>
      <c r="B591">
        <v>11</v>
      </c>
      <c r="C591" t="s">
        <v>44</v>
      </c>
      <c r="D591" t="s">
        <v>38</v>
      </c>
      <c r="E591" t="s">
        <v>23</v>
      </c>
      <c r="F591">
        <v>0</v>
      </c>
      <c r="G591">
        <v>0</v>
      </c>
      <c r="H591">
        <v>2</v>
      </c>
      <c r="I591" s="15">
        <v>2.0370370370370369E-3</v>
      </c>
      <c r="L591" t="s">
        <v>25</v>
      </c>
      <c r="M591" t="s">
        <v>76</v>
      </c>
      <c r="N591" t="s">
        <v>31</v>
      </c>
    </row>
    <row r="592" spans="1:14" x14ac:dyDescent="0.35">
      <c r="A592" t="s">
        <v>70</v>
      </c>
      <c r="B592">
        <v>1</v>
      </c>
      <c r="C592" t="s">
        <v>69</v>
      </c>
      <c r="D592" t="s">
        <v>16</v>
      </c>
      <c r="E592" t="s">
        <v>23</v>
      </c>
      <c r="F592">
        <v>0</v>
      </c>
      <c r="G592">
        <v>0</v>
      </c>
      <c r="H592">
        <v>2</v>
      </c>
      <c r="I592" s="15">
        <v>2.0370370370370369E-3</v>
      </c>
      <c r="L592" t="s">
        <v>43</v>
      </c>
      <c r="M592" t="s">
        <v>66</v>
      </c>
      <c r="N592" t="s">
        <v>67</v>
      </c>
    </row>
    <row r="593" spans="1:14" x14ac:dyDescent="0.35">
      <c r="A593" t="s">
        <v>14</v>
      </c>
      <c r="B593">
        <v>15</v>
      </c>
      <c r="C593" t="s">
        <v>57</v>
      </c>
      <c r="D593" t="s">
        <v>16</v>
      </c>
      <c r="E593" t="s">
        <v>23</v>
      </c>
      <c r="F593">
        <v>2</v>
      </c>
      <c r="G593">
        <v>12000000</v>
      </c>
      <c r="H593">
        <v>2</v>
      </c>
      <c r="I593" s="15">
        <v>2.0833333333333333E-3</v>
      </c>
      <c r="J593" t="s">
        <v>18</v>
      </c>
      <c r="K593" t="s">
        <v>29</v>
      </c>
      <c r="L593" t="s">
        <v>51</v>
      </c>
      <c r="M593" t="s">
        <v>76</v>
      </c>
      <c r="N593" t="s">
        <v>26</v>
      </c>
    </row>
    <row r="594" spans="1:14" x14ac:dyDescent="0.35">
      <c r="A594" t="s">
        <v>14</v>
      </c>
      <c r="B594">
        <v>8</v>
      </c>
      <c r="C594" t="s">
        <v>59</v>
      </c>
      <c r="D594" t="s">
        <v>16</v>
      </c>
      <c r="E594" t="s">
        <v>42</v>
      </c>
      <c r="F594">
        <v>3</v>
      </c>
      <c r="G594">
        <v>15000000</v>
      </c>
      <c r="H594">
        <v>3</v>
      </c>
      <c r="I594" s="15">
        <v>2.0833333333333333E-3</v>
      </c>
      <c r="J594" t="s">
        <v>18</v>
      </c>
      <c r="K594" t="s">
        <v>29</v>
      </c>
      <c r="L594" t="s">
        <v>40</v>
      </c>
      <c r="M594" t="s">
        <v>76</v>
      </c>
      <c r="N594" t="s">
        <v>26</v>
      </c>
    </row>
    <row r="595" spans="1:14" x14ac:dyDescent="0.35">
      <c r="A595" t="s">
        <v>14</v>
      </c>
      <c r="B595">
        <v>16</v>
      </c>
      <c r="C595" t="s">
        <v>22</v>
      </c>
      <c r="D595" t="s">
        <v>28</v>
      </c>
      <c r="E595" t="s">
        <v>23</v>
      </c>
      <c r="F595">
        <v>4</v>
      </c>
      <c r="G595">
        <v>11000000</v>
      </c>
      <c r="H595">
        <v>3</v>
      </c>
      <c r="I595" s="15">
        <v>2.0833333333333333E-3</v>
      </c>
      <c r="J595" t="s">
        <v>61</v>
      </c>
      <c r="K595" t="s">
        <v>29</v>
      </c>
      <c r="L595" t="s">
        <v>33</v>
      </c>
      <c r="M595" t="s">
        <v>78</v>
      </c>
      <c r="N595" t="s">
        <v>53</v>
      </c>
    </row>
    <row r="596" spans="1:14" x14ac:dyDescent="0.35">
      <c r="A596" t="s">
        <v>14</v>
      </c>
      <c r="B596">
        <v>8</v>
      </c>
      <c r="C596" t="s">
        <v>37</v>
      </c>
      <c r="D596" t="s">
        <v>16</v>
      </c>
      <c r="E596" t="s">
        <v>17</v>
      </c>
      <c r="F596">
        <v>5</v>
      </c>
      <c r="G596">
        <v>25000000</v>
      </c>
      <c r="H596">
        <v>2</v>
      </c>
      <c r="I596" s="15">
        <v>2.0833333333333333E-3</v>
      </c>
      <c r="J596" t="s">
        <v>18</v>
      </c>
      <c r="K596" t="s">
        <v>29</v>
      </c>
      <c r="L596" t="s">
        <v>33</v>
      </c>
      <c r="M596" t="s">
        <v>76</v>
      </c>
      <c r="N596" t="s">
        <v>52</v>
      </c>
    </row>
    <row r="597" spans="1:14" x14ac:dyDescent="0.35">
      <c r="A597" t="s">
        <v>14</v>
      </c>
      <c r="B597">
        <v>21</v>
      </c>
      <c r="C597" t="s">
        <v>37</v>
      </c>
      <c r="D597" t="s">
        <v>73</v>
      </c>
      <c r="E597" t="s">
        <v>42</v>
      </c>
      <c r="F597">
        <v>2</v>
      </c>
      <c r="G597">
        <v>12000000</v>
      </c>
      <c r="H597">
        <v>4</v>
      </c>
      <c r="I597" s="15">
        <v>2.0833333333333333E-3</v>
      </c>
      <c r="J597" t="s">
        <v>18</v>
      </c>
      <c r="K597" t="s">
        <v>56</v>
      </c>
      <c r="L597" t="s">
        <v>43</v>
      </c>
      <c r="M597" t="s">
        <v>78</v>
      </c>
      <c r="N597" t="s">
        <v>41</v>
      </c>
    </row>
    <row r="598" spans="1:14" x14ac:dyDescent="0.35">
      <c r="A598" t="s">
        <v>14</v>
      </c>
      <c r="B598">
        <v>20</v>
      </c>
      <c r="C598" t="s">
        <v>37</v>
      </c>
      <c r="D598" t="s">
        <v>49</v>
      </c>
      <c r="E598" t="s">
        <v>17</v>
      </c>
      <c r="F598">
        <v>3</v>
      </c>
      <c r="G598">
        <v>15000000</v>
      </c>
      <c r="H598">
        <v>6</v>
      </c>
      <c r="I598" s="15">
        <v>2.0833333333333333E-3</v>
      </c>
      <c r="J598" t="s">
        <v>18</v>
      </c>
      <c r="K598" t="s">
        <v>19</v>
      </c>
      <c r="L598" t="s">
        <v>48</v>
      </c>
      <c r="M598" t="s">
        <v>78</v>
      </c>
      <c r="N598" t="s">
        <v>66</v>
      </c>
    </row>
    <row r="599" spans="1:14" x14ac:dyDescent="0.35">
      <c r="A599" t="s">
        <v>14</v>
      </c>
      <c r="B599">
        <v>4</v>
      </c>
      <c r="C599" t="s">
        <v>37</v>
      </c>
      <c r="D599" t="s">
        <v>16</v>
      </c>
      <c r="E599" t="s">
        <v>68</v>
      </c>
      <c r="F599">
        <v>4</v>
      </c>
      <c r="G599">
        <v>20000000</v>
      </c>
      <c r="H599">
        <v>3</v>
      </c>
      <c r="I599" s="15">
        <v>2.0833333333333333E-3</v>
      </c>
      <c r="J599" t="s">
        <v>18</v>
      </c>
      <c r="K599" t="s">
        <v>19</v>
      </c>
      <c r="L599" t="s">
        <v>51</v>
      </c>
      <c r="M599" t="s">
        <v>77</v>
      </c>
      <c r="N599" t="s">
        <v>65</v>
      </c>
    </row>
    <row r="600" spans="1:14" x14ac:dyDescent="0.35">
      <c r="A600" t="s">
        <v>14</v>
      </c>
      <c r="B600">
        <v>22</v>
      </c>
      <c r="C600" t="s">
        <v>44</v>
      </c>
      <c r="D600" t="s">
        <v>38</v>
      </c>
      <c r="E600" t="s">
        <v>42</v>
      </c>
      <c r="F600">
        <v>3</v>
      </c>
      <c r="G600">
        <v>15000000</v>
      </c>
      <c r="H600">
        <v>6</v>
      </c>
      <c r="I600" s="15">
        <v>2.0833333333333333E-3</v>
      </c>
      <c r="J600" t="s">
        <v>18</v>
      </c>
      <c r="K600" t="s">
        <v>24</v>
      </c>
      <c r="L600" t="s">
        <v>43</v>
      </c>
      <c r="M600" t="s">
        <v>78</v>
      </c>
      <c r="N600" t="s">
        <v>66</v>
      </c>
    </row>
    <row r="601" spans="1:14" x14ac:dyDescent="0.35">
      <c r="A601" t="s">
        <v>14</v>
      </c>
      <c r="B601">
        <v>31</v>
      </c>
      <c r="C601" t="s">
        <v>69</v>
      </c>
      <c r="D601" t="s">
        <v>32</v>
      </c>
      <c r="E601" t="s">
        <v>68</v>
      </c>
      <c r="F601">
        <v>2</v>
      </c>
      <c r="G601">
        <v>38000000</v>
      </c>
      <c r="H601">
        <v>4</v>
      </c>
      <c r="I601" s="15">
        <v>2.0833333333333333E-3</v>
      </c>
      <c r="J601" t="s">
        <v>46</v>
      </c>
      <c r="K601" t="s">
        <v>56</v>
      </c>
      <c r="L601" t="s">
        <v>30</v>
      </c>
      <c r="M601" t="s">
        <v>76</v>
      </c>
      <c r="N601" t="s">
        <v>71</v>
      </c>
    </row>
    <row r="602" spans="1:14" x14ac:dyDescent="0.35">
      <c r="A602" t="s">
        <v>14</v>
      </c>
      <c r="B602">
        <v>15</v>
      </c>
      <c r="C602" t="s">
        <v>57</v>
      </c>
      <c r="D602" t="s">
        <v>16</v>
      </c>
      <c r="E602" t="s">
        <v>23</v>
      </c>
      <c r="F602">
        <v>2</v>
      </c>
      <c r="G602">
        <v>12000000</v>
      </c>
      <c r="H602">
        <v>2</v>
      </c>
      <c r="I602" s="15">
        <v>2.0833333333333333E-3</v>
      </c>
      <c r="J602" t="s">
        <v>18</v>
      </c>
      <c r="K602" t="s">
        <v>29</v>
      </c>
      <c r="L602" t="s">
        <v>51</v>
      </c>
      <c r="M602" t="s">
        <v>76</v>
      </c>
      <c r="N602" t="s">
        <v>26</v>
      </c>
    </row>
    <row r="603" spans="1:14" x14ac:dyDescent="0.35">
      <c r="A603" t="s">
        <v>14</v>
      </c>
      <c r="B603">
        <v>8</v>
      </c>
      <c r="C603" t="s">
        <v>59</v>
      </c>
      <c r="D603" t="s">
        <v>16</v>
      </c>
      <c r="E603" t="s">
        <v>42</v>
      </c>
      <c r="F603">
        <v>3</v>
      </c>
      <c r="G603">
        <v>15000000</v>
      </c>
      <c r="H603">
        <v>3</v>
      </c>
      <c r="I603" s="15">
        <v>2.0833333333333333E-3</v>
      </c>
      <c r="J603" t="s">
        <v>18</v>
      </c>
      <c r="K603" t="s">
        <v>29</v>
      </c>
      <c r="L603" t="s">
        <v>40</v>
      </c>
      <c r="M603" t="s">
        <v>76</v>
      </c>
      <c r="N603" t="s">
        <v>26</v>
      </c>
    </row>
    <row r="604" spans="1:14" x14ac:dyDescent="0.35">
      <c r="A604" t="s">
        <v>14</v>
      </c>
      <c r="B604">
        <v>16</v>
      </c>
      <c r="C604" t="s">
        <v>22</v>
      </c>
      <c r="D604" t="s">
        <v>28</v>
      </c>
      <c r="E604" t="s">
        <v>23</v>
      </c>
      <c r="F604">
        <v>4</v>
      </c>
      <c r="G604">
        <v>11000000</v>
      </c>
      <c r="H604">
        <v>3</v>
      </c>
      <c r="I604" s="15">
        <v>2.0833333333333333E-3</v>
      </c>
      <c r="J604" t="s">
        <v>61</v>
      </c>
      <c r="K604" t="s">
        <v>29</v>
      </c>
      <c r="L604" t="s">
        <v>33</v>
      </c>
      <c r="M604" t="s">
        <v>78</v>
      </c>
      <c r="N604" t="s">
        <v>53</v>
      </c>
    </row>
    <row r="605" spans="1:14" x14ac:dyDescent="0.35">
      <c r="A605" t="s">
        <v>70</v>
      </c>
      <c r="B605">
        <v>4</v>
      </c>
      <c r="C605" t="s">
        <v>59</v>
      </c>
      <c r="D605" t="s">
        <v>16</v>
      </c>
      <c r="E605" t="s">
        <v>17</v>
      </c>
      <c r="F605">
        <v>0</v>
      </c>
      <c r="G605">
        <v>0</v>
      </c>
      <c r="H605">
        <v>3</v>
      </c>
      <c r="I605" s="15">
        <v>2.0833333333333333E-3</v>
      </c>
      <c r="L605" t="s">
        <v>30</v>
      </c>
      <c r="M605" t="s">
        <v>76</v>
      </c>
      <c r="N605" t="s">
        <v>26</v>
      </c>
    </row>
    <row r="606" spans="1:14" x14ac:dyDescent="0.35">
      <c r="A606" t="s">
        <v>70</v>
      </c>
      <c r="B606">
        <v>28</v>
      </c>
      <c r="C606" t="s">
        <v>27</v>
      </c>
      <c r="D606" t="s">
        <v>16</v>
      </c>
      <c r="E606" t="s">
        <v>17</v>
      </c>
      <c r="F606">
        <v>0</v>
      </c>
      <c r="G606">
        <v>0</v>
      </c>
      <c r="H606">
        <v>3</v>
      </c>
      <c r="I606" s="15">
        <v>2.0833333333333333E-3</v>
      </c>
      <c r="L606" t="s">
        <v>51</v>
      </c>
      <c r="M606" t="s">
        <v>66</v>
      </c>
      <c r="N606" t="s">
        <v>36</v>
      </c>
    </row>
    <row r="607" spans="1:14" x14ac:dyDescent="0.35">
      <c r="A607" t="s">
        <v>70</v>
      </c>
      <c r="B607">
        <v>10</v>
      </c>
      <c r="C607" t="s">
        <v>37</v>
      </c>
      <c r="D607" t="s">
        <v>28</v>
      </c>
      <c r="E607" t="s">
        <v>42</v>
      </c>
      <c r="F607">
        <v>0</v>
      </c>
      <c r="G607">
        <v>0</v>
      </c>
      <c r="H607">
        <v>3</v>
      </c>
      <c r="I607" s="15">
        <v>2.0833333333333333E-3</v>
      </c>
      <c r="L607" t="s">
        <v>30</v>
      </c>
      <c r="M607" t="s">
        <v>78</v>
      </c>
      <c r="N607" t="s">
        <v>66</v>
      </c>
    </row>
    <row r="608" spans="1:14" x14ac:dyDescent="0.35">
      <c r="A608" t="s">
        <v>70</v>
      </c>
      <c r="B608">
        <v>22</v>
      </c>
      <c r="C608" t="s">
        <v>44</v>
      </c>
      <c r="D608" t="s">
        <v>49</v>
      </c>
      <c r="E608" t="s">
        <v>23</v>
      </c>
      <c r="F608">
        <v>0</v>
      </c>
      <c r="G608">
        <v>0</v>
      </c>
      <c r="H608">
        <v>1</v>
      </c>
      <c r="I608" s="15">
        <v>2.0833333333333333E-3</v>
      </c>
      <c r="L608" t="s">
        <v>40</v>
      </c>
      <c r="M608" t="s">
        <v>77</v>
      </c>
      <c r="N608" t="s">
        <v>54</v>
      </c>
    </row>
    <row r="609" spans="1:14" x14ac:dyDescent="0.35">
      <c r="A609" t="s">
        <v>70</v>
      </c>
      <c r="B609">
        <v>4</v>
      </c>
      <c r="C609" t="s">
        <v>59</v>
      </c>
      <c r="D609" t="s">
        <v>16</v>
      </c>
      <c r="E609" t="s">
        <v>17</v>
      </c>
      <c r="F609">
        <v>0</v>
      </c>
      <c r="G609">
        <v>0</v>
      </c>
      <c r="H609">
        <v>3</v>
      </c>
      <c r="I609" s="15">
        <v>2.0833333333333333E-3</v>
      </c>
      <c r="L609" t="s">
        <v>30</v>
      </c>
      <c r="M609" t="s">
        <v>76</v>
      </c>
      <c r="N609" t="s">
        <v>26</v>
      </c>
    </row>
    <row r="610" spans="1:14" x14ac:dyDescent="0.35">
      <c r="A610" t="s">
        <v>14</v>
      </c>
      <c r="B610">
        <v>4</v>
      </c>
      <c r="C610" t="s">
        <v>59</v>
      </c>
      <c r="D610" t="s">
        <v>38</v>
      </c>
      <c r="E610" t="s">
        <v>42</v>
      </c>
      <c r="F610">
        <v>1</v>
      </c>
      <c r="G610">
        <v>19000000</v>
      </c>
      <c r="H610">
        <v>1</v>
      </c>
      <c r="I610" s="15">
        <v>2.1990740740740742E-3</v>
      </c>
      <c r="J610" t="s">
        <v>46</v>
      </c>
      <c r="K610" t="s">
        <v>56</v>
      </c>
      <c r="L610" t="s">
        <v>33</v>
      </c>
      <c r="M610" t="s">
        <v>77</v>
      </c>
      <c r="N610" t="s">
        <v>34</v>
      </c>
    </row>
    <row r="611" spans="1:14" x14ac:dyDescent="0.35">
      <c r="A611" t="s">
        <v>14</v>
      </c>
      <c r="B611">
        <v>17</v>
      </c>
      <c r="C611" t="s">
        <v>22</v>
      </c>
      <c r="D611" t="s">
        <v>16</v>
      </c>
      <c r="E611" t="s">
        <v>42</v>
      </c>
      <c r="F611">
        <v>3</v>
      </c>
      <c r="G611">
        <v>15000000</v>
      </c>
      <c r="H611">
        <v>2</v>
      </c>
      <c r="I611" s="15">
        <v>2.1990740740740742E-3</v>
      </c>
      <c r="J611" t="s">
        <v>18</v>
      </c>
      <c r="K611" t="s">
        <v>39</v>
      </c>
      <c r="L611" t="s">
        <v>43</v>
      </c>
      <c r="M611" t="s">
        <v>76</v>
      </c>
      <c r="N611" t="s">
        <v>75</v>
      </c>
    </row>
    <row r="612" spans="1:14" x14ac:dyDescent="0.35">
      <c r="A612" t="s">
        <v>14</v>
      </c>
      <c r="B612">
        <v>30</v>
      </c>
      <c r="C612" t="s">
        <v>27</v>
      </c>
      <c r="D612" t="s">
        <v>16</v>
      </c>
      <c r="E612" t="s">
        <v>17</v>
      </c>
      <c r="F612">
        <v>1</v>
      </c>
      <c r="G612">
        <v>7000000</v>
      </c>
      <c r="H612">
        <v>2</v>
      </c>
      <c r="I612" s="15">
        <v>2.1990740740740742E-3</v>
      </c>
      <c r="J612" t="s">
        <v>18</v>
      </c>
      <c r="K612" t="s">
        <v>19</v>
      </c>
      <c r="L612" t="s">
        <v>40</v>
      </c>
      <c r="M612" t="s">
        <v>66</v>
      </c>
      <c r="N612" t="s">
        <v>36</v>
      </c>
    </row>
    <row r="613" spans="1:14" x14ac:dyDescent="0.35">
      <c r="A613" t="s">
        <v>14</v>
      </c>
      <c r="B613">
        <v>18</v>
      </c>
      <c r="C613" t="s">
        <v>27</v>
      </c>
      <c r="D613" t="s">
        <v>16</v>
      </c>
      <c r="E613" t="s">
        <v>42</v>
      </c>
      <c r="F613">
        <v>2</v>
      </c>
      <c r="G613">
        <v>12000000</v>
      </c>
      <c r="H613">
        <v>2</v>
      </c>
      <c r="I613" s="15">
        <v>2.1990740740740742E-3</v>
      </c>
      <c r="J613" t="s">
        <v>18</v>
      </c>
      <c r="K613" t="s">
        <v>39</v>
      </c>
      <c r="L613" t="s">
        <v>20</v>
      </c>
      <c r="M613" t="s">
        <v>76</v>
      </c>
      <c r="N613" t="s">
        <v>52</v>
      </c>
    </row>
    <row r="614" spans="1:14" x14ac:dyDescent="0.35">
      <c r="A614" t="s">
        <v>14</v>
      </c>
      <c r="B614">
        <v>27</v>
      </c>
      <c r="C614" t="s">
        <v>27</v>
      </c>
      <c r="D614" t="s">
        <v>38</v>
      </c>
      <c r="E614" t="s">
        <v>42</v>
      </c>
      <c r="F614">
        <v>3</v>
      </c>
      <c r="G614">
        <v>11000000</v>
      </c>
      <c r="H614">
        <v>4</v>
      </c>
      <c r="I614" s="15">
        <v>2.1990740740740742E-3</v>
      </c>
      <c r="J614" t="s">
        <v>18</v>
      </c>
      <c r="K614" t="s">
        <v>56</v>
      </c>
      <c r="L614" t="s">
        <v>43</v>
      </c>
      <c r="M614" t="s">
        <v>78</v>
      </c>
      <c r="N614" t="s">
        <v>53</v>
      </c>
    </row>
    <row r="615" spans="1:14" x14ac:dyDescent="0.35">
      <c r="A615" t="s">
        <v>14</v>
      </c>
      <c r="B615">
        <v>12</v>
      </c>
      <c r="C615" t="s">
        <v>37</v>
      </c>
      <c r="D615" t="s">
        <v>32</v>
      </c>
      <c r="E615" t="s">
        <v>17</v>
      </c>
      <c r="F615">
        <v>2</v>
      </c>
      <c r="G615">
        <v>38000000</v>
      </c>
      <c r="H615">
        <v>4</v>
      </c>
      <c r="I615" s="15">
        <v>2.1990740740740742E-3</v>
      </c>
      <c r="J615" t="s">
        <v>46</v>
      </c>
      <c r="K615" t="s">
        <v>29</v>
      </c>
      <c r="L615" t="s">
        <v>48</v>
      </c>
      <c r="M615" t="s">
        <v>76</v>
      </c>
      <c r="N615" t="s">
        <v>71</v>
      </c>
    </row>
    <row r="616" spans="1:14" x14ac:dyDescent="0.35">
      <c r="A616" t="s">
        <v>14</v>
      </c>
      <c r="B616">
        <v>8</v>
      </c>
      <c r="C616" t="s">
        <v>37</v>
      </c>
      <c r="D616" t="s">
        <v>16</v>
      </c>
      <c r="E616" t="s">
        <v>23</v>
      </c>
      <c r="F616">
        <v>2</v>
      </c>
      <c r="G616">
        <v>12000000</v>
      </c>
      <c r="H616">
        <v>2</v>
      </c>
      <c r="I616" s="15">
        <v>2.1990740740740742E-3</v>
      </c>
      <c r="J616" t="s">
        <v>18</v>
      </c>
      <c r="K616" t="s">
        <v>56</v>
      </c>
      <c r="L616" t="s">
        <v>25</v>
      </c>
      <c r="M616" t="s">
        <v>78</v>
      </c>
      <c r="N616" t="s">
        <v>66</v>
      </c>
    </row>
    <row r="617" spans="1:14" x14ac:dyDescent="0.35">
      <c r="A617" t="s">
        <v>14</v>
      </c>
      <c r="B617">
        <v>11</v>
      </c>
      <c r="C617" t="s">
        <v>44</v>
      </c>
      <c r="D617" t="s">
        <v>49</v>
      </c>
      <c r="E617" t="s">
        <v>42</v>
      </c>
      <c r="F617">
        <v>5</v>
      </c>
      <c r="G617">
        <v>20000000</v>
      </c>
      <c r="H617">
        <v>4</v>
      </c>
      <c r="I617" s="15">
        <v>2.1990740740740742E-3</v>
      </c>
      <c r="J617" t="s">
        <v>18</v>
      </c>
      <c r="K617" t="s">
        <v>64</v>
      </c>
      <c r="L617" t="s">
        <v>48</v>
      </c>
      <c r="M617" t="s">
        <v>77</v>
      </c>
      <c r="N617" t="s">
        <v>54</v>
      </c>
    </row>
    <row r="618" spans="1:14" x14ac:dyDescent="0.35">
      <c r="A618" t="s">
        <v>14</v>
      </c>
      <c r="B618">
        <v>2</v>
      </c>
      <c r="C618" t="s">
        <v>69</v>
      </c>
      <c r="D618" t="s">
        <v>16</v>
      </c>
      <c r="E618" t="s">
        <v>17</v>
      </c>
      <c r="F618">
        <v>4</v>
      </c>
      <c r="G618">
        <v>15000000</v>
      </c>
      <c r="H618">
        <v>1</v>
      </c>
      <c r="I618" s="15">
        <v>2.1990740740740742E-3</v>
      </c>
      <c r="J618" t="s">
        <v>18</v>
      </c>
      <c r="K618" t="s">
        <v>19</v>
      </c>
      <c r="L618" t="s">
        <v>25</v>
      </c>
      <c r="M618" t="s">
        <v>76</v>
      </c>
      <c r="N618" t="s">
        <v>31</v>
      </c>
    </row>
    <row r="619" spans="1:14" x14ac:dyDescent="0.35">
      <c r="A619" t="s">
        <v>14</v>
      </c>
      <c r="B619">
        <v>4</v>
      </c>
      <c r="C619" t="s">
        <v>59</v>
      </c>
      <c r="D619" t="s">
        <v>38</v>
      </c>
      <c r="E619" t="s">
        <v>42</v>
      </c>
      <c r="F619">
        <v>1</v>
      </c>
      <c r="G619">
        <v>19000000</v>
      </c>
      <c r="H619">
        <v>1</v>
      </c>
      <c r="I619" s="15">
        <v>2.1990740740740742E-3</v>
      </c>
      <c r="J619" t="s">
        <v>46</v>
      </c>
      <c r="K619" t="s">
        <v>56</v>
      </c>
      <c r="L619" t="s">
        <v>33</v>
      </c>
      <c r="M619" t="s">
        <v>77</v>
      </c>
      <c r="N619" t="s">
        <v>34</v>
      </c>
    </row>
    <row r="620" spans="1:14" x14ac:dyDescent="0.35">
      <c r="A620" t="s">
        <v>14</v>
      </c>
      <c r="B620">
        <v>17</v>
      </c>
      <c r="C620" t="s">
        <v>22</v>
      </c>
      <c r="D620" t="s">
        <v>16</v>
      </c>
      <c r="E620" t="s">
        <v>42</v>
      </c>
      <c r="F620">
        <v>3</v>
      </c>
      <c r="G620">
        <v>15000000</v>
      </c>
      <c r="H620">
        <v>2</v>
      </c>
      <c r="I620" s="15">
        <v>2.1990740740740742E-3</v>
      </c>
      <c r="J620" t="s">
        <v>18</v>
      </c>
      <c r="K620" t="s">
        <v>39</v>
      </c>
      <c r="L620" t="s">
        <v>43</v>
      </c>
      <c r="M620" t="s">
        <v>76</v>
      </c>
      <c r="N620" t="s">
        <v>75</v>
      </c>
    </row>
    <row r="621" spans="1:14" x14ac:dyDescent="0.35">
      <c r="A621" t="s">
        <v>70</v>
      </c>
      <c r="B621">
        <v>13</v>
      </c>
      <c r="C621" t="s">
        <v>15</v>
      </c>
      <c r="D621" t="s">
        <v>28</v>
      </c>
      <c r="E621" t="s">
        <v>42</v>
      </c>
      <c r="F621">
        <v>0</v>
      </c>
      <c r="G621">
        <v>0</v>
      </c>
      <c r="H621">
        <v>4</v>
      </c>
      <c r="I621" s="15">
        <v>2.1990740740740742E-3</v>
      </c>
      <c r="L621" t="s">
        <v>48</v>
      </c>
      <c r="M621" t="s">
        <v>78</v>
      </c>
      <c r="N621" t="s">
        <v>66</v>
      </c>
    </row>
    <row r="622" spans="1:14" x14ac:dyDescent="0.35">
      <c r="A622" t="s">
        <v>70</v>
      </c>
      <c r="B622">
        <v>27</v>
      </c>
      <c r="C622" t="s">
        <v>37</v>
      </c>
      <c r="D622" t="s">
        <v>28</v>
      </c>
      <c r="E622" t="s">
        <v>42</v>
      </c>
      <c r="F622">
        <v>0</v>
      </c>
      <c r="G622">
        <v>0</v>
      </c>
      <c r="H622">
        <v>2</v>
      </c>
      <c r="I622" s="15">
        <v>2.1990740740740742E-3</v>
      </c>
      <c r="L622" t="s">
        <v>43</v>
      </c>
      <c r="M622" t="s">
        <v>78</v>
      </c>
      <c r="N622" t="s">
        <v>62</v>
      </c>
    </row>
    <row r="623" spans="1:14" x14ac:dyDescent="0.35">
      <c r="A623" t="s">
        <v>70</v>
      </c>
      <c r="B623">
        <v>20</v>
      </c>
      <c r="C623" t="s">
        <v>37</v>
      </c>
      <c r="D623" t="s">
        <v>49</v>
      </c>
      <c r="E623" t="s">
        <v>42</v>
      </c>
      <c r="F623">
        <v>0</v>
      </c>
      <c r="G623">
        <v>0</v>
      </c>
      <c r="H623">
        <v>1</v>
      </c>
      <c r="I623" s="15">
        <v>2.1990740740740742E-3</v>
      </c>
      <c r="L623" t="s">
        <v>33</v>
      </c>
      <c r="M623" t="s">
        <v>66</v>
      </c>
      <c r="N623" t="s">
        <v>67</v>
      </c>
    </row>
    <row r="624" spans="1:14" x14ac:dyDescent="0.35">
      <c r="A624" t="s">
        <v>70</v>
      </c>
      <c r="B624">
        <v>18</v>
      </c>
      <c r="C624" t="s">
        <v>44</v>
      </c>
      <c r="D624" t="s">
        <v>32</v>
      </c>
      <c r="E624" t="s">
        <v>42</v>
      </c>
      <c r="F624">
        <v>0</v>
      </c>
      <c r="G624">
        <v>0</v>
      </c>
      <c r="H624">
        <v>5</v>
      </c>
      <c r="I624" s="15">
        <v>2.1990740740740742E-3</v>
      </c>
      <c r="L624" t="s">
        <v>51</v>
      </c>
      <c r="M624" t="s">
        <v>78</v>
      </c>
      <c r="N624" t="s">
        <v>62</v>
      </c>
    </row>
    <row r="625" spans="1:14" x14ac:dyDescent="0.35">
      <c r="A625" t="s">
        <v>70</v>
      </c>
      <c r="B625">
        <v>13</v>
      </c>
      <c r="C625" t="s">
        <v>15</v>
      </c>
      <c r="D625" t="s">
        <v>28</v>
      </c>
      <c r="E625" t="s">
        <v>42</v>
      </c>
      <c r="F625">
        <v>0</v>
      </c>
      <c r="G625">
        <v>0</v>
      </c>
      <c r="H625">
        <v>4</v>
      </c>
      <c r="I625" s="15">
        <v>2.1990740740740742E-3</v>
      </c>
      <c r="L625" t="s">
        <v>48</v>
      </c>
      <c r="M625" t="s">
        <v>78</v>
      </c>
      <c r="N625" t="s">
        <v>66</v>
      </c>
    </row>
    <row r="626" spans="1:14" x14ac:dyDescent="0.35">
      <c r="A626" t="s">
        <v>14</v>
      </c>
      <c r="B626">
        <v>17</v>
      </c>
      <c r="C626" t="s">
        <v>55</v>
      </c>
      <c r="D626" t="s">
        <v>49</v>
      </c>
      <c r="E626" t="s">
        <v>68</v>
      </c>
      <c r="F626">
        <v>3</v>
      </c>
      <c r="G626">
        <v>15000000</v>
      </c>
      <c r="H626">
        <v>1</v>
      </c>
      <c r="I626" s="15">
        <v>2.2222222222222222E-3</v>
      </c>
      <c r="J626" t="s">
        <v>18</v>
      </c>
      <c r="K626" t="s">
        <v>24</v>
      </c>
      <c r="L626" t="s">
        <v>30</v>
      </c>
      <c r="M626" t="s">
        <v>66</v>
      </c>
      <c r="N626" t="s">
        <v>67</v>
      </c>
    </row>
    <row r="627" spans="1:14" x14ac:dyDescent="0.35">
      <c r="A627" t="s">
        <v>14</v>
      </c>
      <c r="B627">
        <v>11</v>
      </c>
      <c r="C627" t="s">
        <v>57</v>
      </c>
      <c r="D627" t="s">
        <v>16</v>
      </c>
      <c r="E627" t="s">
        <v>42</v>
      </c>
      <c r="F627">
        <v>3</v>
      </c>
      <c r="G627">
        <v>15000000</v>
      </c>
      <c r="H627">
        <v>5</v>
      </c>
      <c r="I627" s="15">
        <v>2.2222222222222222E-3</v>
      </c>
      <c r="J627" t="s">
        <v>18</v>
      </c>
      <c r="K627" t="s">
        <v>19</v>
      </c>
      <c r="L627" t="s">
        <v>51</v>
      </c>
      <c r="M627" t="s">
        <v>66</v>
      </c>
      <c r="N627" t="s">
        <v>36</v>
      </c>
    </row>
    <row r="628" spans="1:14" x14ac:dyDescent="0.35">
      <c r="A628" t="s">
        <v>14</v>
      </c>
      <c r="B628">
        <v>1</v>
      </c>
      <c r="C628" t="s">
        <v>59</v>
      </c>
      <c r="D628" t="s">
        <v>49</v>
      </c>
      <c r="E628" t="s">
        <v>42</v>
      </c>
      <c r="F628">
        <v>4</v>
      </c>
      <c r="G628">
        <v>20000000</v>
      </c>
      <c r="H628">
        <v>3</v>
      </c>
      <c r="I628" s="15">
        <v>2.2222222222222222E-3</v>
      </c>
      <c r="J628" t="s">
        <v>18</v>
      </c>
      <c r="K628" t="s">
        <v>56</v>
      </c>
      <c r="L628" t="s">
        <v>33</v>
      </c>
      <c r="M628" t="s">
        <v>76</v>
      </c>
      <c r="N628" t="s">
        <v>52</v>
      </c>
    </row>
    <row r="629" spans="1:14" x14ac:dyDescent="0.35">
      <c r="A629" t="s">
        <v>14</v>
      </c>
      <c r="B629">
        <v>10</v>
      </c>
      <c r="C629" t="s">
        <v>72</v>
      </c>
      <c r="D629" t="s">
        <v>32</v>
      </c>
      <c r="E629" t="s">
        <v>42</v>
      </c>
      <c r="F629">
        <v>1</v>
      </c>
      <c r="G629">
        <v>7000000</v>
      </c>
      <c r="H629">
        <v>4</v>
      </c>
      <c r="I629" s="15">
        <v>2.2222222222222222E-3</v>
      </c>
      <c r="J629" t="s">
        <v>18</v>
      </c>
      <c r="K629" t="s">
        <v>19</v>
      </c>
      <c r="L629" t="s">
        <v>51</v>
      </c>
      <c r="M629" t="s">
        <v>78</v>
      </c>
      <c r="N629" t="s">
        <v>53</v>
      </c>
    </row>
    <row r="630" spans="1:14" x14ac:dyDescent="0.35">
      <c r="A630" t="s">
        <v>14</v>
      </c>
      <c r="B630">
        <v>30</v>
      </c>
      <c r="C630" t="s">
        <v>27</v>
      </c>
      <c r="D630" t="s">
        <v>16</v>
      </c>
      <c r="E630" t="s">
        <v>42</v>
      </c>
      <c r="F630">
        <v>1</v>
      </c>
      <c r="G630">
        <v>19000000</v>
      </c>
      <c r="H630">
        <v>1</v>
      </c>
      <c r="I630" s="15">
        <v>2.2222222222222222E-3</v>
      </c>
      <c r="J630" t="s">
        <v>46</v>
      </c>
      <c r="K630" t="s">
        <v>29</v>
      </c>
      <c r="L630" t="s">
        <v>20</v>
      </c>
      <c r="M630" t="s">
        <v>76</v>
      </c>
      <c r="N630" t="s">
        <v>31</v>
      </c>
    </row>
    <row r="631" spans="1:14" x14ac:dyDescent="0.35">
      <c r="A631" t="s">
        <v>14</v>
      </c>
      <c r="B631">
        <v>28</v>
      </c>
      <c r="C631" t="s">
        <v>27</v>
      </c>
      <c r="D631" t="s">
        <v>49</v>
      </c>
      <c r="E631" t="s">
        <v>45</v>
      </c>
      <c r="F631">
        <v>4</v>
      </c>
      <c r="G631">
        <v>11000000</v>
      </c>
      <c r="H631">
        <v>2</v>
      </c>
      <c r="I631" s="15">
        <v>2.2222222222222222E-3</v>
      </c>
      <c r="J631" t="s">
        <v>61</v>
      </c>
      <c r="K631" t="s">
        <v>56</v>
      </c>
      <c r="L631" t="s">
        <v>20</v>
      </c>
      <c r="M631" t="s">
        <v>76</v>
      </c>
      <c r="N631" t="s">
        <v>26</v>
      </c>
    </row>
    <row r="632" spans="1:14" x14ac:dyDescent="0.35">
      <c r="A632" t="s">
        <v>14</v>
      </c>
      <c r="B632">
        <v>22</v>
      </c>
      <c r="C632" t="s">
        <v>27</v>
      </c>
      <c r="D632" t="s">
        <v>16</v>
      </c>
      <c r="E632" t="s">
        <v>42</v>
      </c>
      <c r="F632">
        <v>5</v>
      </c>
      <c r="G632">
        <v>25000000</v>
      </c>
      <c r="H632">
        <v>3</v>
      </c>
      <c r="I632" s="15">
        <v>2.2222222222222222E-3</v>
      </c>
      <c r="J632" t="s">
        <v>18</v>
      </c>
      <c r="K632" t="s">
        <v>19</v>
      </c>
      <c r="L632" t="s">
        <v>43</v>
      </c>
      <c r="M632" t="s">
        <v>77</v>
      </c>
      <c r="N632" t="s">
        <v>65</v>
      </c>
    </row>
    <row r="633" spans="1:14" x14ac:dyDescent="0.35">
      <c r="A633" t="s">
        <v>14</v>
      </c>
      <c r="B633">
        <v>11</v>
      </c>
      <c r="C633" t="s">
        <v>27</v>
      </c>
      <c r="D633" t="s">
        <v>16</v>
      </c>
      <c r="E633" t="s">
        <v>17</v>
      </c>
      <c r="F633">
        <v>2</v>
      </c>
      <c r="G633">
        <v>12000000</v>
      </c>
      <c r="H633">
        <v>3</v>
      </c>
      <c r="I633" s="15">
        <v>2.2222222222222222E-3</v>
      </c>
      <c r="J633" t="s">
        <v>18</v>
      </c>
      <c r="K633" t="s">
        <v>19</v>
      </c>
      <c r="L633" t="s">
        <v>51</v>
      </c>
      <c r="M633" t="s">
        <v>76</v>
      </c>
      <c r="N633" t="s">
        <v>71</v>
      </c>
    </row>
    <row r="634" spans="1:14" x14ac:dyDescent="0.35">
      <c r="A634" t="s">
        <v>14</v>
      </c>
      <c r="B634">
        <v>30</v>
      </c>
      <c r="C634" t="s">
        <v>27</v>
      </c>
      <c r="D634" t="s">
        <v>38</v>
      </c>
      <c r="E634" t="s">
        <v>23</v>
      </c>
      <c r="F634">
        <v>3</v>
      </c>
      <c r="G634">
        <v>15000000</v>
      </c>
      <c r="H634">
        <v>5</v>
      </c>
      <c r="I634" s="15">
        <v>2.2222222222222222E-3</v>
      </c>
      <c r="J634" t="s">
        <v>18</v>
      </c>
      <c r="K634" t="s">
        <v>29</v>
      </c>
      <c r="L634" t="s">
        <v>51</v>
      </c>
      <c r="M634" t="s">
        <v>76</v>
      </c>
      <c r="N634" t="s">
        <v>52</v>
      </c>
    </row>
    <row r="635" spans="1:14" x14ac:dyDescent="0.35">
      <c r="A635" t="s">
        <v>14</v>
      </c>
      <c r="B635">
        <v>2</v>
      </c>
      <c r="C635" t="s">
        <v>37</v>
      </c>
      <c r="D635" t="s">
        <v>49</v>
      </c>
      <c r="E635" t="s">
        <v>42</v>
      </c>
      <c r="F635">
        <v>5</v>
      </c>
      <c r="G635">
        <v>21000000</v>
      </c>
      <c r="H635">
        <v>1</v>
      </c>
      <c r="I635" s="15">
        <v>2.2222222222222222E-3</v>
      </c>
      <c r="J635" t="s">
        <v>18</v>
      </c>
      <c r="K635" t="s">
        <v>47</v>
      </c>
      <c r="L635" t="s">
        <v>30</v>
      </c>
      <c r="M635" t="s">
        <v>77</v>
      </c>
      <c r="N635" t="s">
        <v>54</v>
      </c>
    </row>
    <row r="636" spans="1:14" x14ac:dyDescent="0.35">
      <c r="A636" t="s">
        <v>14</v>
      </c>
      <c r="B636">
        <v>25</v>
      </c>
      <c r="C636" t="s">
        <v>37</v>
      </c>
      <c r="D636" t="s">
        <v>32</v>
      </c>
      <c r="E636" t="s">
        <v>17</v>
      </c>
      <c r="F636">
        <v>5</v>
      </c>
      <c r="G636">
        <v>25000000</v>
      </c>
      <c r="H636">
        <v>2</v>
      </c>
      <c r="I636" s="15">
        <v>2.2222222222222222E-3</v>
      </c>
      <c r="J636" t="s">
        <v>18</v>
      </c>
      <c r="K636" t="s">
        <v>39</v>
      </c>
      <c r="L636" t="s">
        <v>30</v>
      </c>
      <c r="M636" t="s">
        <v>78</v>
      </c>
      <c r="N636" t="s">
        <v>63</v>
      </c>
    </row>
    <row r="637" spans="1:14" x14ac:dyDescent="0.35">
      <c r="A637" t="s">
        <v>14</v>
      </c>
      <c r="B637">
        <v>28</v>
      </c>
      <c r="C637" t="s">
        <v>37</v>
      </c>
      <c r="D637" t="s">
        <v>73</v>
      </c>
      <c r="E637" t="s">
        <v>23</v>
      </c>
      <c r="F637">
        <v>1</v>
      </c>
      <c r="G637">
        <v>7000000</v>
      </c>
      <c r="H637">
        <v>2</v>
      </c>
      <c r="I637" s="15">
        <v>2.2222222222222222E-3</v>
      </c>
      <c r="J637" t="s">
        <v>18</v>
      </c>
      <c r="K637" t="s">
        <v>24</v>
      </c>
      <c r="L637" t="s">
        <v>51</v>
      </c>
      <c r="M637" t="s">
        <v>76</v>
      </c>
      <c r="N637" t="s">
        <v>26</v>
      </c>
    </row>
    <row r="638" spans="1:14" x14ac:dyDescent="0.35">
      <c r="A638" t="s">
        <v>14</v>
      </c>
      <c r="B638">
        <v>22</v>
      </c>
      <c r="C638" t="s">
        <v>37</v>
      </c>
      <c r="D638" t="s">
        <v>32</v>
      </c>
      <c r="E638" t="s">
        <v>23</v>
      </c>
      <c r="F638">
        <v>3</v>
      </c>
      <c r="G638">
        <v>15000000</v>
      </c>
      <c r="H638">
        <v>2</v>
      </c>
      <c r="I638" s="15">
        <v>2.2222222222222222E-3</v>
      </c>
      <c r="J638" t="s">
        <v>18</v>
      </c>
      <c r="K638" t="s">
        <v>29</v>
      </c>
      <c r="L638" t="s">
        <v>48</v>
      </c>
      <c r="M638" t="s">
        <v>77</v>
      </c>
      <c r="N638" t="s">
        <v>54</v>
      </c>
    </row>
    <row r="639" spans="1:14" x14ac:dyDescent="0.35">
      <c r="A639" t="s">
        <v>14</v>
      </c>
      <c r="B639">
        <v>25</v>
      </c>
      <c r="C639" t="s">
        <v>37</v>
      </c>
      <c r="D639" t="s">
        <v>49</v>
      </c>
      <c r="E639" t="s">
        <v>42</v>
      </c>
      <c r="F639">
        <v>2</v>
      </c>
      <c r="G639">
        <v>12000000</v>
      </c>
      <c r="H639">
        <v>1</v>
      </c>
      <c r="I639" s="15">
        <v>2.2222222222222222E-3</v>
      </c>
      <c r="J639" t="s">
        <v>18</v>
      </c>
      <c r="K639" t="s">
        <v>29</v>
      </c>
      <c r="L639" t="s">
        <v>48</v>
      </c>
      <c r="M639" t="s">
        <v>77</v>
      </c>
      <c r="N639" t="s">
        <v>65</v>
      </c>
    </row>
    <row r="640" spans="1:14" x14ac:dyDescent="0.35">
      <c r="A640" t="s">
        <v>14</v>
      </c>
      <c r="B640">
        <v>29</v>
      </c>
      <c r="C640" t="s">
        <v>37</v>
      </c>
      <c r="D640" t="s">
        <v>49</v>
      </c>
      <c r="E640" t="s">
        <v>42</v>
      </c>
      <c r="F640">
        <v>2</v>
      </c>
      <c r="G640">
        <v>12000000</v>
      </c>
      <c r="H640">
        <v>1</v>
      </c>
      <c r="I640" s="15">
        <v>2.2222222222222222E-3</v>
      </c>
      <c r="J640" t="s">
        <v>18</v>
      </c>
      <c r="K640" t="s">
        <v>24</v>
      </c>
      <c r="L640" t="s">
        <v>51</v>
      </c>
      <c r="M640" t="s">
        <v>76</v>
      </c>
      <c r="N640" t="s">
        <v>26</v>
      </c>
    </row>
    <row r="641" spans="1:14" x14ac:dyDescent="0.35">
      <c r="A641" t="s">
        <v>14</v>
      </c>
      <c r="B641">
        <v>20</v>
      </c>
      <c r="C641" t="s">
        <v>44</v>
      </c>
      <c r="D641" t="s">
        <v>38</v>
      </c>
      <c r="E641" t="s">
        <v>42</v>
      </c>
      <c r="F641">
        <v>2</v>
      </c>
      <c r="G641">
        <v>38000000</v>
      </c>
      <c r="H641">
        <v>4</v>
      </c>
      <c r="I641" s="15">
        <v>2.2222222222222222E-3</v>
      </c>
      <c r="J641" t="s">
        <v>74</v>
      </c>
      <c r="K641" t="s">
        <v>19</v>
      </c>
      <c r="L641" t="s">
        <v>43</v>
      </c>
      <c r="M641" t="s">
        <v>66</v>
      </c>
      <c r="N641" t="s">
        <v>67</v>
      </c>
    </row>
    <row r="642" spans="1:14" x14ac:dyDescent="0.35">
      <c r="A642" t="s">
        <v>14</v>
      </c>
      <c r="B642">
        <v>9</v>
      </c>
      <c r="C642" t="s">
        <v>44</v>
      </c>
      <c r="D642" t="s">
        <v>32</v>
      </c>
      <c r="E642" t="s">
        <v>42</v>
      </c>
      <c r="F642">
        <v>5</v>
      </c>
      <c r="G642">
        <v>25000000</v>
      </c>
      <c r="H642">
        <v>2</v>
      </c>
      <c r="I642" s="15">
        <v>2.2222222222222222E-3</v>
      </c>
      <c r="J642" t="s">
        <v>18</v>
      </c>
      <c r="K642" t="s">
        <v>35</v>
      </c>
      <c r="L642" t="s">
        <v>33</v>
      </c>
      <c r="M642" t="s">
        <v>66</v>
      </c>
      <c r="N642" t="s">
        <v>36</v>
      </c>
    </row>
    <row r="643" spans="1:14" x14ac:dyDescent="0.35">
      <c r="A643" t="s">
        <v>14</v>
      </c>
      <c r="B643">
        <v>17</v>
      </c>
      <c r="C643" t="s">
        <v>69</v>
      </c>
      <c r="D643" t="s">
        <v>16</v>
      </c>
      <c r="E643" t="s">
        <v>23</v>
      </c>
      <c r="F643">
        <v>4</v>
      </c>
      <c r="G643">
        <v>11000000</v>
      </c>
      <c r="H643">
        <v>1</v>
      </c>
      <c r="I643" s="15">
        <v>2.2222222222222222E-3</v>
      </c>
      <c r="J643" t="s">
        <v>61</v>
      </c>
      <c r="K643" t="s">
        <v>64</v>
      </c>
      <c r="L643" t="s">
        <v>20</v>
      </c>
      <c r="M643" t="s">
        <v>76</v>
      </c>
      <c r="N643" t="s">
        <v>26</v>
      </c>
    </row>
    <row r="644" spans="1:14" x14ac:dyDescent="0.35">
      <c r="A644" t="s">
        <v>14</v>
      </c>
      <c r="B644">
        <v>10</v>
      </c>
      <c r="C644" t="s">
        <v>69</v>
      </c>
      <c r="D644" t="s">
        <v>49</v>
      </c>
      <c r="E644" t="s">
        <v>42</v>
      </c>
      <c r="F644">
        <v>2</v>
      </c>
      <c r="G644">
        <v>12000000</v>
      </c>
      <c r="H644">
        <v>4</v>
      </c>
      <c r="I644" s="15">
        <v>2.2222222222222222E-3</v>
      </c>
      <c r="J644" t="s">
        <v>18</v>
      </c>
      <c r="K644" t="s">
        <v>39</v>
      </c>
      <c r="L644" t="s">
        <v>20</v>
      </c>
      <c r="M644" t="s">
        <v>76</v>
      </c>
      <c r="N644" t="s">
        <v>52</v>
      </c>
    </row>
    <row r="645" spans="1:14" x14ac:dyDescent="0.35">
      <c r="A645" t="s">
        <v>14</v>
      </c>
      <c r="B645">
        <v>24</v>
      </c>
      <c r="C645" t="s">
        <v>69</v>
      </c>
      <c r="D645" t="s">
        <v>49</v>
      </c>
      <c r="E645" t="s">
        <v>42</v>
      </c>
      <c r="F645">
        <v>2</v>
      </c>
      <c r="G645">
        <v>12000000</v>
      </c>
      <c r="H645">
        <v>2</v>
      </c>
      <c r="I645" s="15">
        <v>2.2222222222222222E-3</v>
      </c>
      <c r="J645" t="s">
        <v>18</v>
      </c>
      <c r="K645" t="s">
        <v>29</v>
      </c>
      <c r="L645" t="s">
        <v>43</v>
      </c>
      <c r="M645" t="s">
        <v>77</v>
      </c>
      <c r="N645" t="s">
        <v>54</v>
      </c>
    </row>
    <row r="646" spans="1:14" x14ac:dyDescent="0.35">
      <c r="A646" t="s">
        <v>14</v>
      </c>
      <c r="B646">
        <v>20</v>
      </c>
      <c r="C646" t="s">
        <v>69</v>
      </c>
      <c r="D646" t="s">
        <v>38</v>
      </c>
      <c r="E646" t="s">
        <v>23</v>
      </c>
      <c r="F646">
        <v>4</v>
      </c>
      <c r="G646">
        <v>20000000</v>
      </c>
      <c r="H646">
        <v>4</v>
      </c>
      <c r="I646" s="15">
        <v>2.2222222222222222E-3</v>
      </c>
      <c r="J646" t="s">
        <v>18</v>
      </c>
      <c r="K646" t="s">
        <v>39</v>
      </c>
      <c r="L646" t="s">
        <v>48</v>
      </c>
      <c r="M646" t="s">
        <v>77</v>
      </c>
      <c r="N646" t="s">
        <v>65</v>
      </c>
    </row>
    <row r="647" spans="1:14" x14ac:dyDescent="0.35">
      <c r="A647" t="s">
        <v>14</v>
      </c>
      <c r="B647">
        <v>17</v>
      </c>
      <c r="C647" t="s">
        <v>55</v>
      </c>
      <c r="D647" t="s">
        <v>49</v>
      </c>
      <c r="E647" t="s">
        <v>68</v>
      </c>
      <c r="F647">
        <v>3</v>
      </c>
      <c r="G647">
        <v>15000000</v>
      </c>
      <c r="H647">
        <v>1</v>
      </c>
      <c r="I647" s="15">
        <v>2.2222222222222222E-3</v>
      </c>
      <c r="J647" t="s">
        <v>18</v>
      </c>
      <c r="K647" t="s">
        <v>24</v>
      </c>
      <c r="L647" t="s">
        <v>30</v>
      </c>
      <c r="M647" t="s">
        <v>66</v>
      </c>
      <c r="N647" t="s">
        <v>67</v>
      </c>
    </row>
    <row r="648" spans="1:14" x14ac:dyDescent="0.35">
      <c r="A648" t="s">
        <v>14</v>
      </c>
      <c r="B648">
        <v>11</v>
      </c>
      <c r="C648" t="s">
        <v>57</v>
      </c>
      <c r="D648" t="s">
        <v>16</v>
      </c>
      <c r="E648" t="s">
        <v>42</v>
      </c>
      <c r="F648">
        <v>3</v>
      </c>
      <c r="G648">
        <v>15000000</v>
      </c>
      <c r="H648">
        <v>5</v>
      </c>
      <c r="I648" s="15">
        <v>2.2222222222222222E-3</v>
      </c>
      <c r="J648" t="s">
        <v>18</v>
      </c>
      <c r="K648" t="s">
        <v>19</v>
      </c>
      <c r="L648" t="s">
        <v>51</v>
      </c>
      <c r="M648" t="s">
        <v>66</v>
      </c>
      <c r="N648" t="s">
        <v>36</v>
      </c>
    </row>
    <row r="649" spans="1:14" x14ac:dyDescent="0.35">
      <c r="A649" t="s">
        <v>14</v>
      </c>
      <c r="B649">
        <v>1</v>
      </c>
      <c r="C649" t="s">
        <v>59</v>
      </c>
      <c r="D649" t="s">
        <v>49</v>
      </c>
      <c r="E649" t="s">
        <v>42</v>
      </c>
      <c r="F649">
        <v>4</v>
      </c>
      <c r="G649">
        <v>20000000</v>
      </c>
      <c r="H649">
        <v>3</v>
      </c>
      <c r="I649" s="15">
        <v>2.2222222222222222E-3</v>
      </c>
      <c r="J649" t="s">
        <v>18</v>
      </c>
      <c r="K649" t="s">
        <v>56</v>
      </c>
      <c r="L649" t="s">
        <v>33</v>
      </c>
      <c r="M649" t="s">
        <v>76</v>
      </c>
      <c r="N649" t="s">
        <v>52</v>
      </c>
    </row>
    <row r="650" spans="1:14" x14ac:dyDescent="0.35">
      <c r="A650" t="s">
        <v>14</v>
      </c>
      <c r="B650">
        <v>10</v>
      </c>
      <c r="C650" t="s">
        <v>72</v>
      </c>
      <c r="D650" t="s">
        <v>32</v>
      </c>
      <c r="E650" t="s">
        <v>42</v>
      </c>
      <c r="F650">
        <v>1</v>
      </c>
      <c r="G650">
        <v>7000000</v>
      </c>
      <c r="H650">
        <v>4</v>
      </c>
      <c r="I650" s="15">
        <v>2.2222222222222222E-3</v>
      </c>
      <c r="J650" t="s">
        <v>18</v>
      </c>
      <c r="K650" t="s">
        <v>19</v>
      </c>
      <c r="L650" t="s">
        <v>51</v>
      </c>
      <c r="M650" t="s">
        <v>78</v>
      </c>
      <c r="N650" t="s">
        <v>53</v>
      </c>
    </row>
    <row r="651" spans="1:14" x14ac:dyDescent="0.35">
      <c r="A651" t="s">
        <v>70</v>
      </c>
      <c r="B651">
        <v>21</v>
      </c>
      <c r="C651" t="s">
        <v>57</v>
      </c>
      <c r="D651" t="s">
        <v>73</v>
      </c>
      <c r="E651" t="s">
        <v>42</v>
      </c>
      <c r="F651">
        <v>0</v>
      </c>
      <c r="G651">
        <v>0</v>
      </c>
      <c r="H651">
        <v>2</v>
      </c>
      <c r="I651" s="15">
        <v>2.2222222222222222E-3</v>
      </c>
      <c r="L651" t="s">
        <v>43</v>
      </c>
      <c r="M651" t="s">
        <v>78</v>
      </c>
      <c r="N651" t="s">
        <v>53</v>
      </c>
    </row>
    <row r="652" spans="1:14" x14ac:dyDescent="0.35">
      <c r="A652" t="s">
        <v>70</v>
      </c>
      <c r="B652">
        <v>16</v>
      </c>
      <c r="C652" t="s">
        <v>58</v>
      </c>
      <c r="D652" t="s">
        <v>28</v>
      </c>
      <c r="E652" t="s">
        <v>17</v>
      </c>
      <c r="F652">
        <v>0</v>
      </c>
      <c r="G652">
        <v>0</v>
      </c>
      <c r="H652">
        <v>5</v>
      </c>
      <c r="I652" s="15">
        <v>2.2222222222222222E-3</v>
      </c>
      <c r="L652" t="s">
        <v>40</v>
      </c>
      <c r="M652" t="s">
        <v>78</v>
      </c>
      <c r="N652" t="s">
        <v>53</v>
      </c>
    </row>
    <row r="653" spans="1:14" x14ac:dyDescent="0.35">
      <c r="A653" t="s">
        <v>70</v>
      </c>
      <c r="B653">
        <v>25</v>
      </c>
      <c r="C653" t="s">
        <v>27</v>
      </c>
      <c r="D653" t="s">
        <v>28</v>
      </c>
      <c r="E653" t="s">
        <v>42</v>
      </c>
      <c r="F653">
        <v>0</v>
      </c>
      <c r="G653">
        <v>0</v>
      </c>
      <c r="H653">
        <v>1</v>
      </c>
      <c r="I653" s="15">
        <v>2.2222222222222222E-3</v>
      </c>
      <c r="L653" t="s">
        <v>30</v>
      </c>
      <c r="M653" t="s">
        <v>78</v>
      </c>
      <c r="N653" t="s">
        <v>63</v>
      </c>
    </row>
    <row r="654" spans="1:14" x14ac:dyDescent="0.35">
      <c r="A654" t="s">
        <v>70</v>
      </c>
      <c r="B654">
        <v>7</v>
      </c>
      <c r="C654" t="s">
        <v>69</v>
      </c>
      <c r="D654" t="s">
        <v>16</v>
      </c>
      <c r="E654" t="s">
        <v>17</v>
      </c>
      <c r="F654">
        <v>0</v>
      </c>
      <c r="G654">
        <v>0</v>
      </c>
      <c r="H654">
        <v>1</v>
      </c>
      <c r="I654" s="15">
        <v>2.2222222222222222E-3</v>
      </c>
      <c r="L654" t="s">
        <v>33</v>
      </c>
      <c r="M654" t="s">
        <v>78</v>
      </c>
      <c r="N654" t="s">
        <v>41</v>
      </c>
    </row>
    <row r="655" spans="1:14" x14ac:dyDescent="0.35">
      <c r="A655" t="s">
        <v>70</v>
      </c>
      <c r="B655">
        <v>23</v>
      </c>
      <c r="C655" t="s">
        <v>69</v>
      </c>
      <c r="D655" t="s">
        <v>32</v>
      </c>
      <c r="E655" t="s">
        <v>42</v>
      </c>
      <c r="F655">
        <v>0</v>
      </c>
      <c r="G655">
        <v>0</v>
      </c>
      <c r="H655">
        <v>5</v>
      </c>
      <c r="I655" s="15">
        <v>2.2222222222222222E-3</v>
      </c>
      <c r="L655" t="s">
        <v>25</v>
      </c>
      <c r="M655" t="s">
        <v>76</v>
      </c>
      <c r="N655" t="s">
        <v>31</v>
      </c>
    </row>
    <row r="656" spans="1:14" x14ac:dyDescent="0.35">
      <c r="A656" t="s">
        <v>70</v>
      </c>
      <c r="B656">
        <v>21</v>
      </c>
      <c r="C656" t="s">
        <v>57</v>
      </c>
      <c r="D656" t="s">
        <v>73</v>
      </c>
      <c r="E656" t="s">
        <v>42</v>
      </c>
      <c r="F656">
        <v>0</v>
      </c>
      <c r="G656">
        <v>0</v>
      </c>
      <c r="H656">
        <v>2</v>
      </c>
      <c r="I656" s="15">
        <v>2.2222222222222222E-3</v>
      </c>
      <c r="L656" t="s">
        <v>43</v>
      </c>
      <c r="M656" t="s">
        <v>78</v>
      </c>
      <c r="N656" t="s">
        <v>53</v>
      </c>
    </row>
    <row r="657" spans="1:14" x14ac:dyDescent="0.35">
      <c r="A657" t="s">
        <v>70</v>
      </c>
      <c r="B657">
        <v>16</v>
      </c>
      <c r="C657" t="s">
        <v>58</v>
      </c>
      <c r="D657" t="s">
        <v>28</v>
      </c>
      <c r="E657" t="s">
        <v>17</v>
      </c>
      <c r="F657">
        <v>0</v>
      </c>
      <c r="G657">
        <v>0</v>
      </c>
      <c r="H657">
        <v>5</v>
      </c>
      <c r="I657" s="15">
        <v>2.2222222222222222E-3</v>
      </c>
      <c r="L657" t="s">
        <v>40</v>
      </c>
      <c r="M657" t="s">
        <v>78</v>
      </c>
      <c r="N657" t="s">
        <v>53</v>
      </c>
    </row>
    <row r="658" spans="1:14" x14ac:dyDescent="0.35">
      <c r="A658" t="s">
        <v>14</v>
      </c>
      <c r="B658">
        <v>30</v>
      </c>
      <c r="C658" t="s">
        <v>22</v>
      </c>
      <c r="D658" t="s">
        <v>28</v>
      </c>
      <c r="E658" t="s">
        <v>23</v>
      </c>
      <c r="F658">
        <v>5</v>
      </c>
      <c r="G658">
        <v>25000000</v>
      </c>
      <c r="H658">
        <v>1</v>
      </c>
      <c r="I658" s="15">
        <v>2.2453703703703702E-3</v>
      </c>
      <c r="J658" t="s">
        <v>18</v>
      </c>
      <c r="K658" t="s">
        <v>64</v>
      </c>
      <c r="L658" t="s">
        <v>25</v>
      </c>
      <c r="M658" t="s">
        <v>76</v>
      </c>
      <c r="N658" t="s">
        <v>26</v>
      </c>
    </row>
    <row r="659" spans="1:14" x14ac:dyDescent="0.35">
      <c r="A659" t="s">
        <v>14</v>
      </c>
      <c r="B659">
        <v>25</v>
      </c>
      <c r="C659" t="s">
        <v>27</v>
      </c>
      <c r="D659" t="s">
        <v>16</v>
      </c>
      <c r="E659" t="s">
        <v>23</v>
      </c>
      <c r="F659">
        <v>4</v>
      </c>
      <c r="G659">
        <v>20000000</v>
      </c>
      <c r="H659">
        <v>2</v>
      </c>
      <c r="I659" s="15">
        <v>2.2453703703703702E-3</v>
      </c>
      <c r="J659" t="s">
        <v>61</v>
      </c>
      <c r="K659" t="s">
        <v>19</v>
      </c>
      <c r="L659" t="s">
        <v>51</v>
      </c>
      <c r="M659" t="s">
        <v>78</v>
      </c>
      <c r="N659" t="s">
        <v>63</v>
      </c>
    </row>
    <row r="660" spans="1:14" x14ac:dyDescent="0.35">
      <c r="A660" t="s">
        <v>14</v>
      </c>
      <c r="B660">
        <v>9</v>
      </c>
      <c r="C660" t="s">
        <v>27</v>
      </c>
      <c r="D660" t="s">
        <v>28</v>
      </c>
      <c r="E660" t="s">
        <v>23</v>
      </c>
      <c r="F660">
        <v>1</v>
      </c>
      <c r="G660">
        <v>7000000</v>
      </c>
      <c r="H660">
        <v>2</v>
      </c>
      <c r="I660" s="15">
        <v>2.2453703703703702E-3</v>
      </c>
      <c r="J660" t="s">
        <v>18</v>
      </c>
      <c r="K660" t="s">
        <v>29</v>
      </c>
      <c r="L660" t="s">
        <v>43</v>
      </c>
      <c r="M660" t="s">
        <v>76</v>
      </c>
      <c r="N660" t="s">
        <v>26</v>
      </c>
    </row>
    <row r="661" spans="1:14" x14ac:dyDescent="0.35">
      <c r="A661" t="s">
        <v>14</v>
      </c>
      <c r="B661">
        <v>29</v>
      </c>
      <c r="C661" t="s">
        <v>37</v>
      </c>
      <c r="D661" t="s">
        <v>49</v>
      </c>
      <c r="E661" t="s">
        <v>42</v>
      </c>
      <c r="F661">
        <v>2</v>
      </c>
      <c r="G661">
        <v>12000000</v>
      </c>
      <c r="H661">
        <v>1</v>
      </c>
      <c r="I661" s="15">
        <v>2.2453703703703702E-3</v>
      </c>
      <c r="J661" t="s">
        <v>18</v>
      </c>
      <c r="K661" t="s">
        <v>56</v>
      </c>
      <c r="L661" t="s">
        <v>30</v>
      </c>
      <c r="M661" t="s">
        <v>77</v>
      </c>
      <c r="N661" t="s">
        <v>34</v>
      </c>
    </row>
    <row r="662" spans="1:14" x14ac:dyDescent="0.35">
      <c r="A662" t="s">
        <v>14</v>
      </c>
      <c r="B662">
        <v>13</v>
      </c>
      <c r="C662" t="s">
        <v>37</v>
      </c>
      <c r="D662" t="s">
        <v>28</v>
      </c>
      <c r="E662" t="s">
        <v>23</v>
      </c>
      <c r="F662">
        <v>2</v>
      </c>
      <c r="G662">
        <v>12000000</v>
      </c>
      <c r="H662">
        <v>2</v>
      </c>
      <c r="I662" s="15">
        <v>2.2453703703703702E-3</v>
      </c>
      <c r="J662" t="s">
        <v>18</v>
      </c>
      <c r="K662" t="s">
        <v>19</v>
      </c>
      <c r="L662" t="s">
        <v>33</v>
      </c>
      <c r="M662" t="s">
        <v>66</v>
      </c>
      <c r="N662" t="s">
        <v>36</v>
      </c>
    </row>
    <row r="663" spans="1:14" x14ac:dyDescent="0.35">
      <c r="A663" t="s">
        <v>14</v>
      </c>
      <c r="B663">
        <v>29</v>
      </c>
      <c r="C663" t="s">
        <v>37</v>
      </c>
      <c r="D663" t="s">
        <v>32</v>
      </c>
      <c r="E663" t="s">
        <v>68</v>
      </c>
      <c r="F663">
        <v>2</v>
      </c>
      <c r="G663">
        <v>12000000</v>
      </c>
      <c r="H663">
        <v>1</v>
      </c>
      <c r="I663" s="15">
        <v>2.2453703703703702E-3</v>
      </c>
      <c r="J663" t="s">
        <v>18</v>
      </c>
      <c r="K663" t="s">
        <v>47</v>
      </c>
      <c r="L663" t="s">
        <v>48</v>
      </c>
      <c r="M663" t="s">
        <v>77</v>
      </c>
      <c r="N663" t="s">
        <v>54</v>
      </c>
    </row>
    <row r="664" spans="1:14" x14ac:dyDescent="0.35">
      <c r="A664" t="s">
        <v>14</v>
      </c>
      <c r="B664">
        <v>1</v>
      </c>
      <c r="C664" t="s">
        <v>44</v>
      </c>
      <c r="D664" t="s">
        <v>28</v>
      </c>
      <c r="E664" t="s">
        <v>23</v>
      </c>
      <c r="F664">
        <v>2</v>
      </c>
      <c r="G664">
        <v>38000000</v>
      </c>
      <c r="H664">
        <v>4</v>
      </c>
      <c r="I664" s="15">
        <v>2.2453703703703702E-3</v>
      </c>
      <c r="J664" t="s">
        <v>46</v>
      </c>
      <c r="K664" t="s">
        <v>19</v>
      </c>
      <c r="L664" t="s">
        <v>30</v>
      </c>
      <c r="M664" t="s">
        <v>78</v>
      </c>
      <c r="N664" t="s">
        <v>41</v>
      </c>
    </row>
    <row r="665" spans="1:14" x14ac:dyDescent="0.35">
      <c r="A665" t="s">
        <v>14</v>
      </c>
      <c r="B665">
        <v>22</v>
      </c>
      <c r="C665" t="s">
        <v>44</v>
      </c>
      <c r="D665" t="s">
        <v>16</v>
      </c>
      <c r="E665" t="s">
        <v>45</v>
      </c>
      <c r="F665">
        <v>4</v>
      </c>
      <c r="G665">
        <v>20000000</v>
      </c>
      <c r="H665">
        <v>5</v>
      </c>
      <c r="I665" s="15">
        <v>2.2453703703703702E-3</v>
      </c>
      <c r="J665" t="s">
        <v>18</v>
      </c>
      <c r="K665" t="s">
        <v>39</v>
      </c>
      <c r="L665" t="s">
        <v>43</v>
      </c>
      <c r="M665" t="s">
        <v>78</v>
      </c>
      <c r="N665" t="s">
        <v>53</v>
      </c>
    </row>
    <row r="666" spans="1:14" x14ac:dyDescent="0.35">
      <c r="A666" t="s">
        <v>14</v>
      </c>
      <c r="B666">
        <v>1</v>
      </c>
      <c r="C666" t="s">
        <v>69</v>
      </c>
      <c r="D666" t="s">
        <v>16</v>
      </c>
      <c r="E666" t="s">
        <v>23</v>
      </c>
      <c r="F666">
        <v>5</v>
      </c>
      <c r="G666">
        <v>21000000</v>
      </c>
      <c r="H666">
        <v>2</v>
      </c>
      <c r="I666" s="15">
        <v>2.2453703703703702E-3</v>
      </c>
      <c r="J666" t="s">
        <v>18</v>
      </c>
      <c r="K666" t="s">
        <v>47</v>
      </c>
      <c r="L666" t="s">
        <v>40</v>
      </c>
      <c r="M666" t="s">
        <v>78</v>
      </c>
      <c r="N666" t="s">
        <v>66</v>
      </c>
    </row>
    <row r="667" spans="1:14" x14ac:dyDescent="0.35">
      <c r="A667" t="s">
        <v>14</v>
      </c>
      <c r="B667">
        <v>15</v>
      </c>
      <c r="C667" t="s">
        <v>69</v>
      </c>
      <c r="D667" t="s">
        <v>28</v>
      </c>
      <c r="E667" t="s">
        <v>42</v>
      </c>
      <c r="F667">
        <v>3</v>
      </c>
      <c r="G667">
        <v>15000000</v>
      </c>
      <c r="H667">
        <v>2</v>
      </c>
      <c r="I667" s="15">
        <v>2.2453703703703702E-3</v>
      </c>
      <c r="J667" t="s">
        <v>18</v>
      </c>
      <c r="K667" t="s">
        <v>29</v>
      </c>
      <c r="L667" t="s">
        <v>20</v>
      </c>
      <c r="M667" t="s">
        <v>78</v>
      </c>
      <c r="N667" t="s">
        <v>62</v>
      </c>
    </row>
    <row r="668" spans="1:14" x14ac:dyDescent="0.35">
      <c r="A668" t="s">
        <v>70</v>
      </c>
      <c r="B668">
        <v>20</v>
      </c>
      <c r="C668" t="s">
        <v>58</v>
      </c>
      <c r="D668" t="s">
        <v>16</v>
      </c>
      <c r="E668" t="s">
        <v>23</v>
      </c>
      <c r="F668">
        <v>0</v>
      </c>
      <c r="G668">
        <v>0</v>
      </c>
      <c r="H668">
        <v>2</v>
      </c>
      <c r="I668" s="15">
        <v>2.2453703703703702E-3</v>
      </c>
      <c r="L668" t="s">
        <v>51</v>
      </c>
      <c r="M668" t="s">
        <v>66</v>
      </c>
      <c r="N668" t="s">
        <v>36</v>
      </c>
    </row>
    <row r="669" spans="1:14" x14ac:dyDescent="0.35">
      <c r="A669" t="s">
        <v>70</v>
      </c>
      <c r="B669">
        <v>10</v>
      </c>
      <c r="C669" t="s">
        <v>69</v>
      </c>
      <c r="D669" t="s">
        <v>28</v>
      </c>
      <c r="E669" t="s">
        <v>42</v>
      </c>
      <c r="F669">
        <v>0</v>
      </c>
      <c r="G669">
        <v>0</v>
      </c>
      <c r="H669">
        <v>4</v>
      </c>
      <c r="I669" s="15">
        <v>2.2453703703703702E-3</v>
      </c>
      <c r="L669" t="s">
        <v>43</v>
      </c>
      <c r="M669" t="s">
        <v>78</v>
      </c>
      <c r="N669" t="s">
        <v>66</v>
      </c>
    </row>
    <row r="670" spans="1:14" x14ac:dyDescent="0.35">
      <c r="A670" t="s">
        <v>70</v>
      </c>
      <c r="B670">
        <v>20</v>
      </c>
      <c r="C670" t="s">
        <v>69</v>
      </c>
      <c r="D670" t="s">
        <v>16</v>
      </c>
      <c r="E670" t="s">
        <v>23</v>
      </c>
      <c r="F670">
        <v>0</v>
      </c>
      <c r="G670">
        <v>0</v>
      </c>
      <c r="H670">
        <v>1</v>
      </c>
      <c r="I670" s="15">
        <v>2.2453703703703702E-3</v>
      </c>
      <c r="L670" t="s">
        <v>33</v>
      </c>
      <c r="M670" t="s">
        <v>76</v>
      </c>
      <c r="N670" t="s">
        <v>71</v>
      </c>
    </row>
    <row r="671" spans="1:14" x14ac:dyDescent="0.35">
      <c r="A671" t="s">
        <v>70</v>
      </c>
      <c r="B671">
        <v>20</v>
      </c>
      <c r="C671" t="s">
        <v>58</v>
      </c>
      <c r="D671" t="s">
        <v>16</v>
      </c>
      <c r="E671" t="s">
        <v>23</v>
      </c>
      <c r="F671">
        <v>0</v>
      </c>
      <c r="G671">
        <v>0</v>
      </c>
      <c r="H671">
        <v>2</v>
      </c>
      <c r="I671" s="15">
        <v>2.2453703703703702E-3</v>
      </c>
      <c r="L671" t="s">
        <v>51</v>
      </c>
      <c r="M671" t="s">
        <v>66</v>
      </c>
      <c r="N671" t="s">
        <v>36</v>
      </c>
    </row>
    <row r="672" spans="1:14" x14ac:dyDescent="0.35">
      <c r="A672" t="s">
        <v>14</v>
      </c>
      <c r="B672">
        <v>12</v>
      </c>
      <c r="C672" t="s">
        <v>55</v>
      </c>
      <c r="D672" t="s">
        <v>16</v>
      </c>
      <c r="E672" t="s">
        <v>23</v>
      </c>
      <c r="F672">
        <v>5</v>
      </c>
      <c r="G672">
        <v>25000000</v>
      </c>
      <c r="H672">
        <v>1</v>
      </c>
      <c r="I672" s="15">
        <v>2.2685185185185187E-3</v>
      </c>
      <c r="J672" t="s">
        <v>18</v>
      </c>
      <c r="K672" t="s">
        <v>24</v>
      </c>
      <c r="L672" t="s">
        <v>30</v>
      </c>
      <c r="M672" t="s">
        <v>76</v>
      </c>
      <c r="N672" t="s">
        <v>52</v>
      </c>
    </row>
    <row r="673" spans="1:14" x14ac:dyDescent="0.35">
      <c r="A673" t="s">
        <v>14</v>
      </c>
      <c r="B673">
        <v>1</v>
      </c>
      <c r="C673" t="s">
        <v>60</v>
      </c>
      <c r="D673" t="s">
        <v>16</v>
      </c>
      <c r="E673" t="s">
        <v>23</v>
      </c>
      <c r="F673">
        <v>4</v>
      </c>
      <c r="G673">
        <v>20000000</v>
      </c>
      <c r="H673">
        <v>4</v>
      </c>
      <c r="I673" s="15">
        <v>2.2685185185185187E-3</v>
      </c>
      <c r="J673" t="s">
        <v>61</v>
      </c>
      <c r="K673" t="s">
        <v>39</v>
      </c>
      <c r="L673" t="s">
        <v>33</v>
      </c>
      <c r="M673" t="s">
        <v>66</v>
      </c>
      <c r="N673" t="s">
        <v>67</v>
      </c>
    </row>
    <row r="674" spans="1:14" x14ac:dyDescent="0.35">
      <c r="A674" t="s">
        <v>14</v>
      </c>
      <c r="B674">
        <v>28</v>
      </c>
      <c r="C674" t="s">
        <v>60</v>
      </c>
      <c r="D674" t="s">
        <v>49</v>
      </c>
      <c r="E674" t="s">
        <v>17</v>
      </c>
      <c r="F674">
        <v>4</v>
      </c>
      <c r="G674">
        <v>15000000</v>
      </c>
      <c r="H674">
        <v>2</v>
      </c>
      <c r="I674" s="15">
        <v>2.2685185185185187E-3</v>
      </c>
      <c r="J674" t="s">
        <v>18</v>
      </c>
      <c r="K674" t="s">
        <v>29</v>
      </c>
      <c r="L674" t="s">
        <v>48</v>
      </c>
      <c r="M674" t="s">
        <v>66</v>
      </c>
      <c r="N674" t="s">
        <v>67</v>
      </c>
    </row>
    <row r="675" spans="1:14" x14ac:dyDescent="0.35">
      <c r="A675" t="s">
        <v>14</v>
      </c>
      <c r="B675">
        <v>3</v>
      </c>
      <c r="C675" t="s">
        <v>27</v>
      </c>
      <c r="D675" t="s">
        <v>16</v>
      </c>
      <c r="E675" t="s">
        <v>17</v>
      </c>
      <c r="F675">
        <v>3</v>
      </c>
      <c r="G675">
        <v>12000000</v>
      </c>
      <c r="H675">
        <v>1</v>
      </c>
      <c r="I675" s="15">
        <v>2.2685185185185187E-3</v>
      </c>
      <c r="J675" t="s">
        <v>18</v>
      </c>
      <c r="K675" t="s">
        <v>29</v>
      </c>
      <c r="L675" t="s">
        <v>30</v>
      </c>
      <c r="M675" t="s">
        <v>76</v>
      </c>
      <c r="N675" t="s">
        <v>26</v>
      </c>
    </row>
    <row r="676" spans="1:14" x14ac:dyDescent="0.35">
      <c r="A676" t="s">
        <v>14</v>
      </c>
      <c r="B676">
        <v>28</v>
      </c>
      <c r="C676" t="s">
        <v>37</v>
      </c>
      <c r="D676" t="s">
        <v>38</v>
      </c>
      <c r="E676" t="s">
        <v>45</v>
      </c>
      <c r="F676">
        <v>2</v>
      </c>
      <c r="G676">
        <v>38000000</v>
      </c>
      <c r="H676">
        <v>2</v>
      </c>
      <c r="I676" s="15">
        <v>2.2685185185185187E-3</v>
      </c>
      <c r="J676" t="s">
        <v>46</v>
      </c>
      <c r="K676" t="s">
        <v>29</v>
      </c>
      <c r="L676" t="s">
        <v>25</v>
      </c>
      <c r="M676" t="s">
        <v>78</v>
      </c>
      <c r="N676" t="s">
        <v>62</v>
      </c>
    </row>
    <row r="677" spans="1:14" x14ac:dyDescent="0.35">
      <c r="A677" t="s">
        <v>14</v>
      </c>
      <c r="B677">
        <v>28</v>
      </c>
      <c r="C677" t="s">
        <v>37</v>
      </c>
      <c r="D677" t="s">
        <v>16</v>
      </c>
      <c r="E677" t="s">
        <v>17</v>
      </c>
      <c r="F677">
        <v>1</v>
      </c>
      <c r="G677">
        <v>19000000</v>
      </c>
      <c r="H677">
        <v>1</v>
      </c>
      <c r="I677" s="15">
        <v>2.2685185185185187E-3</v>
      </c>
      <c r="J677" t="s">
        <v>46</v>
      </c>
      <c r="K677" t="s">
        <v>19</v>
      </c>
      <c r="L677" t="s">
        <v>48</v>
      </c>
      <c r="M677" t="s">
        <v>78</v>
      </c>
      <c r="N677" t="s">
        <v>53</v>
      </c>
    </row>
    <row r="678" spans="1:14" x14ac:dyDescent="0.35">
      <c r="A678" t="s">
        <v>14</v>
      </c>
      <c r="B678">
        <v>23</v>
      </c>
      <c r="C678" t="s">
        <v>37</v>
      </c>
      <c r="D678" t="s">
        <v>49</v>
      </c>
      <c r="E678" t="s">
        <v>42</v>
      </c>
      <c r="F678">
        <v>2</v>
      </c>
      <c r="G678">
        <v>10000000</v>
      </c>
      <c r="H678">
        <v>2</v>
      </c>
      <c r="I678" s="15">
        <v>2.2685185185185187E-3</v>
      </c>
      <c r="J678" t="s">
        <v>18</v>
      </c>
      <c r="K678" t="s">
        <v>19</v>
      </c>
      <c r="L678" t="s">
        <v>25</v>
      </c>
      <c r="M678" t="s">
        <v>78</v>
      </c>
      <c r="N678" t="s">
        <v>53</v>
      </c>
    </row>
    <row r="679" spans="1:14" x14ac:dyDescent="0.35">
      <c r="A679" t="s">
        <v>14</v>
      </c>
      <c r="B679">
        <v>26</v>
      </c>
      <c r="C679" t="s">
        <v>37</v>
      </c>
      <c r="D679" t="s">
        <v>32</v>
      </c>
      <c r="E679" t="s">
        <v>23</v>
      </c>
      <c r="F679">
        <v>1</v>
      </c>
      <c r="G679">
        <v>7000000</v>
      </c>
      <c r="H679">
        <v>2</v>
      </c>
      <c r="I679" s="15">
        <v>2.2685185185185187E-3</v>
      </c>
      <c r="J679" t="s">
        <v>18</v>
      </c>
      <c r="K679" t="s">
        <v>29</v>
      </c>
      <c r="L679" t="s">
        <v>33</v>
      </c>
      <c r="M679" t="s">
        <v>76</v>
      </c>
      <c r="N679" t="s">
        <v>31</v>
      </c>
    </row>
    <row r="680" spans="1:14" x14ac:dyDescent="0.35">
      <c r="A680" t="s">
        <v>14</v>
      </c>
      <c r="B680">
        <v>1</v>
      </c>
      <c r="C680" t="s">
        <v>37</v>
      </c>
      <c r="D680" t="s">
        <v>38</v>
      </c>
      <c r="E680" t="s">
        <v>68</v>
      </c>
      <c r="F680">
        <v>3</v>
      </c>
      <c r="G680">
        <v>11000000</v>
      </c>
      <c r="H680">
        <v>3</v>
      </c>
      <c r="I680" s="15">
        <v>2.2685185185185187E-3</v>
      </c>
      <c r="J680" t="s">
        <v>18</v>
      </c>
      <c r="K680" t="s">
        <v>19</v>
      </c>
      <c r="L680" t="s">
        <v>40</v>
      </c>
      <c r="M680" t="s">
        <v>77</v>
      </c>
      <c r="N680" t="s">
        <v>65</v>
      </c>
    </row>
    <row r="681" spans="1:14" x14ac:dyDescent="0.35">
      <c r="A681" t="s">
        <v>14</v>
      </c>
      <c r="B681">
        <v>12</v>
      </c>
      <c r="C681" t="s">
        <v>44</v>
      </c>
      <c r="D681" t="s">
        <v>49</v>
      </c>
      <c r="E681" t="s">
        <v>17</v>
      </c>
      <c r="F681">
        <v>5</v>
      </c>
      <c r="G681">
        <v>25000000</v>
      </c>
      <c r="H681">
        <v>4</v>
      </c>
      <c r="I681" s="15">
        <v>2.2685185185185187E-3</v>
      </c>
      <c r="J681" t="s">
        <v>18</v>
      </c>
      <c r="K681" t="s">
        <v>24</v>
      </c>
      <c r="L681" t="s">
        <v>43</v>
      </c>
      <c r="M681" t="s">
        <v>76</v>
      </c>
      <c r="N681" t="s">
        <v>31</v>
      </c>
    </row>
    <row r="682" spans="1:14" x14ac:dyDescent="0.35">
      <c r="A682" t="s">
        <v>14</v>
      </c>
      <c r="B682">
        <v>12</v>
      </c>
      <c r="C682" t="s">
        <v>55</v>
      </c>
      <c r="D682" t="s">
        <v>16</v>
      </c>
      <c r="E682" t="s">
        <v>23</v>
      </c>
      <c r="F682">
        <v>5</v>
      </c>
      <c r="G682">
        <v>25000000</v>
      </c>
      <c r="H682">
        <v>1</v>
      </c>
      <c r="I682" s="15">
        <v>2.2685185185185187E-3</v>
      </c>
      <c r="J682" t="s">
        <v>18</v>
      </c>
      <c r="K682" t="s">
        <v>24</v>
      </c>
      <c r="L682" t="s">
        <v>30</v>
      </c>
      <c r="M682" t="s">
        <v>76</v>
      </c>
      <c r="N682" t="s">
        <v>52</v>
      </c>
    </row>
    <row r="683" spans="1:14" x14ac:dyDescent="0.35">
      <c r="A683" t="s">
        <v>14</v>
      </c>
      <c r="B683">
        <v>1</v>
      </c>
      <c r="C683" t="s">
        <v>60</v>
      </c>
      <c r="D683" t="s">
        <v>16</v>
      </c>
      <c r="E683" t="s">
        <v>23</v>
      </c>
      <c r="F683">
        <v>4</v>
      </c>
      <c r="G683">
        <v>20000000</v>
      </c>
      <c r="H683">
        <v>4</v>
      </c>
      <c r="I683" s="15">
        <v>2.2685185185185187E-3</v>
      </c>
      <c r="J683" t="s">
        <v>61</v>
      </c>
      <c r="K683" t="s">
        <v>39</v>
      </c>
      <c r="L683" t="s">
        <v>33</v>
      </c>
      <c r="M683" t="s">
        <v>66</v>
      </c>
      <c r="N683" t="s">
        <v>67</v>
      </c>
    </row>
    <row r="684" spans="1:14" x14ac:dyDescent="0.35">
      <c r="A684" t="s">
        <v>14</v>
      </c>
      <c r="B684">
        <v>28</v>
      </c>
      <c r="C684" t="s">
        <v>60</v>
      </c>
      <c r="D684" t="s">
        <v>49</v>
      </c>
      <c r="E684" t="s">
        <v>17</v>
      </c>
      <c r="F684">
        <v>4</v>
      </c>
      <c r="G684">
        <v>15000000</v>
      </c>
      <c r="H684">
        <v>2</v>
      </c>
      <c r="I684" s="15">
        <v>2.2685185185185187E-3</v>
      </c>
      <c r="J684" t="s">
        <v>18</v>
      </c>
      <c r="K684" t="s">
        <v>29</v>
      </c>
      <c r="L684" t="s">
        <v>48</v>
      </c>
      <c r="M684" t="s">
        <v>66</v>
      </c>
      <c r="N684" t="s">
        <v>67</v>
      </c>
    </row>
    <row r="685" spans="1:14" x14ac:dyDescent="0.35">
      <c r="A685" t="s">
        <v>70</v>
      </c>
      <c r="B685">
        <v>9</v>
      </c>
      <c r="C685" t="s">
        <v>60</v>
      </c>
      <c r="D685" t="s">
        <v>16</v>
      </c>
      <c r="E685" t="s">
        <v>17</v>
      </c>
      <c r="F685">
        <v>0</v>
      </c>
      <c r="G685">
        <v>0</v>
      </c>
      <c r="H685">
        <v>3</v>
      </c>
      <c r="I685" s="15">
        <v>2.2685185185185187E-3</v>
      </c>
      <c r="L685" t="s">
        <v>43</v>
      </c>
      <c r="M685" t="s">
        <v>78</v>
      </c>
      <c r="N685" t="s">
        <v>66</v>
      </c>
    </row>
    <row r="686" spans="1:14" x14ac:dyDescent="0.35">
      <c r="A686" t="s">
        <v>70</v>
      </c>
      <c r="B686">
        <v>17</v>
      </c>
      <c r="C686" t="s">
        <v>27</v>
      </c>
      <c r="D686" t="s">
        <v>28</v>
      </c>
      <c r="E686" t="s">
        <v>17</v>
      </c>
      <c r="F686">
        <v>0</v>
      </c>
      <c r="G686">
        <v>0</v>
      </c>
      <c r="H686">
        <v>2</v>
      </c>
      <c r="I686" s="15">
        <v>2.2685185185185187E-3</v>
      </c>
      <c r="L686" t="s">
        <v>51</v>
      </c>
      <c r="M686" t="s">
        <v>77</v>
      </c>
      <c r="N686" t="s">
        <v>54</v>
      </c>
    </row>
    <row r="687" spans="1:14" x14ac:dyDescent="0.35">
      <c r="A687" t="s">
        <v>70</v>
      </c>
      <c r="B687">
        <v>11</v>
      </c>
      <c r="C687" t="s">
        <v>44</v>
      </c>
      <c r="D687" t="s">
        <v>73</v>
      </c>
      <c r="E687" t="s">
        <v>42</v>
      </c>
      <c r="F687">
        <v>0</v>
      </c>
      <c r="G687">
        <v>0</v>
      </c>
      <c r="H687">
        <v>3</v>
      </c>
      <c r="I687" s="15">
        <v>2.2685185185185187E-3</v>
      </c>
      <c r="L687" t="s">
        <v>40</v>
      </c>
      <c r="M687" t="s">
        <v>76</v>
      </c>
      <c r="N687" t="s">
        <v>26</v>
      </c>
    </row>
    <row r="688" spans="1:14" x14ac:dyDescent="0.35">
      <c r="A688" t="s">
        <v>70</v>
      </c>
      <c r="B688">
        <v>9</v>
      </c>
      <c r="C688" t="s">
        <v>60</v>
      </c>
      <c r="D688" t="s">
        <v>16</v>
      </c>
      <c r="E688" t="s">
        <v>17</v>
      </c>
      <c r="F688">
        <v>0</v>
      </c>
      <c r="G688">
        <v>0</v>
      </c>
      <c r="H688">
        <v>3</v>
      </c>
      <c r="I688" s="15">
        <v>2.2685185185185187E-3</v>
      </c>
      <c r="L688" t="s">
        <v>43</v>
      </c>
      <c r="M688" t="s">
        <v>78</v>
      </c>
      <c r="N688" t="s">
        <v>66</v>
      </c>
    </row>
    <row r="689" spans="1:14" x14ac:dyDescent="0.35">
      <c r="A689" t="s">
        <v>14</v>
      </c>
      <c r="B689">
        <v>3</v>
      </c>
      <c r="C689" t="s">
        <v>22</v>
      </c>
      <c r="D689" t="s">
        <v>32</v>
      </c>
      <c r="E689" t="s">
        <v>42</v>
      </c>
      <c r="F689">
        <v>1</v>
      </c>
      <c r="G689">
        <v>19000000</v>
      </c>
      <c r="H689">
        <v>2</v>
      </c>
      <c r="I689" s="15">
        <v>2.2800925925925927E-3</v>
      </c>
      <c r="J689" t="s">
        <v>46</v>
      </c>
      <c r="K689" t="s">
        <v>35</v>
      </c>
      <c r="L689" t="s">
        <v>43</v>
      </c>
      <c r="M689" t="s">
        <v>66</v>
      </c>
      <c r="N689" t="s">
        <v>36</v>
      </c>
    </row>
    <row r="690" spans="1:14" x14ac:dyDescent="0.35">
      <c r="A690" t="s">
        <v>14</v>
      </c>
      <c r="B690">
        <v>30</v>
      </c>
      <c r="C690" t="s">
        <v>22</v>
      </c>
      <c r="D690" t="s">
        <v>32</v>
      </c>
      <c r="E690" t="s">
        <v>23</v>
      </c>
      <c r="F690">
        <v>2</v>
      </c>
      <c r="G690">
        <v>12000000</v>
      </c>
      <c r="H690">
        <v>2</v>
      </c>
      <c r="I690" s="15">
        <v>2.2800925925925927E-3</v>
      </c>
      <c r="J690" t="s">
        <v>18</v>
      </c>
      <c r="K690" t="s">
        <v>29</v>
      </c>
      <c r="L690" t="s">
        <v>30</v>
      </c>
      <c r="M690" t="s">
        <v>76</v>
      </c>
      <c r="N690" t="s">
        <v>31</v>
      </c>
    </row>
    <row r="691" spans="1:14" x14ac:dyDescent="0.35">
      <c r="A691" t="s">
        <v>14</v>
      </c>
      <c r="B691">
        <v>21</v>
      </c>
      <c r="C691" t="s">
        <v>27</v>
      </c>
      <c r="D691" t="s">
        <v>16</v>
      </c>
      <c r="E691" t="s">
        <v>45</v>
      </c>
      <c r="F691">
        <v>3</v>
      </c>
      <c r="G691">
        <v>15000000</v>
      </c>
      <c r="H691">
        <v>1</v>
      </c>
      <c r="I691" s="15">
        <v>2.2800925925925927E-3</v>
      </c>
      <c r="J691" t="s">
        <v>18</v>
      </c>
      <c r="K691" t="s">
        <v>29</v>
      </c>
      <c r="L691" t="s">
        <v>33</v>
      </c>
      <c r="M691" t="s">
        <v>77</v>
      </c>
      <c r="N691" t="s">
        <v>65</v>
      </c>
    </row>
    <row r="692" spans="1:14" x14ac:dyDescent="0.35">
      <c r="A692" t="s">
        <v>14</v>
      </c>
      <c r="B692">
        <v>31</v>
      </c>
      <c r="C692" t="s">
        <v>37</v>
      </c>
      <c r="D692" t="s">
        <v>38</v>
      </c>
      <c r="E692" t="s">
        <v>23</v>
      </c>
      <c r="F692">
        <v>3</v>
      </c>
      <c r="G692">
        <v>15000000</v>
      </c>
      <c r="H692">
        <v>2</v>
      </c>
      <c r="I692" s="15">
        <v>2.2800925925925927E-3</v>
      </c>
      <c r="J692" t="s">
        <v>18</v>
      </c>
      <c r="K692" t="s">
        <v>19</v>
      </c>
      <c r="L692" t="s">
        <v>20</v>
      </c>
      <c r="M692" t="s">
        <v>66</v>
      </c>
      <c r="N692" t="s">
        <v>67</v>
      </c>
    </row>
    <row r="693" spans="1:14" x14ac:dyDescent="0.35">
      <c r="A693" t="s">
        <v>14</v>
      </c>
      <c r="B693">
        <v>27</v>
      </c>
      <c r="C693" t="s">
        <v>37</v>
      </c>
      <c r="D693" t="s">
        <v>16</v>
      </c>
      <c r="E693" t="s">
        <v>23</v>
      </c>
      <c r="F693">
        <v>2</v>
      </c>
      <c r="G693">
        <v>12000000</v>
      </c>
      <c r="H693">
        <v>5</v>
      </c>
      <c r="I693" s="15">
        <v>2.2800925925925927E-3</v>
      </c>
      <c r="J693" t="s">
        <v>18</v>
      </c>
      <c r="K693" t="s">
        <v>24</v>
      </c>
      <c r="L693" t="s">
        <v>48</v>
      </c>
      <c r="M693" t="s">
        <v>78</v>
      </c>
      <c r="N693" t="s">
        <v>21</v>
      </c>
    </row>
    <row r="694" spans="1:14" x14ac:dyDescent="0.35">
      <c r="A694" t="s">
        <v>14</v>
      </c>
      <c r="B694">
        <v>30</v>
      </c>
      <c r="C694" t="s">
        <v>44</v>
      </c>
      <c r="D694" t="s">
        <v>16</v>
      </c>
      <c r="E694" t="s">
        <v>23</v>
      </c>
      <c r="F694">
        <v>5</v>
      </c>
      <c r="G694">
        <v>20000000</v>
      </c>
      <c r="H694">
        <v>2</v>
      </c>
      <c r="I694" s="15">
        <v>2.2800925925925927E-3</v>
      </c>
      <c r="J694" t="s">
        <v>18</v>
      </c>
      <c r="K694" t="s">
        <v>19</v>
      </c>
      <c r="L694" t="s">
        <v>40</v>
      </c>
      <c r="M694" t="s">
        <v>66</v>
      </c>
      <c r="N694" t="s">
        <v>36</v>
      </c>
    </row>
    <row r="695" spans="1:14" x14ac:dyDescent="0.35">
      <c r="A695" t="s">
        <v>14</v>
      </c>
      <c r="B695">
        <v>20</v>
      </c>
      <c r="C695" t="s">
        <v>44</v>
      </c>
      <c r="D695" t="s">
        <v>16</v>
      </c>
      <c r="E695" t="s">
        <v>17</v>
      </c>
      <c r="F695">
        <v>3</v>
      </c>
      <c r="G695">
        <v>15000000</v>
      </c>
      <c r="H695">
        <v>5</v>
      </c>
      <c r="I695" s="15">
        <v>2.2800925925925927E-3</v>
      </c>
      <c r="J695" t="s">
        <v>18</v>
      </c>
      <c r="K695" t="s">
        <v>29</v>
      </c>
      <c r="L695" t="s">
        <v>43</v>
      </c>
      <c r="M695" t="s">
        <v>78</v>
      </c>
      <c r="N695" t="s">
        <v>63</v>
      </c>
    </row>
    <row r="696" spans="1:14" x14ac:dyDescent="0.35">
      <c r="A696" t="s">
        <v>14</v>
      </c>
      <c r="B696">
        <v>4</v>
      </c>
      <c r="C696" t="s">
        <v>44</v>
      </c>
      <c r="D696" t="s">
        <v>38</v>
      </c>
      <c r="E696" t="s">
        <v>23</v>
      </c>
      <c r="F696">
        <v>1</v>
      </c>
      <c r="G696">
        <v>7000000</v>
      </c>
      <c r="H696">
        <v>2</v>
      </c>
      <c r="I696" s="15">
        <v>2.2800925925925927E-3</v>
      </c>
      <c r="J696" t="s">
        <v>18</v>
      </c>
      <c r="K696" t="s">
        <v>39</v>
      </c>
      <c r="L696" t="s">
        <v>25</v>
      </c>
      <c r="M696" t="s">
        <v>76</v>
      </c>
      <c r="N696" t="s">
        <v>26</v>
      </c>
    </row>
    <row r="697" spans="1:14" x14ac:dyDescent="0.35">
      <c r="A697" t="s">
        <v>14</v>
      </c>
      <c r="B697">
        <v>3</v>
      </c>
      <c r="C697" t="s">
        <v>22</v>
      </c>
      <c r="D697" t="s">
        <v>32</v>
      </c>
      <c r="E697" t="s">
        <v>42</v>
      </c>
      <c r="F697">
        <v>1</v>
      </c>
      <c r="G697">
        <v>19000000</v>
      </c>
      <c r="H697">
        <v>2</v>
      </c>
      <c r="I697" s="15">
        <v>2.2800925925925927E-3</v>
      </c>
      <c r="J697" t="s">
        <v>46</v>
      </c>
      <c r="K697" t="s">
        <v>35</v>
      </c>
      <c r="L697" t="s">
        <v>43</v>
      </c>
      <c r="M697" t="s">
        <v>66</v>
      </c>
      <c r="N697" t="s">
        <v>36</v>
      </c>
    </row>
    <row r="698" spans="1:14" x14ac:dyDescent="0.35">
      <c r="A698" t="s">
        <v>14</v>
      </c>
      <c r="B698">
        <v>30</v>
      </c>
      <c r="C698" t="s">
        <v>22</v>
      </c>
      <c r="D698" t="s">
        <v>32</v>
      </c>
      <c r="E698" t="s">
        <v>23</v>
      </c>
      <c r="F698">
        <v>2</v>
      </c>
      <c r="G698">
        <v>12000000</v>
      </c>
      <c r="H698">
        <v>2</v>
      </c>
      <c r="I698" s="15">
        <v>2.2800925925925927E-3</v>
      </c>
      <c r="J698" t="s">
        <v>18</v>
      </c>
      <c r="K698" t="s">
        <v>29</v>
      </c>
      <c r="L698" t="s">
        <v>30</v>
      </c>
      <c r="M698" t="s">
        <v>76</v>
      </c>
      <c r="N698" t="s">
        <v>31</v>
      </c>
    </row>
    <row r="699" spans="1:14" x14ac:dyDescent="0.35">
      <c r="A699" t="s">
        <v>70</v>
      </c>
      <c r="B699">
        <v>14</v>
      </c>
      <c r="C699" t="s">
        <v>37</v>
      </c>
      <c r="D699" t="s">
        <v>49</v>
      </c>
      <c r="E699" t="s">
        <v>42</v>
      </c>
      <c r="F699">
        <v>0</v>
      </c>
      <c r="G699">
        <v>0</v>
      </c>
      <c r="H699">
        <v>4</v>
      </c>
      <c r="I699" s="15">
        <v>2.2800925925925927E-3</v>
      </c>
      <c r="L699" t="s">
        <v>25</v>
      </c>
      <c r="M699" t="s">
        <v>78</v>
      </c>
      <c r="N699" t="s">
        <v>53</v>
      </c>
    </row>
    <row r="700" spans="1:14" x14ac:dyDescent="0.35">
      <c r="A700" t="s">
        <v>70</v>
      </c>
      <c r="B700">
        <v>5</v>
      </c>
      <c r="C700" t="s">
        <v>37</v>
      </c>
      <c r="D700" t="s">
        <v>28</v>
      </c>
      <c r="E700" t="s">
        <v>23</v>
      </c>
      <c r="F700">
        <v>0</v>
      </c>
      <c r="G700">
        <v>0</v>
      </c>
      <c r="H700">
        <v>1</v>
      </c>
      <c r="I700" s="15">
        <v>2.2800925925925927E-3</v>
      </c>
      <c r="L700" t="s">
        <v>51</v>
      </c>
      <c r="M700" t="s">
        <v>76</v>
      </c>
      <c r="N700" t="s">
        <v>71</v>
      </c>
    </row>
    <row r="701" spans="1:14" x14ac:dyDescent="0.35">
      <c r="A701" t="s">
        <v>70</v>
      </c>
      <c r="B701">
        <v>2</v>
      </c>
      <c r="C701" t="s">
        <v>69</v>
      </c>
      <c r="D701" t="s">
        <v>49</v>
      </c>
      <c r="E701" t="s">
        <v>42</v>
      </c>
      <c r="F701">
        <v>0</v>
      </c>
      <c r="G701">
        <v>0</v>
      </c>
      <c r="H701">
        <v>3</v>
      </c>
      <c r="I701" s="15">
        <v>2.2800925925925927E-3</v>
      </c>
      <c r="L701" t="s">
        <v>30</v>
      </c>
      <c r="M701" t="s">
        <v>78</v>
      </c>
      <c r="N701" t="s">
        <v>53</v>
      </c>
    </row>
    <row r="702" spans="1:14" x14ac:dyDescent="0.35">
      <c r="A702" t="s">
        <v>70</v>
      </c>
      <c r="B702">
        <v>30</v>
      </c>
      <c r="C702" t="s">
        <v>69</v>
      </c>
      <c r="D702" t="s">
        <v>38</v>
      </c>
      <c r="E702" t="s">
        <v>23</v>
      </c>
      <c r="F702">
        <v>0</v>
      </c>
      <c r="G702">
        <v>0</v>
      </c>
      <c r="H702">
        <v>2</v>
      </c>
      <c r="I702" s="15">
        <v>2.2800925925925927E-3</v>
      </c>
      <c r="L702" t="s">
        <v>30</v>
      </c>
      <c r="M702" t="s">
        <v>77</v>
      </c>
      <c r="N702" t="s">
        <v>54</v>
      </c>
    </row>
    <row r="703" spans="1:14" x14ac:dyDescent="0.35">
      <c r="A703" t="s">
        <v>70</v>
      </c>
      <c r="B703">
        <v>10</v>
      </c>
      <c r="C703" t="s">
        <v>69</v>
      </c>
      <c r="D703" t="s">
        <v>28</v>
      </c>
      <c r="E703" t="s">
        <v>42</v>
      </c>
      <c r="F703">
        <v>0</v>
      </c>
      <c r="G703">
        <v>0</v>
      </c>
      <c r="H703">
        <v>1</v>
      </c>
      <c r="I703" s="15">
        <v>2.2800925925925927E-3</v>
      </c>
      <c r="L703" t="s">
        <v>33</v>
      </c>
      <c r="M703" t="s">
        <v>77</v>
      </c>
      <c r="N703" t="s">
        <v>34</v>
      </c>
    </row>
    <row r="704" spans="1:14" x14ac:dyDescent="0.35">
      <c r="A704" t="s">
        <v>14</v>
      </c>
      <c r="B704">
        <v>1</v>
      </c>
      <c r="C704" t="s">
        <v>55</v>
      </c>
      <c r="D704" t="s">
        <v>49</v>
      </c>
      <c r="E704" t="s">
        <v>23</v>
      </c>
      <c r="F704">
        <v>1</v>
      </c>
      <c r="G704">
        <v>7000000</v>
      </c>
      <c r="H704">
        <v>3</v>
      </c>
      <c r="I704" s="15">
        <v>2.4305555555555556E-3</v>
      </c>
      <c r="J704" t="s">
        <v>18</v>
      </c>
      <c r="K704" t="s">
        <v>50</v>
      </c>
      <c r="L704" t="s">
        <v>48</v>
      </c>
      <c r="M704" t="s">
        <v>78</v>
      </c>
      <c r="N704" t="s">
        <v>41</v>
      </c>
    </row>
    <row r="705" spans="1:14" x14ac:dyDescent="0.35">
      <c r="A705" t="s">
        <v>14</v>
      </c>
      <c r="B705">
        <v>11</v>
      </c>
      <c r="C705" t="s">
        <v>57</v>
      </c>
      <c r="D705" t="s">
        <v>38</v>
      </c>
      <c r="E705" t="s">
        <v>23</v>
      </c>
      <c r="F705">
        <v>4</v>
      </c>
      <c r="G705">
        <v>20000000</v>
      </c>
      <c r="H705">
        <v>2</v>
      </c>
      <c r="I705" s="15">
        <v>2.4305555555555556E-3</v>
      </c>
      <c r="J705" t="s">
        <v>61</v>
      </c>
      <c r="K705" t="s">
        <v>29</v>
      </c>
      <c r="L705" t="s">
        <v>51</v>
      </c>
      <c r="M705" t="s">
        <v>76</v>
      </c>
      <c r="N705" t="s">
        <v>71</v>
      </c>
    </row>
    <row r="706" spans="1:14" x14ac:dyDescent="0.35">
      <c r="A706" t="s">
        <v>14</v>
      </c>
      <c r="B706">
        <v>25</v>
      </c>
      <c r="C706" t="s">
        <v>22</v>
      </c>
      <c r="D706" t="s">
        <v>16</v>
      </c>
      <c r="E706" t="s">
        <v>17</v>
      </c>
      <c r="F706">
        <v>3</v>
      </c>
      <c r="G706">
        <v>15000000</v>
      </c>
      <c r="H706">
        <v>1</v>
      </c>
      <c r="I706" s="15">
        <v>2.4305555555555556E-3</v>
      </c>
      <c r="J706" t="s">
        <v>18</v>
      </c>
      <c r="K706" t="s">
        <v>19</v>
      </c>
      <c r="L706" t="s">
        <v>25</v>
      </c>
      <c r="M706" t="s">
        <v>66</v>
      </c>
      <c r="N706" t="s">
        <v>67</v>
      </c>
    </row>
    <row r="707" spans="1:14" x14ac:dyDescent="0.35">
      <c r="A707" t="s">
        <v>14</v>
      </c>
      <c r="B707">
        <v>17</v>
      </c>
      <c r="C707" t="s">
        <v>27</v>
      </c>
      <c r="D707" t="s">
        <v>73</v>
      </c>
      <c r="E707" t="s">
        <v>17</v>
      </c>
      <c r="F707">
        <v>3</v>
      </c>
      <c r="G707">
        <v>11000000</v>
      </c>
      <c r="H707">
        <v>4</v>
      </c>
      <c r="I707" s="15">
        <v>2.4305555555555556E-3</v>
      </c>
      <c r="J707" t="s">
        <v>18</v>
      </c>
      <c r="K707" t="s">
        <v>19</v>
      </c>
      <c r="L707" t="s">
        <v>25</v>
      </c>
      <c r="M707" t="s">
        <v>66</v>
      </c>
      <c r="N707" t="s">
        <v>67</v>
      </c>
    </row>
    <row r="708" spans="1:14" x14ac:dyDescent="0.35">
      <c r="A708" t="s">
        <v>14</v>
      </c>
      <c r="B708">
        <v>30</v>
      </c>
      <c r="C708" t="s">
        <v>27</v>
      </c>
      <c r="D708" t="s">
        <v>16</v>
      </c>
      <c r="E708" t="s">
        <v>23</v>
      </c>
      <c r="F708">
        <v>5</v>
      </c>
      <c r="G708">
        <v>25000000</v>
      </c>
      <c r="H708">
        <v>3</v>
      </c>
      <c r="I708" s="15">
        <v>2.4305555555555556E-3</v>
      </c>
      <c r="J708" t="s">
        <v>18</v>
      </c>
      <c r="K708" t="s">
        <v>19</v>
      </c>
      <c r="L708" t="s">
        <v>33</v>
      </c>
      <c r="M708" t="s">
        <v>78</v>
      </c>
      <c r="N708" t="s">
        <v>41</v>
      </c>
    </row>
    <row r="709" spans="1:14" x14ac:dyDescent="0.35">
      <c r="A709" t="s">
        <v>14</v>
      </c>
      <c r="B709">
        <v>22</v>
      </c>
      <c r="C709" t="s">
        <v>37</v>
      </c>
      <c r="D709" t="s">
        <v>16</v>
      </c>
      <c r="E709" t="s">
        <v>42</v>
      </c>
      <c r="F709">
        <v>2</v>
      </c>
      <c r="G709">
        <v>38000000</v>
      </c>
      <c r="H709">
        <v>6</v>
      </c>
      <c r="I709" s="15">
        <v>2.4305555555555556E-3</v>
      </c>
      <c r="J709" t="s">
        <v>46</v>
      </c>
      <c r="K709" t="s">
        <v>29</v>
      </c>
      <c r="L709" t="s">
        <v>43</v>
      </c>
      <c r="M709" t="s">
        <v>78</v>
      </c>
      <c r="N709" t="s">
        <v>66</v>
      </c>
    </row>
    <row r="710" spans="1:14" x14ac:dyDescent="0.35">
      <c r="A710" t="s">
        <v>14</v>
      </c>
      <c r="B710">
        <v>7</v>
      </c>
      <c r="C710" t="s">
        <v>37</v>
      </c>
      <c r="D710" t="s">
        <v>16</v>
      </c>
      <c r="E710" t="s">
        <v>42</v>
      </c>
      <c r="F710">
        <v>2</v>
      </c>
      <c r="G710">
        <v>10000000</v>
      </c>
      <c r="H710">
        <v>5</v>
      </c>
      <c r="I710" s="15">
        <v>2.4305555555555556E-3</v>
      </c>
      <c r="J710" t="s">
        <v>18</v>
      </c>
      <c r="K710" t="s">
        <v>29</v>
      </c>
      <c r="L710" t="s">
        <v>30</v>
      </c>
      <c r="M710" t="s">
        <v>76</v>
      </c>
      <c r="N710" t="s">
        <v>31</v>
      </c>
    </row>
    <row r="711" spans="1:14" x14ac:dyDescent="0.35">
      <c r="A711" t="s">
        <v>14</v>
      </c>
      <c r="B711">
        <v>8</v>
      </c>
      <c r="C711" t="s">
        <v>37</v>
      </c>
      <c r="D711" t="s">
        <v>16</v>
      </c>
      <c r="E711" t="s">
        <v>42</v>
      </c>
      <c r="F711">
        <v>3</v>
      </c>
      <c r="G711">
        <v>12000000</v>
      </c>
      <c r="H711">
        <v>3</v>
      </c>
      <c r="I711" s="15">
        <v>2.4305555555555556E-3</v>
      </c>
      <c r="J711" t="s">
        <v>18</v>
      </c>
      <c r="K711" t="s">
        <v>56</v>
      </c>
      <c r="L711" t="s">
        <v>30</v>
      </c>
      <c r="M711" t="s">
        <v>77</v>
      </c>
      <c r="N711" t="s">
        <v>54</v>
      </c>
    </row>
    <row r="712" spans="1:14" x14ac:dyDescent="0.35">
      <c r="A712" t="s">
        <v>14</v>
      </c>
      <c r="B712">
        <v>19</v>
      </c>
      <c r="C712" t="s">
        <v>37</v>
      </c>
      <c r="D712" t="s">
        <v>28</v>
      </c>
      <c r="E712" t="s">
        <v>68</v>
      </c>
      <c r="F712">
        <v>4</v>
      </c>
      <c r="G712">
        <v>20000000</v>
      </c>
      <c r="H712">
        <v>1</v>
      </c>
      <c r="I712" s="15">
        <v>2.4305555555555556E-3</v>
      </c>
      <c r="J712" t="s">
        <v>18</v>
      </c>
      <c r="K712" t="s">
        <v>56</v>
      </c>
      <c r="L712" t="s">
        <v>40</v>
      </c>
      <c r="M712" t="s">
        <v>76</v>
      </c>
      <c r="N712" t="s">
        <v>75</v>
      </c>
    </row>
    <row r="713" spans="1:14" x14ac:dyDescent="0.35">
      <c r="A713" t="s">
        <v>14</v>
      </c>
      <c r="B713">
        <v>28</v>
      </c>
      <c r="C713" t="s">
        <v>37</v>
      </c>
      <c r="D713" t="s">
        <v>38</v>
      </c>
      <c r="E713" t="s">
        <v>42</v>
      </c>
      <c r="F713">
        <v>2</v>
      </c>
      <c r="G713">
        <v>12000000</v>
      </c>
      <c r="H713">
        <v>3</v>
      </c>
      <c r="I713" s="15">
        <v>2.4305555555555556E-3</v>
      </c>
      <c r="J713" t="s">
        <v>18</v>
      </c>
      <c r="K713" t="s">
        <v>47</v>
      </c>
      <c r="L713" t="s">
        <v>43</v>
      </c>
      <c r="M713" t="s">
        <v>77</v>
      </c>
      <c r="N713" t="s">
        <v>65</v>
      </c>
    </row>
    <row r="714" spans="1:14" x14ac:dyDescent="0.35">
      <c r="A714" t="s">
        <v>14</v>
      </c>
      <c r="B714">
        <v>5</v>
      </c>
      <c r="C714" t="s">
        <v>44</v>
      </c>
      <c r="D714" t="s">
        <v>16</v>
      </c>
      <c r="E714" t="s">
        <v>42</v>
      </c>
      <c r="F714">
        <v>1</v>
      </c>
      <c r="G714">
        <v>19000000</v>
      </c>
      <c r="H714">
        <v>2</v>
      </c>
      <c r="I714" s="15">
        <v>2.4305555555555556E-3</v>
      </c>
      <c r="J714" t="s">
        <v>46</v>
      </c>
      <c r="K714" t="s">
        <v>24</v>
      </c>
      <c r="L714" t="s">
        <v>25</v>
      </c>
      <c r="M714" t="s">
        <v>76</v>
      </c>
      <c r="N714" t="s">
        <v>26</v>
      </c>
    </row>
    <row r="715" spans="1:14" x14ac:dyDescent="0.35">
      <c r="A715" t="s">
        <v>14</v>
      </c>
      <c r="B715">
        <v>1</v>
      </c>
      <c r="C715" t="s">
        <v>55</v>
      </c>
      <c r="D715" t="s">
        <v>49</v>
      </c>
      <c r="E715" t="s">
        <v>23</v>
      </c>
      <c r="F715">
        <v>1</v>
      </c>
      <c r="G715">
        <v>7000000</v>
      </c>
      <c r="H715">
        <v>3</v>
      </c>
      <c r="I715" s="15">
        <v>2.4305555555555556E-3</v>
      </c>
      <c r="J715" t="s">
        <v>18</v>
      </c>
      <c r="K715" t="s">
        <v>50</v>
      </c>
      <c r="L715" t="s">
        <v>48</v>
      </c>
      <c r="M715" t="s">
        <v>78</v>
      </c>
      <c r="N715" t="s">
        <v>41</v>
      </c>
    </row>
    <row r="716" spans="1:14" x14ac:dyDescent="0.35">
      <c r="A716" t="s">
        <v>14</v>
      </c>
      <c r="B716">
        <v>11</v>
      </c>
      <c r="C716" t="s">
        <v>57</v>
      </c>
      <c r="D716" t="s">
        <v>38</v>
      </c>
      <c r="E716" t="s">
        <v>23</v>
      </c>
      <c r="F716">
        <v>4</v>
      </c>
      <c r="G716">
        <v>20000000</v>
      </c>
      <c r="H716">
        <v>2</v>
      </c>
      <c r="I716" s="15">
        <v>2.4305555555555556E-3</v>
      </c>
      <c r="J716" t="s">
        <v>61</v>
      </c>
      <c r="K716" t="s">
        <v>29</v>
      </c>
      <c r="L716" t="s">
        <v>51</v>
      </c>
      <c r="M716" t="s">
        <v>76</v>
      </c>
      <c r="N716" t="s">
        <v>71</v>
      </c>
    </row>
    <row r="717" spans="1:14" x14ac:dyDescent="0.35">
      <c r="A717" t="s">
        <v>14</v>
      </c>
      <c r="B717">
        <v>25</v>
      </c>
      <c r="C717" t="s">
        <v>22</v>
      </c>
      <c r="D717" t="s">
        <v>16</v>
      </c>
      <c r="E717" t="s">
        <v>17</v>
      </c>
      <c r="F717">
        <v>3</v>
      </c>
      <c r="G717">
        <v>15000000</v>
      </c>
      <c r="H717">
        <v>1</v>
      </c>
      <c r="I717" s="15">
        <v>2.4305555555555556E-3</v>
      </c>
      <c r="J717" t="s">
        <v>18</v>
      </c>
      <c r="K717" t="s">
        <v>19</v>
      </c>
      <c r="L717" t="s">
        <v>25</v>
      </c>
      <c r="M717" t="s">
        <v>66</v>
      </c>
      <c r="N717" t="s">
        <v>67</v>
      </c>
    </row>
    <row r="718" spans="1:14" x14ac:dyDescent="0.35">
      <c r="A718" t="s">
        <v>70</v>
      </c>
      <c r="B718">
        <v>12</v>
      </c>
      <c r="C718" t="s">
        <v>27</v>
      </c>
      <c r="D718" t="s">
        <v>32</v>
      </c>
      <c r="E718" t="s">
        <v>42</v>
      </c>
      <c r="F718">
        <v>0</v>
      </c>
      <c r="G718">
        <v>0</v>
      </c>
      <c r="H718">
        <v>1</v>
      </c>
      <c r="I718" s="15">
        <v>2.4305555555555556E-3</v>
      </c>
      <c r="L718" t="s">
        <v>30</v>
      </c>
      <c r="M718" t="s">
        <v>78</v>
      </c>
      <c r="N718" t="s">
        <v>62</v>
      </c>
    </row>
    <row r="719" spans="1:14" x14ac:dyDescent="0.35">
      <c r="A719" t="s">
        <v>70</v>
      </c>
      <c r="B719">
        <v>14</v>
      </c>
      <c r="C719" t="s">
        <v>69</v>
      </c>
      <c r="D719" t="s">
        <v>28</v>
      </c>
      <c r="E719" t="s">
        <v>23</v>
      </c>
      <c r="F719">
        <v>0</v>
      </c>
      <c r="G719">
        <v>0</v>
      </c>
      <c r="H719">
        <v>4</v>
      </c>
      <c r="I719" s="15">
        <v>2.4305555555555556E-3</v>
      </c>
      <c r="L719" t="s">
        <v>30</v>
      </c>
      <c r="M719" t="s">
        <v>76</v>
      </c>
      <c r="N719" t="s">
        <v>31</v>
      </c>
    </row>
    <row r="720" spans="1:14" x14ac:dyDescent="0.35">
      <c r="A720" t="s">
        <v>14</v>
      </c>
      <c r="B720">
        <v>11</v>
      </c>
      <c r="C720" t="s">
        <v>57</v>
      </c>
      <c r="D720" t="s">
        <v>16</v>
      </c>
      <c r="E720" t="s">
        <v>68</v>
      </c>
      <c r="F720">
        <v>3</v>
      </c>
      <c r="G720">
        <v>15000000</v>
      </c>
      <c r="H720">
        <v>1</v>
      </c>
      <c r="I720" s="15">
        <v>2.5462962962962965E-3</v>
      </c>
      <c r="J720" t="s">
        <v>18</v>
      </c>
      <c r="K720" t="s">
        <v>19</v>
      </c>
      <c r="L720" t="s">
        <v>33</v>
      </c>
      <c r="M720" t="s">
        <v>66</v>
      </c>
      <c r="N720" t="s">
        <v>67</v>
      </c>
    </row>
    <row r="721" spans="1:14" x14ac:dyDescent="0.35">
      <c r="A721" t="s">
        <v>14</v>
      </c>
      <c r="B721">
        <v>13</v>
      </c>
      <c r="C721" t="s">
        <v>72</v>
      </c>
      <c r="D721" t="s">
        <v>38</v>
      </c>
      <c r="E721" t="s">
        <v>23</v>
      </c>
      <c r="F721">
        <v>3</v>
      </c>
      <c r="G721">
        <v>15000000</v>
      </c>
      <c r="H721">
        <v>5</v>
      </c>
      <c r="I721" s="15">
        <v>2.5462962962962965E-3</v>
      </c>
      <c r="J721" t="s">
        <v>18</v>
      </c>
      <c r="K721" t="s">
        <v>47</v>
      </c>
      <c r="L721" t="s">
        <v>51</v>
      </c>
      <c r="M721" t="s">
        <v>77</v>
      </c>
      <c r="N721" t="s">
        <v>65</v>
      </c>
    </row>
    <row r="722" spans="1:14" x14ac:dyDescent="0.35">
      <c r="A722" t="s">
        <v>14</v>
      </c>
      <c r="B722">
        <v>10</v>
      </c>
      <c r="C722" t="s">
        <v>22</v>
      </c>
      <c r="D722" t="s">
        <v>16</v>
      </c>
      <c r="E722" t="s">
        <v>23</v>
      </c>
      <c r="F722">
        <v>2</v>
      </c>
      <c r="G722">
        <v>12000000</v>
      </c>
      <c r="H722">
        <v>2</v>
      </c>
      <c r="I722" s="15">
        <v>2.5462962962962965E-3</v>
      </c>
      <c r="J722" t="s">
        <v>18</v>
      </c>
      <c r="K722" t="s">
        <v>29</v>
      </c>
      <c r="L722" t="s">
        <v>48</v>
      </c>
      <c r="M722" t="s">
        <v>76</v>
      </c>
      <c r="N722" t="s">
        <v>52</v>
      </c>
    </row>
    <row r="723" spans="1:14" x14ac:dyDescent="0.35">
      <c r="A723" t="s">
        <v>14</v>
      </c>
      <c r="B723">
        <v>19</v>
      </c>
      <c r="C723" t="s">
        <v>22</v>
      </c>
      <c r="D723" t="s">
        <v>49</v>
      </c>
      <c r="E723" t="s">
        <v>42</v>
      </c>
      <c r="F723">
        <v>3</v>
      </c>
      <c r="G723">
        <v>15000000</v>
      </c>
      <c r="H723">
        <v>2</v>
      </c>
      <c r="I723" s="15">
        <v>2.5462962962962965E-3</v>
      </c>
      <c r="J723" t="s">
        <v>18</v>
      </c>
      <c r="K723" t="s">
        <v>19</v>
      </c>
      <c r="L723" t="s">
        <v>40</v>
      </c>
      <c r="M723" t="s">
        <v>77</v>
      </c>
      <c r="N723" t="s">
        <v>65</v>
      </c>
    </row>
    <row r="724" spans="1:14" x14ac:dyDescent="0.35">
      <c r="A724" t="s">
        <v>14</v>
      </c>
      <c r="B724">
        <v>11</v>
      </c>
      <c r="C724" t="s">
        <v>27</v>
      </c>
      <c r="D724" t="s">
        <v>16</v>
      </c>
      <c r="E724" t="s">
        <v>23</v>
      </c>
      <c r="F724">
        <v>5</v>
      </c>
      <c r="G724">
        <v>21000000</v>
      </c>
      <c r="H724">
        <v>5</v>
      </c>
      <c r="I724" s="15">
        <v>2.5462962962962965E-3</v>
      </c>
      <c r="J724" t="s">
        <v>18</v>
      </c>
      <c r="K724" t="s">
        <v>56</v>
      </c>
      <c r="L724" t="s">
        <v>40</v>
      </c>
      <c r="M724" t="s">
        <v>76</v>
      </c>
      <c r="N724" t="s">
        <v>75</v>
      </c>
    </row>
    <row r="725" spans="1:14" x14ac:dyDescent="0.35">
      <c r="A725" t="s">
        <v>14</v>
      </c>
      <c r="B725">
        <v>30</v>
      </c>
      <c r="C725" t="s">
        <v>27</v>
      </c>
      <c r="D725" t="s">
        <v>32</v>
      </c>
      <c r="E725" t="s">
        <v>17</v>
      </c>
      <c r="F725">
        <v>4</v>
      </c>
      <c r="G725">
        <v>20000000</v>
      </c>
      <c r="H725">
        <v>4</v>
      </c>
      <c r="I725" s="15">
        <v>2.5462962962962965E-3</v>
      </c>
      <c r="J725" t="s">
        <v>18</v>
      </c>
      <c r="K725" t="s">
        <v>50</v>
      </c>
      <c r="L725" t="s">
        <v>43</v>
      </c>
      <c r="M725" t="s">
        <v>76</v>
      </c>
      <c r="N725" t="s">
        <v>26</v>
      </c>
    </row>
    <row r="726" spans="1:14" x14ac:dyDescent="0.35">
      <c r="A726" t="s">
        <v>14</v>
      </c>
      <c r="B726">
        <v>30</v>
      </c>
      <c r="C726" t="s">
        <v>37</v>
      </c>
      <c r="D726" t="s">
        <v>28</v>
      </c>
      <c r="E726" t="s">
        <v>42</v>
      </c>
      <c r="F726">
        <v>2</v>
      </c>
      <c r="G726">
        <v>12000000</v>
      </c>
      <c r="H726">
        <v>1</v>
      </c>
      <c r="I726" s="15">
        <v>2.5462962962962965E-3</v>
      </c>
      <c r="J726" t="s">
        <v>18</v>
      </c>
      <c r="K726" t="s">
        <v>56</v>
      </c>
      <c r="L726" t="s">
        <v>48</v>
      </c>
      <c r="M726" t="s">
        <v>77</v>
      </c>
      <c r="N726" t="s">
        <v>65</v>
      </c>
    </row>
    <row r="727" spans="1:14" x14ac:dyDescent="0.35">
      <c r="A727" t="s">
        <v>14</v>
      </c>
      <c r="B727">
        <v>17</v>
      </c>
      <c r="C727" t="s">
        <v>44</v>
      </c>
      <c r="D727" t="s">
        <v>32</v>
      </c>
      <c r="E727" t="s">
        <v>17</v>
      </c>
      <c r="F727">
        <v>4</v>
      </c>
      <c r="G727">
        <v>11000000</v>
      </c>
      <c r="H727">
        <v>1</v>
      </c>
      <c r="I727" s="15">
        <v>2.5462962962962965E-3</v>
      </c>
      <c r="J727" t="s">
        <v>61</v>
      </c>
      <c r="K727" t="s">
        <v>29</v>
      </c>
      <c r="L727" t="s">
        <v>40</v>
      </c>
      <c r="M727" t="s">
        <v>66</v>
      </c>
      <c r="N727" t="s">
        <v>67</v>
      </c>
    </row>
    <row r="728" spans="1:14" x14ac:dyDescent="0.35">
      <c r="A728" t="s">
        <v>14</v>
      </c>
      <c r="B728">
        <v>16</v>
      </c>
      <c r="C728" t="s">
        <v>44</v>
      </c>
      <c r="D728" t="s">
        <v>38</v>
      </c>
      <c r="E728" t="s">
        <v>68</v>
      </c>
      <c r="F728">
        <v>5</v>
      </c>
      <c r="G728">
        <v>25000000</v>
      </c>
      <c r="H728">
        <v>1</v>
      </c>
      <c r="I728" s="15">
        <v>2.5462962962962965E-3</v>
      </c>
      <c r="J728" t="s">
        <v>18</v>
      </c>
      <c r="K728" t="s">
        <v>29</v>
      </c>
      <c r="L728" t="s">
        <v>25</v>
      </c>
      <c r="M728" t="s">
        <v>76</v>
      </c>
      <c r="N728" t="s">
        <v>52</v>
      </c>
    </row>
    <row r="729" spans="1:14" x14ac:dyDescent="0.35">
      <c r="A729" t="s">
        <v>14</v>
      </c>
      <c r="B729">
        <v>27</v>
      </c>
      <c r="C729" t="s">
        <v>69</v>
      </c>
      <c r="D729" t="s">
        <v>32</v>
      </c>
      <c r="E729" t="s">
        <v>42</v>
      </c>
      <c r="F729">
        <v>2</v>
      </c>
      <c r="G729">
        <v>38000000</v>
      </c>
      <c r="H729">
        <v>1</v>
      </c>
      <c r="I729" s="15">
        <v>2.5462962962962965E-3</v>
      </c>
      <c r="J729" t="s">
        <v>46</v>
      </c>
      <c r="K729" t="s">
        <v>19</v>
      </c>
      <c r="L729" t="s">
        <v>30</v>
      </c>
      <c r="M729" t="s">
        <v>78</v>
      </c>
      <c r="N729" t="s">
        <v>63</v>
      </c>
    </row>
    <row r="730" spans="1:14" x14ac:dyDescent="0.35">
      <c r="A730" t="s">
        <v>14</v>
      </c>
      <c r="B730">
        <v>11</v>
      </c>
      <c r="C730" t="s">
        <v>57</v>
      </c>
      <c r="D730" t="s">
        <v>16</v>
      </c>
      <c r="E730" t="s">
        <v>68</v>
      </c>
      <c r="F730">
        <v>3</v>
      </c>
      <c r="G730">
        <v>15000000</v>
      </c>
      <c r="H730">
        <v>1</v>
      </c>
      <c r="I730" s="15">
        <v>2.5462962962962965E-3</v>
      </c>
      <c r="J730" t="s">
        <v>18</v>
      </c>
      <c r="K730" t="s">
        <v>19</v>
      </c>
      <c r="L730" t="s">
        <v>33</v>
      </c>
      <c r="M730" t="s">
        <v>66</v>
      </c>
      <c r="N730" t="s">
        <v>67</v>
      </c>
    </row>
    <row r="731" spans="1:14" x14ac:dyDescent="0.35">
      <c r="A731" t="s">
        <v>14</v>
      </c>
      <c r="B731">
        <v>13</v>
      </c>
      <c r="C731" t="s">
        <v>72</v>
      </c>
      <c r="D731" t="s">
        <v>38</v>
      </c>
      <c r="E731" t="s">
        <v>23</v>
      </c>
      <c r="F731">
        <v>3</v>
      </c>
      <c r="G731">
        <v>15000000</v>
      </c>
      <c r="H731">
        <v>5</v>
      </c>
      <c r="I731" s="15">
        <v>2.5462962962962965E-3</v>
      </c>
      <c r="J731" t="s">
        <v>18</v>
      </c>
      <c r="K731" t="s">
        <v>47</v>
      </c>
      <c r="L731" t="s">
        <v>51</v>
      </c>
      <c r="M731" t="s">
        <v>77</v>
      </c>
      <c r="N731" t="s">
        <v>65</v>
      </c>
    </row>
    <row r="732" spans="1:14" x14ac:dyDescent="0.35">
      <c r="A732" t="s">
        <v>14</v>
      </c>
      <c r="B732">
        <v>10</v>
      </c>
      <c r="C732" t="s">
        <v>22</v>
      </c>
      <c r="D732" t="s">
        <v>16</v>
      </c>
      <c r="E732" t="s">
        <v>23</v>
      </c>
      <c r="F732">
        <v>2</v>
      </c>
      <c r="G732">
        <v>12000000</v>
      </c>
      <c r="H732">
        <v>2</v>
      </c>
      <c r="I732" s="15">
        <v>2.5462962962962965E-3</v>
      </c>
      <c r="J732" t="s">
        <v>18</v>
      </c>
      <c r="K732" t="s">
        <v>29</v>
      </c>
      <c r="L732" t="s">
        <v>48</v>
      </c>
      <c r="M732" t="s">
        <v>76</v>
      </c>
      <c r="N732" t="s">
        <v>52</v>
      </c>
    </row>
    <row r="733" spans="1:14" x14ac:dyDescent="0.35">
      <c r="A733" t="s">
        <v>14</v>
      </c>
      <c r="B733">
        <v>19</v>
      </c>
      <c r="C733" t="s">
        <v>22</v>
      </c>
      <c r="D733" t="s">
        <v>49</v>
      </c>
      <c r="E733" t="s">
        <v>42</v>
      </c>
      <c r="F733">
        <v>3</v>
      </c>
      <c r="G733">
        <v>15000000</v>
      </c>
      <c r="H733">
        <v>2</v>
      </c>
      <c r="I733" s="15">
        <v>2.5462962962962965E-3</v>
      </c>
      <c r="J733" t="s">
        <v>18</v>
      </c>
      <c r="K733" t="s">
        <v>19</v>
      </c>
      <c r="L733" t="s">
        <v>40</v>
      </c>
      <c r="M733" t="s">
        <v>77</v>
      </c>
      <c r="N733" t="s">
        <v>65</v>
      </c>
    </row>
    <row r="734" spans="1:14" x14ac:dyDescent="0.35">
      <c r="A734" t="s">
        <v>70</v>
      </c>
      <c r="B734">
        <v>23</v>
      </c>
      <c r="C734" t="s">
        <v>27</v>
      </c>
      <c r="D734" t="s">
        <v>32</v>
      </c>
      <c r="E734" t="s">
        <v>42</v>
      </c>
      <c r="F734">
        <v>0</v>
      </c>
      <c r="G734">
        <v>0</v>
      </c>
      <c r="H734">
        <v>1</v>
      </c>
      <c r="I734" s="15">
        <v>2.5462962962962965E-3</v>
      </c>
      <c r="L734" t="s">
        <v>40</v>
      </c>
      <c r="M734" t="s">
        <v>76</v>
      </c>
      <c r="N734" t="s">
        <v>26</v>
      </c>
    </row>
    <row r="735" spans="1:14" x14ac:dyDescent="0.35">
      <c r="A735" t="s">
        <v>70</v>
      </c>
      <c r="B735">
        <v>19</v>
      </c>
      <c r="C735" t="s">
        <v>37</v>
      </c>
      <c r="D735" t="s">
        <v>32</v>
      </c>
      <c r="E735" t="s">
        <v>42</v>
      </c>
      <c r="F735">
        <v>0</v>
      </c>
      <c r="G735">
        <v>0</v>
      </c>
      <c r="H735">
        <v>4</v>
      </c>
      <c r="I735" s="15">
        <v>2.5462962962962965E-3</v>
      </c>
      <c r="L735" t="s">
        <v>43</v>
      </c>
      <c r="M735" t="s">
        <v>78</v>
      </c>
      <c r="N735" t="s">
        <v>63</v>
      </c>
    </row>
    <row r="736" spans="1:14" x14ac:dyDescent="0.35">
      <c r="A736" t="s">
        <v>70</v>
      </c>
      <c r="B736">
        <v>27</v>
      </c>
      <c r="C736" t="s">
        <v>44</v>
      </c>
      <c r="D736" t="s">
        <v>16</v>
      </c>
      <c r="E736" t="s">
        <v>42</v>
      </c>
      <c r="F736">
        <v>0</v>
      </c>
      <c r="G736">
        <v>0</v>
      </c>
      <c r="H736">
        <v>1</v>
      </c>
      <c r="I736" s="15">
        <v>2.5462962962962965E-3</v>
      </c>
      <c r="L736" t="s">
        <v>30</v>
      </c>
      <c r="M736" t="s">
        <v>78</v>
      </c>
      <c r="N736" t="s">
        <v>62</v>
      </c>
    </row>
    <row r="737" spans="1:14" x14ac:dyDescent="0.35">
      <c r="A737" t="s">
        <v>14</v>
      </c>
      <c r="B737">
        <v>15</v>
      </c>
      <c r="C737" t="s">
        <v>57</v>
      </c>
      <c r="D737" t="s">
        <v>49</v>
      </c>
      <c r="E737" t="s">
        <v>23</v>
      </c>
      <c r="F737">
        <v>3</v>
      </c>
      <c r="G737">
        <v>12000000</v>
      </c>
      <c r="H737">
        <v>4</v>
      </c>
      <c r="I737" s="15">
        <v>2.7777777777777779E-3</v>
      </c>
      <c r="J737" t="s">
        <v>18</v>
      </c>
      <c r="K737" t="s">
        <v>29</v>
      </c>
      <c r="L737" t="s">
        <v>30</v>
      </c>
      <c r="M737" t="s">
        <v>78</v>
      </c>
      <c r="N737" t="s">
        <v>53</v>
      </c>
    </row>
    <row r="738" spans="1:14" x14ac:dyDescent="0.35">
      <c r="A738" t="s">
        <v>14</v>
      </c>
      <c r="B738">
        <v>4</v>
      </c>
      <c r="C738" t="s">
        <v>72</v>
      </c>
      <c r="D738" t="s">
        <v>28</v>
      </c>
      <c r="E738" t="s">
        <v>23</v>
      </c>
      <c r="F738">
        <v>1</v>
      </c>
      <c r="G738">
        <v>19000000</v>
      </c>
      <c r="H738">
        <v>2</v>
      </c>
      <c r="I738" s="15">
        <v>2.7777777777777779E-3</v>
      </c>
      <c r="J738" t="s">
        <v>46</v>
      </c>
      <c r="K738" t="s">
        <v>47</v>
      </c>
      <c r="L738" t="s">
        <v>25</v>
      </c>
      <c r="M738" t="s">
        <v>77</v>
      </c>
      <c r="N738" t="s">
        <v>34</v>
      </c>
    </row>
    <row r="739" spans="1:14" x14ac:dyDescent="0.35">
      <c r="A739" t="s">
        <v>14</v>
      </c>
      <c r="B739">
        <v>11</v>
      </c>
      <c r="C739" t="s">
        <v>27</v>
      </c>
      <c r="D739" t="s">
        <v>16</v>
      </c>
      <c r="E739" t="s">
        <v>17</v>
      </c>
      <c r="F739">
        <v>2</v>
      </c>
      <c r="G739">
        <v>38000000</v>
      </c>
      <c r="H739">
        <v>1</v>
      </c>
      <c r="I739" s="15">
        <v>2.7777777777777779E-3</v>
      </c>
      <c r="J739" t="s">
        <v>74</v>
      </c>
      <c r="K739" t="s">
        <v>39</v>
      </c>
      <c r="L739" t="s">
        <v>40</v>
      </c>
      <c r="M739" t="s">
        <v>76</v>
      </c>
      <c r="N739" t="s">
        <v>75</v>
      </c>
    </row>
    <row r="740" spans="1:14" x14ac:dyDescent="0.35">
      <c r="A740" t="s">
        <v>14</v>
      </c>
      <c r="B740">
        <v>23</v>
      </c>
      <c r="C740" t="s">
        <v>27</v>
      </c>
      <c r="D740" t="s">
        <v>32</v>
      </c>
      <c r="E740" t="s">
        <v>17</v>
      </c>
      <c r="F740">
        <v>1</v>
      </c>
      <c r="G740">
        <v>7000000</v>
      </c>
      <c r="H740">
        <v>3</v>
      </c>
      <c r="I740" s="15">
        <v>2.7777777777777779E-3</v>
      </c>
      <c r="J740" t="s">
        <v>18</v>
      </c>
      <c r="K740" t="s">
        <v>19</v>
      </c>
      <c r="L740" t="s">
        <v>43</v>
      </c>
      <c r="M740" t="s">
        <v>66</v>
      </c>
      <c r="N740" t="s">
        <v>36</v>
      </c>
    </row>
    <row r="741" spans="1:14" x14ac:dyDescent="0.35">
      <c r="A741" t="s">
        <v>14</v>
      </c>
      <c r="B741">
        <v>8</v>
      </c>
      <c r="C741" t="s">
        <v>37</v>
      </c>
      <c r="D741" t="s">
        <v>28</v>
      </c>
      <c r="E741" t="s">
        <v>23</v>
      </c>
      <c r="F741">
        <v>4</v>
      </c>
      <c r="G741">
        <v>20000000</v>
      </c>
      <c r="H741">
        <v>4</v>
      </c>
      <c r="I741" s="15">
        <v>2.7777777777777779E-3</v>
      </c>
      <c r="J741" t="s">
        <v>61</v>
      </c>
      <c r="K741" t="s">
        <v>19</v>
      </c>
      <c r="L741" t="s">
        <v>20</v>
      </c>
      <c r="M741" t="s">
        <v>76</v>
      </c>
      <c r="N741" t="s">
        <v>31</v>
      </c>
    </row>
    <row r="742" spans="1:14" x14ac:dyDescent="0.35">
      <c r="A742" t="s">
        <v>14</v>
      </c>
      <c r="B742">
        <v>8</v>
      </c>
      <c r="C742" t="s">
        <v>37</v>
      </c>
      <c r="D742" t="s">
        <v>28</v>
      </c>
      <c r="E742" t="s">
        <v>17</v>
      </c>
      <c r="F742">
        <v>3</v>
      </c>
      <c r="G742">
        <v>15000000</v>
      </c>
      <c r="H742">
        <v>1</v>
      </c>
      <c r="I742" s="15">
        <v>2.7777777777777779E-3</v>
      </c>
      <c r="J742" t="s">
        <v>18</v>
      </c>
      <c r="K742" t="s">
        <v>47</v>
      </c>
      <c r="L742" t="s">
        <v>33</v>
      </c>
      <c r="M742" t="s">
        <v>78</v>
      </c>
      <c r="N742" t="s">
        <v>66</v>
      </c>
    </row>
    <row r="743" spans="1:14" x14ac:dyDescent="0.35">
      <c r="A743" t="s">
        <v>14</v>
      </c>
      <c r="B743">
        <v>29</v>
      </c>
      <c r="C743" t="s">
        <v>37</v>
      </c>
      <c r="D743" t="s">
        <v>16</v>
      </c>
      <c r="E743" t="s">
        <v>17</v>
      </c>
      <c r="F743">
        <v>2</v>
      </c>
      <c r="G743">
        <v>12000000</v>
      </c>
      <c r="H743">
        <v>1</v>
      </c>
      <c r="I743" s="15">
        <v>2.7777777777777779E-3</v>
      </c>
      <c r="J743" t="s">
        <v>18</v>
      </c>
      <c r="K743" t="s">
        <v>64</v>
      </c>
      <c r="L743" t="s">
        <v>48</v>
      </c>
      <c r="M743" t="s">
        <v>78</v>
      </c>
      <c r="N743" t="s">
        <v>62</v>
      </c>
    </row>
    <row r="744" spans="1:14" x14ac:dyDescent="0.35">
      <c r="A744" t="s">
        <v>14</v>
      </c>
      <c r="B744">
        <v>25</v>
      </c>
      <c r="C744" t="s">
        <v>37</v>
      </c>
      <c r="D744" t="s">
        <v>32</v>
      </c>
      <c r="E744" t="s">
        <v>23</v>
      </c>
      <c r="F744">
        <v>5</v>
      </c>
      <c r="G744">
        <v>25000000</v>
      </c>
      <c r="H744">
        <v>3</v>
      </c>
      <c r="I744" s="15">
        <v>2.7777777777777779E-3</v>
      </c>
      <c r="J744" t="s">
        <v>18</v>
      </c>
      <c r="K744" t="s">
        <v>29</v>
      </c>
      <c r="L744" t="s">
        <v>51</v>
      </c>
      <c r="M744" t="s">
        <v>77</v>
      </c>
      <c r="N744" t="s">
        <v>65</v>
      </c>
    </row>
    <row r="745" spans="1:14" x14ac:dyDescent="0.35">
      <c r="A745" t="s">
        <v>14</v>
      </c>
      <c r="B745">
        <v>22</v>
      </c>
      <c r="C745" t="s">
        <v>44</v>
      </c>
      <c r="D745" t="s">
        <v>28</v>
      </c>
      <c r="E745" t="s">
        <v>23</v>
      </c>
      <c r="F745">
        <v>2</v>
      </c>
      <c r="G745">
        <v>12000000</v>
      </c>
      <c r="H745">
        <v>4</v>
      </c>
      <c r="I745" s="15">
        <v>2.7777777777777779E-3</v>
      </c>
      <c r="J745" t="s">
        <v>18</v>
      </c>
      <c r="K745" t="s">
        <v>39</v>
      </c>
      <c r="L745" t="s">
        <v>25</v>
      </c>
      <c r="M745" t="s">
        <v>76</v>
      </c>
      <c r="N745" t="s">
        <v>52</v>
      </c>
    </row>
    <row r="746" spans="1:14" x14ac:dyDescent="0.35">
      <c r="A746" t="s">
        <v>14</v>
      </c>
      <c r="B746">
        <v>15</v>
      </c>
      <c r="C746" t="s">
        <v>57</v>
      </c>
      <c r="D746" t="s">
        <v>49</v>
      </c>
      <c r="E746" t="s">
        <v>23</v>
      </c>
      <c r="F746">
        <v>3</v>
      </c>
      <c r="G746">
        <v>12000000</v>
      </c>
      <c r="H746">
        <v>4</v>
      </c>
      <c r="I746" s="15">
        <v>2.7777777777777779E-3</v>
      </c>
      <c r="J746" t="s">
        <v>18</v>
      </c>
      <c r="K746" t="s">
        <v>29</v>
      </c>
      <c r="L746" t="s">
        <v>30</v>
      </c>
      <c r="M746" t="s">
        <v>78</v>
      </c>
      <c r="N746" t="s">
        <v>53</v>
      </c>
    </row>
    <row r="747" spans="1:14" x14ac:dyDescent="0.35">
      <c r="A747" t="s">
        <v>14</v>
      </c>
      <c r="B747">
        <v>4</v>
      </c>
      <c r="C747" t="s">
        <v>72</v>
      </c>
      <c r="D747" t="s">
        <v>28</v>
      </c>
      <c r="E747" t="s">
        <v>23</v>
      </c>
      <c r="F747">
        <v>1</v>
      </c>
      <c r="G747">
        <v>19000000</v>
      </c>
      <c r="H747">
        <v>2</v>
      </c>
      <c r="I747" s="15">
        <v>2.7777777777777779E-3</v>
      </c>
      <c r="J747" t="s">
        <v>46</v>
      </c>
      <c r="K747" t="s">
        <v>47</v>
      </c>
      <c r="L747" t="s">
        <v>25</v>
      </c>
      <c r="M747" t="s">
        <v>77</v>
      </c>
      <c r="N747" t="s">
        <v>34</v>
      </c>
    </row>
    <row r="748" spans="1:14" x14ac:dyDescent="0.35">
      <c r="A748" t="s">
        <v>70</v>
      </c>
      <c r="B748">
        <v>25</v>
      </c>
      <c r="C748" t="s">
        <v>37</v>
      </c>
      <c r="D748" t="s">
        <v>32</v>
      </c>
      <c r="E748" t="s">
        <v>42</v>
      </c>
      <c r="F748">
        <v>0</v>
      </c>
      <c r="G748">
        <v>0</v>
      </c>
      <c r="H748">
        <v>5</v>
      </c>
      <c r="I748" s="15">
        <v>2.7777777777777779E-3</v>
      </c>
      <c r="L748" t="s">
        <v>33</v>
      </c>
      <c r="M748" t="s">
        <v>77</v>
      </c>
      <c r="N748" t="s">
        <v>54</v>
      </c>
    </row>
    <row r="749" spans="1:14" x14ac:dyDescent="0.35">
      <c r="A749" t="s">
        <v>70</v>
      </c>
      <c r="B749">
        <v>26</v>
      </c>
      <c r="C749" t="s">
        <v>44</v>
      </c>
      <c r="D749" t="s">
        <v>16</v>
      </c>
      <c r="E749" t="s">
        <v>23</v>
      </c>
      <c r="F749">
        <v>0</v>
      </c>
      <c r="G749">
        <v>0</v>
      </c>
      <c r="H749">
        <v>2</v>
      </c>
      <c r="I749" s="15">
        <v>2.7777777777777779E-3</v>
      </c>
      <c r="L749" t="s">
        <v>43</v>
      </c>
      <c r="M749" t="s">
        <v>76</v>
      </c>
      <c r="N749" t="s">
        <v>26</v>
      </c>
    </row>
    <row r="750" spans="1:14" x14ac:dyDescent="0.35">
      <c r="A750" t="s">
        <v>70</v>
      </c>
      <c r="B750">
        <v>26</v>
      </c>
      <c r="C750" t="s">
        <v>44</v>
      </c>
      <c r="D750" t="s">
        <v>28</v>
      </c>
      <c r="E750" t="s">
        <v>23</v>
      </c>
      <c r="F750">
        <v>0</v>
      </c>
      <c r="G750">
        <v>0</v>
      </c>
      <c r="H750">
        <v>3</v>
      </c>
      <c r="I750" s="15">
        <v>2.7777777777777779E-3</v>
      </c>
      <c r="L750" t="s">
        <v>51</v>
      </c>
      <c r="M750" t="s">
        <v>76</v>
      </c>
      <c r="N750" t="s">
        <v>26</v>
      </c>
    </row>
    <row r="751" spans="1:14" x14ac:dyDescent="0.35">
      <c r="A751" t="s">
        <v>70</v>
      </c>
      <c r="B751">
        <v>10</v>
      </c>
      <c r="C751" t="s">
        <v>69</v>
      </c>
      <c r="D751" t="s">
        <v>32</v>
      </c>
      <c r="E751" t="s">
        <v>17</v>
      </c>
      <c r="F751">
        <v>0</v>
      </c>
      <c r="G751">
        <v>0</v>
      </c>
      <c r="H751">
        <v>3</v>
      </c>
      <c r="I751" s="15">
        <v>2.7777777777777779E-3</v>
      </c>
      <c r="L751" t="s">
        <v>43</v>
      </c>
      <c r="M751" t="s">
        <v>66</v>
      </c>
      <c r="N751" t="s">
        <v>36</v>
      </c>
    </row>
    <row r="752" spans="1:14" x14ac:dyDescent="0.35">
      <c r="A752" t="s">
        <v>14</v>
      </c>
      <c r="B752">
        <v>16</v>
      </c>
      <c r="C752" t="s">
        <v>55</v>
      </c>
      <c r="D752" t="s">
        <v>32</v>
      </c>
      <c r="E752" t="s">
        <v>23</v>
      </c>
      <c r="F752">
        <v>2</v>
      </c>
      <c r="G752">
        <v>12000000</v>
      </c>
      <c r="H752">
        <v>1</v>
      </c>
      <c r="I752" s="15">
        <v>3.2407407407407406E-3</v>
      </c>
      <c r="J752" t="s">
        <v>18</v>
      </c>
      <c r="K752" t="s">
        <v>29</v>
      </c>
      <c r="L752" t="s">
        <v>40</v>
      </c>
      <c r="M752" t="s">
        <v>76</v>
      </c>
      <c r="N752" t="s">
        <v>26</v>
      </c>
    </row>
    <row r="753" spans="1:14" x14ac:dyDescent="0.35">
      <c r="A753" t="s">
        <v>14</v>
      </c>
      <c r="B753">
        <v>11</v>
      </c>
      <c r="C753" t="s">
        <v>57</v>
      </c>
      <c r="D753" t="s">
        <v>16</v>
      </c>
      <c r="E753" t="s">
        <v>42</v>
      </c>
      <c r="F753">
        <v>2</v>
      </c>
      <c r="G753">
        <v>12000000</v>
      </c>
      <c r="H753">
        <v>4</v>
      </c>
      <c r="I753" s="15">
        <v>3.2407407407407406E-3</v>
      </c>
      <c r="J753" t="s">
        <v>18</v>
      </c>
      <c r="K753" t="s">
        <v>19</v>
      </c>
      <c r="L753" t="s">
        <v>43</v>
      </c>
      <c r="M753" t="s">
        <v>66</v>
      </c>
      <c r="N753" t="s">
        <v>36</v>
      </c>
    </row>
    <row r="754" spans="1:14" x14ac:dyDescent="0.35">
      <c r="A754" t="s">
        <v>14</v>
      </c>
      <c r="B754">
        <v>1</v>
      </c>
      <c r="C754" t="s">
        <v>59</v>
      </c>
      <c r="D754" t="s">
        <v>32</v>
      </c>
      <c r="E754" t="s">
        <v>23</v>
      </c>
      <c r="F754">
        <v>2</v>
      </c>
      <c r="G754">
        <v>12000000</v>
      </c>
      <c r="H754">
        <v>2</v>
      </c>
      <c r="I754" s="15">
        <v>3.2407407407407406E-3</v>
      </c>
      <c r="J754" t="s">
        <v>18</v>
      </c>
      <c r="K754" t="s">
        <v>29</v>
      </c>
      <c r="L754" t="s">
        <v>51</v>
      </c>
      <c r="M754" t="s">
        <v>66</v>
      </c>
      <c r="N754" t="s">
        <v>67</v>
      </c>
    </row>
    <row r="755" spans="1:14" x14ac:dyDescent="0.35">
      <c r="A755" t="s">
        <v>14</v>
      </c>
      <c r="B755">
        <v>9</v>
      </c>
      <c r="C755" t="s">
        <v>27</v>
      </c>
      <c r="D755" t="s">
        <v>32</v>
      </c>
      <c r="E755" t="s">
        <v>23</v>
      </c>
      <c r="F755">
        <v>2</v>
      </c>
      <c r="G755">
        <v>38000000</v>
      </c>
      <c r="H755">
        <v>5</v>
      </c>
      <c r="I755" s="15">
        <v>3.2407407407407406E-3</v>
      </c>
      <c r="J755" t="s">
        <v>46</v>
      </c>
      <c r="K755" t="s">
        <v>19</v>
      </c>
      <c r="L755" t="s">
        <v>48</v>
      </c>
      <c r="M755" t="s">
        <v>76</v>
      </c>
      <c r="N755" t="s">
        <v>31</v>
      </c>
    </row>
    <row r="756" spans="1:14" x14ac:dyDescent="0.35">
      <c r="A756" t="s">
        <v>14</v>
      </c>
      <c r="B756">
        <v>11</v>
      </c>
      <c r="C756" t="s">
        <v>27</v>
      </c>
      <c r="D756" t="s">
        <v>32</v>
      </c>
      <c r="E756" t="s">
        <v>42</v>
      </c>
      <c r="F756">
        <v>2</v>
      </c>
      <c r="G756">
        <v>12000000</v>
      </c>
      <c r="H756">
        <v>5</v>
      </c>
      <c r="I756" s="15">
        <v>3.2407407407407406E-3</v>
      </c>
      <c r="J756" t="s">
        <v>18</v>
      </c>
      <c r="K756" t="s">
        <v>50</v>
      </c>
      <c r="L756" t="s">
        <v>20</v>
      </c>
      <c r="M756" t="s">
        <v>78</v>
      </c>
      <c r="N756" t="s">
        <v>63</v>
      </c>
    </row>
    <row r="757" spans="1:14" x14ac:dyDescent="0.35">
      <c r="A757" t="s">
        <v>14</v>
      </c>
      <c r="B757">
        <v>22</v>
      </c>
      <c r="C757" t="s">
        <v>27</v>
      </c>
      <c r="D757" t="s">
        <v>49</v>
      </c>
      <c r="E757" t="s">
        <v>42</v>
      </c>
      <c r="F757">
        <v>3</v>
      </c>
      <c r="G757">
        <v>15000000</v>
      </c>
      <c r="H757">
        <v>4</v>
      </c>
      <c r="I757" s="15">
        <v>3.2407407407407406E-3</v>
      </c>
      <c r="J757" t="s">
        <v>18</v>
      </c>
      <c r="K757" t="s">
        <v>56</v>
      </c>
      <c r="L757" t="s">
        <v>30</v>
      </c>
      <c r="M757" t="s">
        <v>77</v>
      </c>
      <c r="N757" t="s">
        <v>65</v>
      </c>
    </row>
    <row r="758" spans="1:14" x14ac:dyDescent="0.35">
      <c r="A758" t="s">
        <v>14</v>
      </c>
      <c r="B758">
        <v>30</v>
      </c>
      <c r="C758" t="s">
        <v>27</v>
      </c>
      <c r="D758" t="s">
        <v>49</v>
      </c>
      <c r="E758" t="s">
        <v>23</v>
      </c>
      <c r="F758">
        <v>3</v>
      </c>
      <c r="G758">
        <v>15000000</v>
      </c>
      <c r="H758">
        <v>3</v>
      </c>
      <c r="I758" s="15">
        <v>3.2407407407407406E-3</v>
      </c>
      <c r="J758" t="s">
        <v>18</v>
      </c>
      <c r="K758" t="s">
        <v>29</v>
      </c>
      <c r="L758" t="s">
        <v>25</v>
      </c>
      <c r="M758" t="s">
        <v>76</v>
      </c>
      <c r="N758" t="s">
        <v>31</v>
      </c>
    </row>
    <row r="759" spans="1:14" x14ac:dyDescent="0.35">
      <c r="A759" t="s">
        <v>14</v>
      </c>
      <c r="B759">
        <v>10</v>
      </c>
      <c r="C759" t="s">
        <v>37</v>
      </c>
      <c r="D759" t="s">
        <v>28</v>
      </c>
      <c r="E759" t="s">
        <v>17</v>
      </c>
      <c r="F759">
        <v>4</v>
      </c>
      <c r="G759">
        <v>11000000</v>
      </c>
      <c r="H759">
        <v>2</v>
      </c>
      <c r="I759" s="15">
        <v>3.2407407407407406E-3</v>
      </c>
      <c r="J759" t="s">
        <v>61</v>
      </c>
      <c r="K759" t="s">
        <v>19</v>
      </c>
      <c r="L759" t="s">
        <v>30</v>
      </c>
      <c r="M759" t="s">
        <v>76</v>
      </c>
      <c r="N759" t="s">
        <v>75</v>
      </c>
    </row>
    <row r="760" spans="1:14" x14ac:dyDescent="0.35">
      <c r="A760" t="s">
        <v>14</v>
      </c>
      <c r="B760">
        <v>24</v>
      </c>
      <c r="C760" t="s">
        <v>37</v>
      </c>
      <c r="D760" t="s">
        <v>16</v>
      </c>
      <c r="E760" t="s">
        <v>42</v>
      </c>
      <c r="F760">
        <v>4</v>
      </c>
      <c r="G760">
        <v>20000000</v>
      </c>
      <c r="H760">
        <v>1</v>
      </c>
      <c r="I760" s="15">
        <v>3.2407407407407406E-3</v>
      </c>
      <c r="J760" t="s">
        <v>61</v>
      </c>
      <c r="K760" t="s">
        <v>19</v>
      </c>
      <c r="L760" t="s">
        <v>30</v>
      </c>
      <c r="M760" t="s">
        <v>66</v>
      </c>
      <c r="N760" t="s">
        <v>36</v>
      </c>
    </row>
    <row r="761" spans="1:14" x14ac:dyDescent="0.35">
      <c r="A761" t="s">
        <v>14</v>
      </c>
      <c r="B761">
        <v>26</v>
      </c>
      <c r="C761" t="s">
        <v>37</v>
      </c>
      <c r="D761" t="s">
        <v>28</v>
      </c>
      <c r="E761" t="s">
        <v>42</v>
      </c>
      <c r="F761">
        <v>5</v>
      </c>
      <c r="G761">
        <v>20000000</v>
      </c>
      <c r="H761">
        <v>2</v>
      </c>
      <c r="I761" s="15">
        <v>3.2407407407407406E-3</v>
      </c>
      <c r="J761" t="s">
        <v>18</v>
      </c>
      <c r="K761" t="s">
        <v>19</v>
      </c>
      <c r="L761" t="s">
        <v>30</v>
      </c>
      <c r="M761" t="s">
        <v>78</v>
      </c>
      <c r="N761" t="s">
        <v>41</v>
      </c>
    </row>
    <row r="762" spans="1:14" x14ac:dyDescent="0.35">
      <c r="A762" t="s">
        <v>14</v>
      </c>
      <c r="B762">
        <v>1</v>
      </c>
      <c r="C762" t="s">
        <v>37</v>
      </c>
      <c r="D762" t="s">
        <v>32</v>
      </c>
      <c r="E762" t="s">
        <v>45</v>
      </c>
      <c r="F762">
        <v>4</v>
      </c>
      <c r="G762">
        <v>20000000</v>
      </c>
      <c r="H762">
        <v>2</v>
      </c>
      <c r="I762" s="15">
        <v>3.2407407407407406E-3</v>
      </c>
      <c r="J762" t="s">
        <v>18</v>
      </c>
      <c r="K762" t="s">
        <v>39</v>
      </c>
      <c r="L762" t="s">
        <v>33</v>
      </c>
      <c r="M762" t="s">
        <v>78</v>
      </c>
      <c r="N762" t="s">
        <v>63</v>
      </c>
    </row>
    <row r="763" spans="1:14" x14ac:dyDescent="0.35">
      <c r="A763" t="s">
        <v>14</v>
      </c>
      <c r="B763">
        <v>30</v>
      </c>
      <c r="C763" t="s">
        <v>37</v>
      </c>
      <c r="D763" t="s">
        <v>49</v>
      </c>
      <c r="E763" t="s">
        <v>45</v>
      </c>
      <c r="F763">
        <v>1</v>
      </c>
      <c r="G763">
        <v>7000000</v>
      </c>
      <c r="H763">
        <v>3</v>
      </c>
      <c r="I763" s="15">
        <v>3.2407407407407406E-3</v>
      </c>
      <c r="J763" t="s">
        <v>18</v>
      </c>
      <c r="K763" t="s">
        <v>47</v>
      </c>
      <c r="L763" t="s">
        <v>33</v>
      </c>
      <c r="M763" t="s">
        <v>77</v>
      </c>
      <c r="N763" t="s">
        <v>54</v>
      </c>
    </row>
    <row r="764" spans="1:14" x14ac:dyDescent="0.35">
      <c r="A764" t="s">
        <v>14</v>
      </c>
      <c r="B764">
        <v>8</v>
      </c>
      <c r="C764" t="s">
        <v>37</v>
      </c>
      <c r="D764" t="s">
        <v>32</v>
      </c>
      <c r="E764" t="s">
        <v>23</v>
      </c>
      <c r="F764">
        <v>5</v>
      </c>
      <c r="G764">
        <v>25000000</v>
      </c>
      <c r="H764">
        <v>4</v>
      </c>
      <c r="I764" s="15">
        <v>3.2407407407407406E-3</v>
      </c>
      <c r="J764" t="s">
        <v>18</v>
      </c>
      <c r="K764" t="s">
        <v>24</v>
      </c>
      <c r="L764" t="s">
        <v>20</v>
      </c>
      <c r="M764" t="s">
        <v>77</v>
      </c>
      <c r="N764" t="s">
        <v>65</v>
      </c>
    </row>
    <row r="765" spans="1:14" x14ac:dyDescent="0.35">
      <c r="A765" t="s">
        <v>14</v>
      </c>
      <c r="B765">
        <v>11</v>
      </c>
      <c r="C765" t="s">
        <v>37</v>
      </c>
      <c r="D765" t="s">
        <v>16</v>
      </c>
      <c r="E765" t="s">
        <v>42</v>
      </c>
      <c r="F765">
        <v>3</v>
      </c>
      <c r="G765">
        <v>15000000</v>
      </c>
      <c r="H765">
        <v>3</v>
      </c>
      <c r="I765" s="15">
        <v>3.2407407407407406E-3</v>
      </c>
      <c r="J765" t="s">
        <v>18</v>
      </c>
      <c r="K765" t="s">
        <v>39</v>
      </c>
      <c r="L765" t="s">
        <v>25</v>
      </c>
      <c r="M765" t="s">
        <v>78</v>
      </c>
      <c r="N765" t="s">
        <v>63</v>
      </c>
    </row>
    <row r="766" spans="1:14" x14ac:dyDescent="0.35">
      <c r="A766" t="s">
        <v>14</v>
      </c>
      <c r="B766">
        <v>11</v>
      </c>
      <c r="C766" t="s">
        <v>37</v>
      </c>
      <c r="D766" t="s">
        <v>38</v>
      </c>
      <c r="E766" t="s">
        <v>42</v>
      </c>
      <c r="F766">
        <v>3</v>
      </c>
      <c r="G766">
        <v>15000000</v>
      </c>
      <c r="H766">
        <v>1</v>
      </c>
      <c r="I766" s="15">
        <v>3.2407407407407406E-3</v>
      </c>
      <c r="J766" t="s">
        <v>18</v>
      </c>
      <c r="K766" t="s">
        <v>35</v>
      </c>
      <c r="L766" t="s">
        <v>48</v>
      </c>
      <c r="M766" t="s">
        <v>78</v>
      </c>
      <c r="N766" t="s">
        <v>41</v>
      </c>
    </row>
    <row r="767" spans="1:14" x14ac:dyDescent="0.35">
      <c r="A767" t="s">
        <v>14</v>
      </c>
      <c r="B767">
        <v>9</v>
      </c>
      <c r="C767" t="s">
        <v>44</v>
      </c>
      <c r="D767" t="s">
        <v>38</v>
      </c>
      <c r="E767" t="s">
        <v>23</v>
      </c>
      <c r="F767">
        <v>1</v>
      </c>
      <c r="G767">
        <v>19000000</v>
      </c>
      <c r="H767">
        <v>5</v>
      </c>
      <c r="I767" s="15">
        <v>3.2407407407407406E-3</v>
      </c>
      <c r="J767" t="s">
        <v>46</v>
      </c>
      <c r="K767" t="s">
        <v>29</v>
      </c>
      <c r="L767" t="s">
        <v>51</v>
      </c>
      <c r="M767" t="s">
        <v>77</v>
      </c>
      <c r="N767" t="s">
        <v>54</v>
      </c>
    </row>
    <row r="768" spans="1:14" x14ac:dyDescent="0.35">
      <c r="A768" t="s">
        <v>14</v>
      </c>
      <c r="B768">
        <v>22</v>
      </c>
      <c r="C768" t="s">
        <v>44</v>
      </c>
      <c r="D768" t="s">
        <v>32</v>
      </c>
      <c r="E768" t="s">
        <v>42</v>
      </c>
      <c r="F768">
        <v>1</v>
      </c>
      <c r="G768">
        <v>19000000</v>
      </c>
      <c r="H768">
        <v>1</v>
      </c>
      <c r="I768" s="15">
        <v>3.2407407407407406E-3</v>
      </c>
      <c r="J768" t="s">
        <v>46</v>
      </c>
      <c r="K768" t="s">
        <v>64</v>
      </c>
      <c r="L768" t="s">
        <v>51</v>
      </c>
      <c r="M768" t="s">
        <v>76</v>
      </c>
      <c r="N768" t="s">
        <v>31</v>
      </c>
    </row>
    <row r="769" spans="1:14" x14ac:dyDescent="0.35">
      <c r="A769" t="s">
        <v>14</v>
      </c>
      <c r="B769">
        <v>12</v>
      </c>
      <c r="C769" t="s">
        <v>44</v>
      </c>
      <c r="D769" t="s">
        <v>28</v>
      </c>
      <c r="E769" t="s">
        <v>42</v>
      </c>
      <c r="F769">
        <v>4</v>
      </c>
      <c r="G769">
        <v>20000000</v>
      </c>
      <c r="H769">
        <v>2</v>
      </c>
      <c r="I769" s="15">
        <v>3.2407407407407406E-3</v>
      </c>
      <c r="J769" t="s">
        <v>18</v>
      </c>
      <c r="K769" t="s">
        <v>29</v>
      </c>
      <c r="L769" t="s">
        <v>33</v>
      </c>
      <c r="M769" t="s">
        <v>78</v>
      </c>
      <c r="N769" t="s">
        <v>53</v>
      </c>
    </row>
    <row r="770" spans="1:14" x14ac:dyDescent="0.35">
      <c r="A770" t="s">
        <v>14</v>
      </c>
      <c r="B770">
        <v>22</v>
      </c>
      <c r="C770" t="s">
        <v>44</v>
      </c>
      <c r="D770" t="s">
        <v>32</v>
      </c>
      <c r="E770" t="s">
        <v>42</v>
      </c>
      <c r="F770">
        <v>3</v>
      </c>
      <c r="G770">
        <v>15000000</v>
      </c>
      <c r="H770">
        <v>1</v>
      </c>
      <c r="I770" s="15">
        <v>3.2407407407407406E-3</v>
      </c>
      <c r="J770" t="s">
        <v>18</v>
      </c>
      <c r="K770" t="s">
        <v>19</v>
      </c>
      <c r="L770" t="s">
        <v>48</v>
      </c>
      <c r="M770" t="s">
        <v>78</v>
      </c>
      <c r="N770" t="s">
        <v>63</v>
      </c>
    </row>
    <row r="771" spans="1:14" x14ac:dyDescent="0.35">
      <c r="A771" t="s">
        <v>14</v>
      </c>
      <c r="B771">
        <v>16</v>
      </c>
      <c r="C771" t="s">
        <v>55</v>
      </c>
      <c r="D771" t="s">
        <v>32</v>
      </c>
      <c r="E771" t="s">
        <v>23</v>
      </c>
      <c r="F771">
        <v>2</v>
      </c>
      <c r="G771">
        <v>12000000</v>
      </c>
      <c r="H771">
        <v>1</v>
      </c>
      <c r="I771" s="15">
        <v>3.2407407407407406E-3</v>
      </c>
      <c r="J771" t="s">
        <v>18</v>
      </c>
      <c r="K771" t="s">
        <v>29</v>
      </c>
      <c r="L771" t="s">
        <v>40</v>
      </c>
      <c r="M771" t="s">
        <v>76</v>
      </c>
      <c r="N771" t="s">
        <v>26</v>
      </c>
    </row>
    <row r="772" spans="1:14" x14ac:dyDescent="0.35">
      <c r="A772" t="s">
        <v>14</v>
      </c>
      <c r="B772">
        <v>11</v>
      </c>
      <c r="C772" t="s">
        <v>57</v>
      </c>
      <c r="D772" t="s">
        <v>16</v>
      </c>
      <c r="E772" t="s">
        <v>42</v>
      </c>
      <c r="F772">
        <v>2</v>
      </c>
      <c r="G772">
        <v>12000000</v>
      </c>
      <c r="H772">
        <v>4</v>
      </c>
      <c r="I772" s="15">
        <v>3.2407407407407406E-3</v>
      </c>
      <c r="J772" t="s">
        <v>18</v>
      </c>
      <c r="K772" t="s">
        <v>19</v>
      </c>
      <c r="L772" t="s">
        <v>43</v>
      </c>
      <c r="M772" t="s">
        <v>66</v>
      </c>
      <c r="N772" t="s">
        <v>36</v>
      </c>
    </row>
    <row r="773" spans="1:14" x14ac:dyDescent="0.35">
      <c r="A773" t="s">
        <v>14</v>
      </c>
      <c r="B773">
        <v>1</v>
      </c>
      <c r="C773" t="s">
        <v>59</v>
      </c>
      <c r="D773" t="s">
        <v>32</v>
      </c>
      <c r="E773" t="s">
        <v>23</v>
      </c>
      <c r="F773">
        <v>2</v>
      </c>
      <c r="G773">
        <v>12000000</v>
      </c>
      <c r="H773">
        <v>2</v>
      </c>
      <c r="I773" s="15">
        <v>3.2407407407407406E-3</v>
      </c>
      <c r="J773" t="s">
        <v>18</v>
      </c>
      <c r="K773" t="s">
        <v>29</v>
      </c>
      <c r="L773" t="s">
        <v>51</v>
      </c>
      <c r="M773" t="s">
        <v>66</v>
      </c>
      <c r="N773" t="s">
        <v>67</v>
      </c>
    </row>
    <row r="774" spans="1:14" x14ac:dyDescent="0.35">
      <c r="A774" t="s">
        <v>70</v>
      </c>
      <c r="B774">
        <v>15</v>
      </c>
      <c r="C774" t="s">
        <v>58</v>
      </c>
      <c r="D774" t="s">
        <v>38</v>
      </c>
      <c r="E774" t="s">
        <v>17</v>
      </c>
      <c r="F774">
        <v>0</v>
      </c>
      <c r="G774">
        <v>0</v>
      </c>
      <c r="H774">
        <v>2</v>
      </c>
      <c r="I774" s="15">
        <v>3.2407407407407406E-3</v>
      </c>
      <c r="L774" t="s">
        <v>43</v>
      </c>
      <c r="M774" t="s">
        <v>76</v>
      </c>
      <c r="N774" t="s">
        <v>26</v>
      </c>
    </row>
    <row r="775" spans="1:14" x14ac:dyDescent="0.35">
      <c r="A775" t="s">
        <v>70</v>
      </c>
      <c r="B775">
        <v>11</v>
      </c>
      <c r="C775" t="s">
        <v>59</v>
      </c>
      <c r="D775" t="s">
        <v>16</v>
      </c>
      <c r="E775" t="s">
        <v>42</v>
      </c>
      <c r="F775">
        <v>0</v>
      </c>
      <c r="G775">
        <v>0</v>
      </c>
      <c r="H775">
        <v>5</v>
      </c>
      <c r="I775" s="15">
        <v>3.2407407407407406E-3</v>
      </c>
      <c r="L775" t="s">
        <v>33</v>
      </c>
      <c r="M775" t="s">
        <v>66</v>
      </c>
      <c r="N775" t="s">
        <v>67</v>
      </c>
    </row>
    <row r="776" spans="1:14" x14ac:dyDescent="0.35">
      <c r="A776" t="s">
        <v>70</v>
      </c>
      <c r="B776">
        <v>14</v>
      </c>
      <c r="C776" t="s">
        <v>22</v>
      </c>
      <c r="D776" t="s">
        <v>28</v>
      </c>
      <c r="E776" t="s">
        <v>42</v>
      </c>
      <c r="F776">
        <v>0</v>
      </c>
      <c r="G776">
        <v>0</v>
      </c>
      <c r="H776">
        <v>4</v>
      </c>
      <c r="I776" s="15">
        <v>3.2407407407407406E-3</v>
      </c>
      <c r="L776" t="s">
        <v>43</v>
      </c>
      <c r="M776" t="s">
        <v>78</v>
      </c>
      <c r="N776" t="s">
        <v>41</v>
      </c>
    </row>
    <row r="777" spans="1:14" x14ac:dyDescent="0.35">
      <c r="A777" t="s">
        <v>70</v>
      </c>
      <c r="B777">
        <v>24</v>
      </c>
      <c r="C777" t="s">
        <v>27</v>
      </c>
      <c r="D777" t="s">
        <v>73</v>
      </c>
      <c r="E777" t="s">
        <v>42</v>
      </c>
      <c r="F777">
        <v>0</v>
      </c>
      <c r="G777">
        <v>0</v>
      </c>
      <c r="H777">
        <v>3</v>
      </c>
      <c r="I777" s="15">
        <v>3.2407407407407406E-3</v>
      </c>
      <c r="L777" t="s">
        <v>20</v>
      </c>
      <c r="M777" t="s">
        <v>78</v>
      </c>
      <c r="N777" t="s">
        <v>63</v>
      </c>
    </row>
    <row r="778" spans="1:14" x14ac:dyDescent="0.35">
      <c r="A778" t="s">
        <v>70</v>
      </c>
      <c r="B778">
        <v>1</v>
      </c>
      <c r="C778" t="s">
        <v>37</v>
      </c>
      <c r="D778" t="s">
        <v>16</v>
      </c>
      <c r="E778" t="s">
        <v>42</v>
      </c>
      <c r="F778">
        <v>0</v>
      </c>
      <c r="G778">
        <v>0</v>
      </c>
      <c r="H778">
        <v>1</v>
      </c>
      <c r="I778" s="15">
        <v>3.2407407407407406E-3</v>
      </c>
      <c r="L778" t="s">
        <v>43</v>
      </c>
      <c r="M778" t="s">
        <v>76</v>
      </c>
      <c r="N778" t="s">
        <v>52</v>
      </c>
    </row>
    <row r="779" spans="1:14" x14ac:dyDescent="0.35">
      <c r="A779" t="s">
        <v>70</v>
      </c>
      <c r="B779">
        <v>19</v>
      </c>
      <c r="C779" t="s">
        <v>69</v>
      </c>
      <c r="D779" t="s">
        <v>32</v>
      </c>
      <c r="E779" t="s">
        <v>42</v>
      </c>
      <c r="F779">
        <v>0</v>
      </c>
      <c r="G779">
        <v>0</v>
      </c>
      <c r="H779">
        <v>2</v>
      </c>
      <c r="I779" s="15">
        <v>3.2407407407407406E-3</v>
      </c>
      <c r="L779" t="s">
        <v>30</v>
      </c>
      <c r="M779" t="s">
        <v>66</v>
      </c>
      <c r="N779" t="s">
        <v>67</v>
      </c>
    </row>
    <row r="780" spans="1:14" x14ac:dyDescent="0.35">
      <c r="A780" t="s">
        <v>70</v>
      </c>
      <c r="B780">
        <v>15</v>
      </c>
      <c r="C780" t="s">
        <v>58</v>
      </c>
      <c r="D780" t="s">
        <v>38</v>
      </c>
      <c r="E780" t="s">
        <v>17</v>
      </c>
      <c r="F780">
        <v>0</v>
      </c>
      <c r="G780">
        <v>0</v>
      </c>
      <c r="H780">
        <v>2</v>
      </c>
      <c r="I780" s="15">
        <v>3.2407407407407406E-3</v>
      </c>
      <c r="L780" t="s">
        <v>43</v>
      </c>
      <c r="M780" t="s">
        <v>76</v>
      </c>
      <c r="N780" t="s">
        <v>26</v>
      </c>
    </row>
    <row r="781" spans="1:14" x14ac:dyDescent="0.35">
      <c r="A781" t="s">
        <v>70</v>
      </c>
      <c r="B781">
        <v>11</v>
      </c>
      <c r="C781" t="s">
        <v>59</v>
      </c>
      <c r="D781" t="s">
        <v>16</v>
      </c>
      <c r="E781" t="s">
        <v>42</v>
      </c>
      <c r="F781">
        <v>0</v>
      </c>
      <c r="G781">
        <v>0</v>
      </c>
      <c r="H781">
        <v>5</v>
      </c>
      <c r="I781" s="15">
        <v>3.2407407407407406E-3</v>
      </c>
      <c r="L781" t="s">
        <v>33</v>
      </c>
      <c r="M781" t="s">
        <v>66</v>
      </c>
      <c r="N781" t="s">
        <v>67</v>
      </c>
    </row>
    <row r="782" spans="1:14" x14ac:dyDescent="0.35">
      <c r="A782" t="s">
        <v>14</v>
      </c>
      <c r="B782">
        <v>19</v>
      </c>
      <c r="C782" t="s">
        <v>22</v>
      </c>
      <c r="D782" t="s">
        <v>28</v>
      </c>
      <c r="E782" t="s">
        <v>45</v>
      </c>
      <c r="F782">
        <v>1</v>
      </c>
      <c r="G782">
        <v>7000000</v>
      </c>
      <c r="H782">
        <v>5</v>
      </c>
      <c r="I782" s="15">
        <v>3.2986111111111111E-3</v>
      </c>
      <c r="J782" t="s">
        <v>18</v>
      </c>
      <c r="K782" t="s">
        <v>24</v>
      </c>
      <c r="L782" t="s">
        <v>48</v>
      </c>
      <c r="M782" t="s">
        <v>78</v>
      </c>
      <c r="N782" t="s">
        <v>53</v>
      </c>
    </row>
    <row r="783" spans="1:14" x14ac:dyDescent="0.35">
      <c r="A783" t="s">
        <v>14</v>
      </c>
      <c r="B783">
        <v>5</v>
      </c>
      <c r="C783" t="s">
        <v>27</v>
      </c>
      <c r="D783" t="s">
        <v>32</v>
      </c>
      <c r="E783" t="s">
        <v>42</v>
      </c>
      <c r="F783">
        <v>4</v>
      </c>
      <c r="G783">
        <v>15000000</v>
      </c>
      <c r="H783">
        <v>3</v>
      </c>
      <c r="I783" s="15">
        <v>3.2986111111111111E-3</v>
      </c>
      <c r="J783" t="s">
        <v>18</v>
      </c>
      <c r="K783" t="s">
        <v>19</v>
      </c>
      <c r="L783" t="s">
        <v>33</v>
      </c>
      <c r="M783" t="s">
        <v>66</v>
      </c>
      <c r="N783" t="s">
        <v>67</v>
      </c>
    </row>
    <row r="784" spans="1:14" x14ac:dyDescent="0.35">
      <c r="A784" t="s">
        <v>14</v>
      </c>
      <c r="B784">
        <v>11</v>
      </c>
      <c r="C784" t="s">
        <v>37</v>
      </c>
      <c r="D784" t="s">
        <v>16</v>
      </c>
      <c r="E784" t="s">
        <v>45</v>
      </c>
      <c r="F784">
        <v>2</v>
      </c>
      <c r="G784">
        <v>38000000</v>
      </c>
      <c r="H784">
        <v>1</v>
      </c>
      <c r="I784" s="15">
        <v>3.2986111111111111E-3</v>
      </c>
      <c r="J784" t="s">
        <v>46</v>
      </c>
      <c r="K784" t="s">
        <v>19</v>
      </c>
      <c r="L784" t="s">
        <v>40</v>
      </c>
      <c r="M784" t="s">
        <v>78</v>
      </c>
      <c r="N784" t="s">
        <v>53</v>
      </c>
    </row>
    <row r="785" spans="1:14" x14ac:dyDescent="0.35">
      <c r="A785" t="s">
        <v>14</v>
      </c>
      <c r="B785">
        <v>1</v>
      </c>
      <c r="C785" t="s">
        <v>37</v>
      </c>
      <c r="D785" t="s">
        <v>49</v>
      </c>
      <c r="E785" t="s">
        <v>17</v>
      </c>
      <c r="F785">
        <v>3</v>
      </c>
      <c r="G785">
        <v>15000000</v>
      </c>
      <c r="H785">
        <v>1</v>
      </c>
      <c r="I785" s="15">
        <v>3.2986111111111111E-3</v>
      </c>
      <c r="J785" t="s">
        <v>18</v>
      </c>
      <c r="K785" t="s">
        <v>39</v>
      </c>
      <c r="L785" t="s">
        <v>30</v>
      </c>
      <c r="M785" t="s">
        <v>66</v>
      </c>
      <c r="N785" t="s">
        <v>36</v>
      </c>
    </row>
    <row r="786" spans="1:14" x14ac:dyDescent="0.35">
      <c r="A786" t="s">
        <v>14</v>
      </c>
      <c r="B786">
        <v>21</v>
      </c>
      <c r="C786" t="s">
        <v>37</v>
      </c>
      <c r="D786" t="s">
        <v>28</v>
      </c>
      <c r="E786" t="s">
        <v>17</v>
      </c>
      <c r="F786">
        <v>5</v>
      </c>
      <c r="G786">
        <v>20000000</v>
      </c>
      <c r="H786">
        <v>5</v>
      </c>
      <c r="I786" s="15">
        <v>3.2986111111111111E-3</v>
      </c>
      <c r="J786" t="s">
        <v>18</v>
      </c>
      <c r="K786" t="s">
        <v>56</v>
      </c>
      <c r="L786" t="s">
        <v>20</v>
      </c>
      <c r="M786" t="s">
        <v>76</v>
      </c>
      <c r="N786" t="s">
        <v>31</v>
      </c>
    </row>
    <row r="787" spans="1:14" x14ac:dyDescent="0.35">
      <c r="A787" t="s">
        <v>14</v>
      </c>
      <c r="B787">
        <v>27</v>
      </c>
      <c r="C787" t="s">
        <v>44</v>
      </c>
      <c r="D787" t="s">
        <v>38</v>
      </c>
      <c r="E787" t="s">
        <v>42</v>
      </c>
      <c r="F787">
        <v>3</v>
      </c>
      <c r="G787">
        <v>11000000</v>
      </c>
      <c r="H787">
        <v>3</v>
      </c>
      <c r="I787" s="15">
        <v>3.2986111111111111E-3</v>
      </c>
      <c r="J787" t="s">
        <v>18</v>
      </c>
      <c r="K787" t="s">
        <v>56</v>
      </c>
      <c r="L787" t="s">
        <v>48</v>
      </c>
      <c r="M787" t="s">
        <v>77</v>
      </c>
      <c r="N787" t="s">
        <v>34</v>
      </c>
    </row>
    <row r="788" spans="1:14" x14ac:dyDescent="0.35">
      <c r="A788" t="s">
        <v>14</v>
      </c>
      <c r="B788">
        <v>28</v>
      </c>
      <c r="C788" t="s">
        <v>44</v>
      </c>
      <c r="D788" t="s">
        <v>38</v>
      </c>
      <c r="E788" t="s">
        <v>23</v>
      </c>
      <c r="F788">
        <v>2</v>
      </c>
      <c r="G788">
        <v>12000000</v>
      </c>
      <c r="H788">
        <v>3</v>
      </c>
      <c r="I788" s="15">
        <v>3.2986111111111111E-3</v>
      </c>
      <c r="J788" t="s">
        <v>18</v>
      </c>
      <c r="K788" t="s">
        <v>39</v>
      </c>
      <c r="L788" t="s">
        <v>51</v>
      </c>
      <c r="M788" t="s">
        <v>78</v>
      </c>
      <c r="N788" t="s">
        <v>62</v>
      </c>
    </row>
    <row r="789" spans="1:14" x14ac:dyDescent="0.35">
      <c r="A789" t="s">
        <v>14</v>
      </c>
      <c r="B789">
        <v>11</v>
      </c>
      <c r="C789" t="s">
        <v>69</v>
      </c>
      <c r="D789" t="s">
        <v>38</v>
      </c>
      <c r="E789" t="s">
        <v>23</v>
      </c>
      <c r="F789">
        <v>1</v>
      </c>
      <c r="G789">
        <v>19000000</v>
      </c>
      <c r="H789">
        <v>1</v>
      </c>
      <c r="I789" s="15">
        <v>3.2986111111111111E-3</v>
      </c>
      <c r="J789" t="s">
        <v>46</v>
      </c>
      <c r="K789" t="s">
        <v>29</v>
      </c>
      <c r="L789" t="s">
        <v>30</v>
      </c>
      <c r="M789" t="s">
        <v>78</v>
      </c>
      <c r="N789" t="s">
        <v>66</v>
      </c>
    </row>
    <row r="790" spans="1:14" x14ac:dyDescent="0.35">
      <c r="A790" t="s">
        <v>14</v>
      </c>
      <c r="B790">
        <v>25</v>
      </c>
      <c r="C790" t="s">
        <v>69</v>
      </c>
      <c r="D790" t="s">
        <v>16</v>
      </c>
      <c r="E790" t="s">
        <v>23</v>
      </c>
      <c r="F790">
        <v>2</v>
      </c>
      <c r="G790">
        <v>12000000</v>
      </c>
      <c r="H790">
        <v>1</v>
      </c>
      <c r="I790" s="15">
        <v>3.2986111111111111E-3</v>
      </c>
      <c r="J790" t="s">
        <v>18</v>
      </c>
      <c r="K790" t="s">
        <v>56</v>
      </c>
      <c r="L790" t="s">
        <v>43</v>
      </c>
      <c r="M790" t="s">
        <v>77</v>
      </c>
      <c r="N790" t="s">
        <v>54</v>
      </c>
    </row>
    <row r="791" spans="1:14" x14ac:dyDescent="0.35">
      <c r="A791" t="s">
        <v>14</v>
      </c>
      <c r="B791">
        <v>23</v>
      </c>
      <c r="C791" t="s">
        <v>69</v>
      </c>
      <c r="D791" t="s">
        <v>16</v>
      </c>
      <c r="E791" t="s">
        <v>17</v>
      </c>
      <c r="F791">
        <v>2</v>
      </c>
      <c r="G791">
        <v>12000000</v>
      </c>
      <c r="H791">
        <v>1</v>
      </c>
      <c r="I791" s="15">
        <v>3.2986111111111111E-3</v>
      </c>
      <c r="J791" t="s">
        <v>18</v>
      </c>
      <c r="K791" t="s">
        <v>64</v>
      </c>
      <c r="L791" t="s">
        <v>48</v>
      </c>
      <c r="M791" t="s">
        <v>76</v>
      </c>
      <c r="N791" t="s">
        <v>26</v>
      </c>
    </row>
    <row r="792" spans="1:14" x14ac:dyDescent="0.35">
      <c r="A792" t="s">
        <v>14</v>
      </c>
      <c r="B792">
        <v>19</v>
      </c>
      <c r="C792" t="s">
        <v>22</v>
      </c>
      <c r="D792" t="s">
        <v>28</v>
      </c>
      <c r="E792" t="s">
        <v>45</v>
      </c>
      <c r="F792">
        <v>1</v>
      </c>
      <c r="G792">
        <v>7000000</v>
      </c>
      <c r="H792">
        <v>5</v>
      </c>
      <c r="I792" s="15">
        <v>3.2986111111111111E-3</v>
      </c>
      <c r="J792" t="s">
        <v>18</v>
      </c>
      <c r="K792" t="s">
        <v>24</v>
      </c>
      <c r="L792" t="s">
        <v>48</v>
      </c>
      <c r="M792" t="s">
        <v>78</v>
      </c>
      <c r="N792" t="s">
        <v>53</v>
      </c>
    </row>
    <row r="793" spans="1:14" x14ac:dyDescent="0.35">
      <c r="A793" t="s">
        <v>70</v>
      </c>
      <c r="B793">
        <v>11</v>
      </c>
      <c r="C793" t="s">
        <v>55</v>
      </c>
      <c r="D793" t="s">
        <v>38</v>
      </c>
      <c r="E793" t="s">
        <v>23</v>
      </c>
      <c r="F793">
        <v>0</v>
      </c>
      <c r="G793">
        <v>0</v>
      </c>
      <c r="H793">
        <v>4</v>
      </c>
      <c r="I793" s="15">
        <v>3.2986111111111111E-3</v>
      </c>
      <c r="L793" t="s">
        <v>30</v>
      </c>
      <c r="M793" t="s">
        <v>77</v>
      </c>
      <c r="N793" t="s">
        <v>65</v>
      </c>
    </row>
    <row r="794" spans="1:14" x14ac:dyDescent="0.35">
      <c r="A794" t="s">
        <v>70</v>
      </c>
      <c r="B794">
        <v>19</v>
      </c>
      <c r="C794" t="s">
        <v>27</v>
      </c>
      <c r="D794" t="s">
        <v>16</v>
      </c>
      <c r="E794" t="s">
        <v>42</v>
      </c>
      <c r="F794">
        <v>0</v>
      </c>
      <c r="G794">
        <v>0</v>
      </c>
      <c r="H794">
        <v>6</v>
      </c>
      <c r="I794" s="15">
        <v>3.2986111111111111E-3</v>
      </c>
      <c r="L794" t="s">
        <v>30</v>
      </c>
      <c r="M794" t="s">
        <v>76</v>
      </c>
      <c r="N794" t="s">
        <v>71</v>
      </c>
    </row>
    <row r="795" spans="1:14" x14ac:dyDescent="0.35">
      <c r="A795" t="s">
        <v>70</v>
      </c>
      <c r="B795">
        <v>18</v>
      </c>
      <c r="C795" t="s">
        <v>44</v>
      </c>
      <c r="D795" t="s">
        <v>73</v>
      </c>
      <c r="E795" t="s">
        <v>42</v>
      </c>
      <c r="F795">
        <v>0</v>
      </c>
      <c r="G795">
        <v>0</v>
      </c>
      <c r="H795">
        <v>4</v>
      </c>
      <c r="I795" s="15">
        <v>3.2986111111111111E-3</v>
      </c>
      <c r="L795" t="s">
        <v>51</v>
      </c>
      <c r="M795" t="s">
        <v>66</v>
      </c>
      <c r="N795" t="s">
        <v>67</v>
      </c>
    </row>
    <row r="796" spans="1:14" x14ac:dyDescent="0.35">
      <c r="A796" t="s">
        <v>70</v>
      </c>
      <c r="B796">
        <v>11</v>
      </c>
      <c r="C796" t="s">
        <v>55</v>
      </c>
      <c r="D796" t="s">
        <v>38</v>
      </c>
      <c r="E796" t="s">
        <v>23</v>
      </c>
      <c r="F796">
        <v>0</v>
      </c>
      <c r="G796">
        <v>0</v>
      </c>
      <c r="H796">
        <v>4</v>
      </c>
      <c r="I796" s="15">
        <v>3.2986111111111111E-3</v>
      </c>
      <c r="L796" t="s">
        <v>30</v>
      </c>
      <c r="M796" t="s">
        <v>77</v>
      </c>
      <c r="N796" t="s">
        <v>65</v>
      </c>
    </row>
    <row r="797" spans="1:14" x14ac:dyDescent="0.35">
      <c r="A797" t="s">
        <v>14</v>
      </c>
      <c r="B797">
        <v>13</v>
      </c>
      <c r="C797" t="s">
        <v>55</v>
      </c>
      <c r="D797" t="s">
        <v>49</v>
      </c>
      <c r="E797" t="s">
        <v>42</v>
      </c>
      <c r="F797">
        <v>2</v>
      </c>
      <c r="G797">
        <v>12000000</v>
      </c>
      <c r="H797">
        <v>1</v>
      </c>
      <c r="I797" s="15">
        <v>3.3333333333333335E-3</v>
      </c>
      <c r="J797" t="s">
        <v>18</v>
      </c>
      <c r="K797" t="s">
        <v>56</v>
      </c>
      <c r="L797" t="s">
        <v>30</v>
      </c>
      <c r="M797" t="s">
        <v>76</v>
      </c>
      <c r="N797" t="s">
        <v>26</v>
      </c>
    </row>
    <row r="798" spans="1:14" x14ac:dyDescent="0.35">
      <c r="A798" t="s">
        <v>14</v>
      </c>
      <c r="B798">
        <v>1</v>
      </c>
      <c r="C798" t="s">
        <v>59</v>
      </c>
      <c r="D798" t="s">
        <v>49</v>
      </c>
      <c r="E798" t="s">
        <v>23</v>
      </c>
      <c r="F798">
        <v>4</v>
      </c>
      <c r="G798">
        <v>20000000</v>
      </c>
      <c r="H798">
        <v>4</v>
      </c>
      <c r="I798" s="15">
        <v>3.3333333333333335E-3</v>
      </c>
      <c r="J798" t="s">
        <v>61</v>
      </c>
      <c r="K798" t="s">
        <v>64</v>
      </c>
      <c r="L798" t="s">
        <v>43</v>
      </c>
      <c r="M798" t="s">
        <v>78</v>
      </c>
      <c r="N798" t="s">
        <v>63</v>
      </c>
    </row>
    <row r="799" spans="1:14" x14ac:dyDescent="0.35">
      <c r="A799" t="s">
        <v>14</v>
      </c>
      <c r="B799">
        <v>12</v>
      </c>
      <c r="C799" t="s">
        <v>27</v>
      </c>
      <c r="D799" t="s">
        <v>49</v>
      </c>
      <c r="E799" t="s">
        <v>17</v>
      </c>
      <c r="F799">
        <v>2</v>
      </c>
      <c r="G799">
        <v>10000000</v>
      </c>
      <c r="H799">
        <v>5</v>
      </c>
      <c r="I799" s="15">
        <v>3.3333333333333335E-3</v>
      </c>
      <c r="J799" t="s">
        <v>18</v>
      </c>
      <c r="K799" t="s">
        <v>35</v>
      </c>
      <c r="L799" t="s">
        <v>51</v>
      </c>
      <c r="M799" t="s">
        <v>66</v>
      </c>
      <c r="N799" t="s">
        <v>67</v>
      </c>
    </row>
    <row r="800" spans="1:14" x14ac:dyDescent="0.35">
      <c r="A800" t="s">
        <v>14</v>
      </c>
      <c r="B800">
        <v>13</v>
      </c>
      <c r="C800" t="s">
        <v>37</v>
      </c>
      <c r="D800" t="s">
        <v>16</v>
      </c>
      <c r="E800" t="s">
        <v>23</v>
      </c>
      <c r="F800">
        <v>1</v>
      </c>
      <c r="G800">
        <v>19000000</v>
      </c>
      <c r="H800">
        <v>4</v>
      </c>
      <c r="I800" s="15">
        <v>3.3333333333333335E-3</v>
      </c>
      <c r="J800" t="s">
        <v>46</v>
      </c>
      <c r="K800" t="s">
        <v>56</v>
      </c>
      <c r="L800" t="s">
        <v>33</v>
      </c>
      <c r="M800" t="s">
        <v>76</v>
      </c>
      <c r="N800" t="s">
        <v>31</v>
      </c>
    </row>
    <row r="801" spans="1:14" x14ac:dyDescent="0.35">
      <c r="A801" t="s">
        <v>14</v>
      </c>
      <c r="B801">
        <v>8</v>
      </c>
      <c r="C801" t="s">
        <v>37</v>
      </c>
      <c r="D801" t="s">
        <v>49</v>
      </c>
      <c r="E801" t="s">
        <v>23</v>
      </c>
      <c r="F801">
        <v>3</v>
      </c>
      <c r="G801">
        <v>15000000</v>
      </c>
      <c r="H801">
        <v>3</v>
      </c>
      <c r="I801" s="15">
        <v>3.3333333333333335E-3</v>
      </c>
      <c r="J801" t="s">
        <v>18</v>
      </c>
      <c r="K801" t="s">
        <v>19</v>
      </c>
      <c r="L801" t="s">
        <v>40</v>
      </c>
      <c r="M801" t="s">
        <v>78</v>
      </c>
      <c r="N801" t="s">
        <v>41</v>
      </c>
    </row>
    <row r="802" spans="1:14" x14ac:dyDescent="0.35">
      <c r="A802" t="s">
        <v>14</v>
      </c>
      <c r="B802">
        <v>17</v>
      </c>
      <c r="C802" t="s">
        <v>44</v>
      </c>
      <c r="D802" t="s">
        <v>16</v>
      </c>
      <c r="E802" t="s">
        <v>42</v>
      </c>
      <c r="F802">
        <v>2</v>
      </c>
      <c r="G802">
        <v>12000000</v>
      </c>
      <c r="H802">
        <v>3</v>
      </c>
      <c r="I802" s="15">
        <v>3.3333333333333335E-3</v>
      </c>
      <c r="J802" t="s">
        <v>18</v>
      </c>
      <c r="K802" t="s">
        <v>29</v>
      </c>
      <c r="L802" t="s">
        <v>40</v>
      </c>
      <c r="M802" t="s">
        <v>66</v>
      </c>
      <c r="N802" t="s">
        <v>67</v>
      </c>
    </row>
    <row r="803" spans="1:14" x14ac:dyDescent="0.35">
      <c r="A803" t="s">
        <v>14</v>
      </c>
      <c r="B803">
        <v>12</v>
      </c>
      <c r="C803" t="s">
        <v>44</v>
      </c>
      <c r="D803" t="s">
        <v>28</v>
      </c>
      <c r="E803" t="s">
        <v>42</v>
      </c>
      <c r="F803">
        <v>3</v>
      </c>
      <c r="G803">
        <v>15000000</v>
      </c>
      <c r="H803">
        <v>1</v>
      </c>
      <c r="I803" s="15">
        <v>3.3333333333333335E-3</v>
      </c>
      <c r="J803" t="s">
        <v>18</v>
      </c>
      <c r="K803" t="s">
        <v>39</v>
      </c>
      <c r="L803" t="s">
        <v>48</v>
      </c>
      <c r="M803" t="s">
        <v>76</v>
      </c>
      <c r="N803" t="s">
        <v>52</v>
      </c>
    </row>
    <row r="804" spans="1:14" x14ac:dyDescent="0.35">
      <c r="A804" t="s">
        <v>14</v>
      </c>
      <c r="B804">
        <v>16</v>
      </c>
      <c r="C804" t="s">
        <v>69</v>
      </c>
      <c r="D804" t="s">
        <v>73</v>
      </c>
      <c r="E804" t="s">
        <v>23</v>
      </c>
      <c r="F804">
        <v>5</v>
      </c>
      <c r="G804">
        <v>25000000</v>
      </c>
      <c r="H804">
        <v>2</v>
      </c>
      <c r="I804" s="15">
        <v>3.3333333333333335E-3</v>
      </c>
      <c r="J804" t="s">
        <v>18</v>
      </c>
      <c r="K804" t="s">
        <v>19</v>
      </c>
      <c r="L804" t="s">
        <v>25</v>
      </c>
      <c r="M804" t="s">
        <v>77</v>
      </c>
      <c r="N804" t="s">
        <v>65</v>
      </c>
    </row>
    <row r="805" spans="1:14" x14ac:dyDescent="0.35">
      <c r="A805" t="s">
        <v>14</v>
      </c>
      <c r="B805">
        <v>13</v>
      </c>
      <c r="C805" t="s">
        <v>55</v>
      </c>
      <c r="D805" t="s">
        <v>49</v>
      </c>
      <c r="E805" t="s">
        <v>42</v>
      </c>
      <c r="F805">
        <v>2</v>
      </c>
      <c r="G805">
        <v>12000000</v>
      </c>
      <c r="H805">
        <v>1</v>
      </c>
      <c r="I805" s="15">
        <v>3.3333333333333335E-3</v>
      </c>
      <c r="J805" t="s">
        <v>18</v>
      </c>
      <c r="K805" t="s">
        <v>56</v>
      </c>
      <c r="L805" t="s">
        <v>30</v>
      </c>
      <c r="M805" t="s">
        <v>76</v>
      </c>
      <c r="N805" t="s">
        <v>26</v>
      </c>
    </row>
    <row r="806" spans="1:14" x14ac:dyDescent="0.35">
      <c r="A806" t="s">
        <v>14</v>
      </c>
      <c r="B806">
        <v>1</v>
      </c>
      <c r="C806" t="s">
        <v>59</v>
      </c>
      <c r="D806" t="s">
        <v>49</v>
      </c>
      <c r="E806" t="s">
        <v>23</v>
      </c>
      <c r="F806">
        <v>4</v>
      </c>
      <c r="G806">
        <v>20000000</v>
      </c>
      <c r="H806">
        <v>4</v>
      </c>
      <c r="I806" s="15">
        <v>3.3333333333333335E-3</v>
      </c>
      <c r="J806" t="s">
        <v>61</v>
      </c>
      <c r="K806" t="s">
        <v>64</v>
      </c>
      <c r="L806" t="s">
        <v>43</v>
      </c>
      <c r="M806" t="s">
        <v>78</v>
      </c>
      <c r="N806" t="s">
        <v>63</v>
      </c>
    </row>
    <row r="807" spans="1:14" x14ac:dyDescent="0.35">
      <c r="A807" t="s">
        <v>70</v>
      </c>
      <c r="B807">
        <v>12</v>
      </c>
      <c r="C807" t="s">
        <v>60</v>
      </c>
      <c r="D807" t="s">
        <v>16</v>
      </c>
      <c r="E807" t="s">
        <v>42</v>
      </c>
      <c r="F807">
        <v>0</v>
      </c>
      <c r="G807">
        <v>0</v>
      </c>
      <c r="H807">
        <v>2</v>
      </c>
      <c r="I807" s="15">
        <v>3.3333333333333335E-3</v>
      </c>
      <c r="L807" t="s">
        <v>20</v>
      </c>
      <c r="M807" t="s">
        <v>77</v>
      </c>
      <c r="N807" t="s">
        <v>34</v>
      </c>
    </row>
    <row r="808" spans="1:14" x14ac:dyDescent="0.35">
      <c r="A808" t="s">
        <v>70</v>
      </c>
      <c r="B808">
        <v>6</v>
      </c>
      <c r="C808" t="s">
        <v>27</v>
      </c>
      <c r="D808" t="s">
        <v>16</v>
      </c>
      <c r="E808" t="s">
        <v>23</v>
      </c>
      <c r="F808">
        <v>0</v>
      </c>
      <c r="G808">
        <v>0</v>
      </c>
      <c r="H808">
        <v>1</v>
      </c>
      <c r="I808" s="15">
        <v>3.3333333333333335E-3</v>
      </c>
      <c r="L808" t="s">
        <v>33</v>
      </c>
      <c r="M808" t="s">
        <v>76</v>
      </c>
      <c r="N808" t="s">
        <v>71</v>
      </c>
    </row>
    <row r="809" spans="1:14" x14ac:dyDescent="0.35">
      <c r="A809" t="s">
        <v>70</v>
      </c>
      <c r="B809">
        <v>17</v>
      </c>
      <c r="C809" t="s">
        <v>27</v>
      </c>
      <c r="D809" t="s">
        <v>16</v>
      </c>
      <c r="E809" t="s">
        <v>42</v>
      </c>
      <c r="F809">
        <v>0</v>
      </c>
      <c r="G809">
        <v>0</v>
      </c>
      <c r="H809">
        <v>4</v>
      </c>
      <c r="I809" s="15">
        <v>3.3333333333333335E-3</v>
      </c>
      <c r="L809" t="s">
        <v>20</v>
      </c>
      <c r="M809" t="s">
        <v>78</v>
      </c>
      <c r="N809" t="s">
        <v>66</v>
      </c>
    </row>
    <row r="810" spans="1:14" x14ac:dyDescent="0.35">
      <c r="A810" t="s">
        <v>70</v>
      </c>
      <c r="B810">
        <v>11</v>
      </c>
      <c r="C810" t="s">
        <v>44</v>
      </c>
      <c r="D810" t="s">
        <v>49</v>
      </c>
      <c r="E810" t="s">
        <v>17</v>
      </c>
      <c r="F810">
        <v>0</v>
      </c>
      <c r="G810">
        <v>0</v>
      </c>
      <c r="H810">
        <v>2</v>
      </c>
      <c r="I810" s="15">
        <v>3.3333333333333335E-3</v>
      </c>
      <c r="L810" t="s">
        <v>48</v>
      </c>
      <c r="M810" t="s">
        <v>78</v>
      </c>
      <c r="N810" t="s">
        <v>62</v>
      </c>
    </row>
    <row r="811" spans="1:14" x14ac:dyDescent="0.35">
      <c r="A811" t="s">
        <v>70</v>
      </c>
      <c r="B811">
        <v>12</v>
      </c>
      <c r="C811" t="s">
        <v>60</v>
      </c>
      <c r="D811" t="s">
        <v>16</v>
      </c>
      <c r="E811" t="s">
        <v>42</v>
      </c>
      <c r="F811">
        <v>0</v>
      </c>
      <c r="G811">
        <v>0</v>
      </c>
      <c r="H811">
        <v>2</v>
      </c>
      <c r="I811" s="15">
        <v>3.3333333333333335E-3</v>
      </c>
      <c r="L811" t="s">
        <v>20</v>
      </c>
      <c r="M811" t="s">
        <v>77</v>
      </c>
      <c r="N811" t="s">
        <v>34</v>
      </c>
    </row>
    <row r="812" spans="1:14" x14ac:dyDescent="0.35">
      <c r="A812" t="s">
        <v>14</v>
      </c>
      <c r="B812">
        <v>18</v>
      </c>
      <c r="C812" t="s">
        <v>57</v>
      </c>
      <c r="D812" t="s">
        <v>28</v>
      </c>
      <c r="E812" t="s">
        <v>42</v>
      </c>
      <c r="F812">
        <v>5</v>
      </c>
      <c r="G812">
        <v>20000000</v>
      </c>
      <c r="H812">
        <v>1</v>
      </c>
      <c r="I812" s="15">
        <v>3.6111111111111109E-3</v>
      </c>
      <c r="J812" t="s">
        <v>18</v>
      </c>
      <c r="K812" t="s">
        <v>64</v>
      </c>
      <c r="L812" t="s">
        <v>51</v>
      </c>
      <c r="M812" t="s">
        <v>77</v>
      </c>
      <c r="N812" t="s">
        <v>34</v>
      </c>
    </row>
    <row r="813" spans="1:14" x14ac:dyDescent="0.35">
      <c r="A813" t="s">
        <v>14</v>
      </c>
      <c r="B813">
        <v>11</v>
      </c>
      <c r="C813" t="s">
        <v>37</v>
      </c>
      <c r="D813" t="s">
        <v>16</v>
      </c>
      <c r="E813" t="s">
        <v>23</v>
      </c>
      <c r="F813">
        <v>2</v>
      </c>
      <c r="G813">
        <v>38000000</v>
      </c>
      <c r="H813">
        <v>2</v>
      </c>
      <c r="I813" s="15">
        <v>3.6111111111111109E-3</v>
      </c>
      <c r="J813" t="s">
        <v>46</v>
      </c>
      <c r="K813" t="s">
        <v>24</v>
      </c>
      <c r="L813" t="s">
        <v>43</v>
      </c>
      <c r="M813" t="s">
        <v>66</v>
      </c>
      <c r="N813" t="s">
        <v>67</v>
      </c>
    </row>
    <row r="814" spans="1:14" x14ac:dyDescent="0.35">
      <c r="A814" t="s">
        <v>14</v>
      </c>
      <c r="B814">
        <v>23</v>
      </c>
      <c r="C814" t="s">
        <v>37</v>
      </c>
      <c r="D814" t="s">
        <v>16</v>
      </c>
      <c r="E814" t="s">
        <v>17</v>
      </c>
      <c r="F814">
        <v>1</v>
      </c>
      <c r="G814">
        <v>19000000</v>
      </c>
      <c r="H814">
        <v>2</v>
      </c>
      <c r="I814" s="15">
        <v>3.6111111111111109E-3</v>
      </c>
      <c r="J814" t="s">
        <v>46</v>
      </c>
      <c r="K814" t="s">
        <v>56</v>
      </c>
      <c r="L814" t="s">
        <v>20</v>
      </c>
      <c r="M814" t="s">
        <v>78</v>
      </c>
      <c r="N814" t="s">
        <v>41</v>
      </c>
    </row>
    <row r="815" spans="1:14" x14ac:dyDescent="0.35">
      <c r="A815" t="s">
        <v>14</v>
      </c>
      <c r="B815">
        <v>28</v>
      </c>
      <c r="C815" t="s">
        <v>37</v>
      </c>
      <c r="D815" t="s">
        <v>49</v>
      </c>
      <c r="E815" t="s">
        <v>42</v>
      </c>
      <c r="F815">
        <v>1</v>
      </c>
      <c r="G815">
        <v>7000000</v>
      </c>
      <c r="H815">
        <v>4</v>
      </c>
      <c r="I815" s="15">
        <v>3.6111111111111109E-3</v>
      </c>
      <c r="J815" t="s">
        <v>18</v>
      </c>
      <c r="K815" t="s">
        <v>39</v>
      </c>
      <c r="L815" t="s">
        <v>43</v>
      </c>
      <c r="M815" t="s">
        <v>78</v>
      </c>
      <c r="N815" t="s">
        <v>62</v>
      </c>
    </row>
    <row r="816" spans="1:14" x14ac:dyDescent="0.35">
      <c r="A816" t="s">
        <v>14</v>
      </c>
      <c r="B816">
        <v>30</v>
      </c>
      <c r="C816" t="s">
        <v>37</v>
      </c>
      <c r="D816" t="s">
        <v>16</v>
      </c>
      <c r="E816" t="s">
        <v>23</v>
      </c>
      <c r="F816">
        <v>3</v>
      </c>
      <c r="G816">
        <v>12000000</v>
      </c>
      <c r="H816">
        <v>1</v>
      </c>
      <c r="I816" s="15">
        <v>3.6111111111111109E-3</v>
      </c>
      <c r="J816" t="s">
        <v>18</v>
      </c>
      <c r="K816" t="s">
        <v>19</v>
      </c>
      <c r="L816" t="s">
        <v>48</v>
      </c>
      <c r="M816" t="s">
        <v>78</v>
      </c>
      <c r="N816" t="s">
        <v>41</v>
      </c>
    </row>
    <row r="817" spans="1:14" x14ac:dyDescent="0.35">
      <c r="A817" t="s">
        <v>14</v>
      </c>
      <c r="B817">
        <v>22</v>
      </c>
      <c r="C817" t="s">
        <v>44</v>
      </c>
      <c r="D817" t="s">
        <v>32</v>
      </c>
      <c r="E817" t="s">
        <v>42</v>
      </c>
      <c r="F817">
        <v>4</v>
      </c>
      <c r="G817">
        <v>20000000</v>
      </c>
      <c r="H817">
        <v>2</v>
      </c>
      <c r="I817" s="15">
        <v>3.6111111111111109E-3</v>
      </c>
      <c r="J817" t="s">
        <v>61</v>
      </c>
      <c r="K817" t="s">
        <v>19</v>
      </c>
      <c r="L817" t="s">
        <v>30</v>
      </c>
      <c r="M817" t="s">
        <v>76</v>
      </c>
      <c r="N817" t="s">
        <v>31</v>
      </c>
    </row>
    <row r="818" spans="1:14" x14ac:dyDescent="0.35">
      <c r="A818" t="s">
        <v>14</v>
      </c>
      <c r="B818">
        <v>1</v>
      </c>
      <c r="C818" t="s">
        <v>44</v>
      </c>
      <c r="D818" t="s">
        <v>32</v>
      </c>
      <c r="E818" t="s">
        <v>17</v>
      </c>
      <c r="F818">
        <v>5</v>
      </c>
      <c r="G818">
        <v>25000000</v>
      </c>
      <c r="H818">
        <v>2</v>
      </c>
      <c r="I818" s="15">
        <v>3.6111111111111109E-3</v>
      </c>
      <c r="J818" t="s">
        <v>18</v>
      </c>
      <c r="K818" t="s">
        <v>29</v>
      </c>
      <c r="L818" t="s">
        <v>40</v>
      </c>
      <c r="M818" t="s">
        <v>77</v>
      </c>
      <c r="N818" t="s">
        <v>65</v>
      </c>
    </row>
    <row r="819" spans="1:14" x14ac:dyDescent="0.35">
      <c r="A819" t="s">
        <v>14</v>
      </c>
      <c r="B819">
        <v>24</v>
      </c>
      <c r="C819" t="s">
        <v>69</v>
      </c>
      <c r="D819" t="s">
        <v>73</v>
      </c>
      <c r="E819" t="s">
        <v>23</v>
      </c>
      <c r="F819">
        <v>3</v>
      </c>
      <c r="G819">
        <v>11000000</v>
      </c>
      <c r="H819">
        <v>4</v>
      </c>
      <c r="I819" s="15">
        <v>3.6111111111111109E-3</v>
      </c>
      <c r="J819" t="s">
        <v>18</v>
      </c>
      <c r="K819" t="s">
        <v>56</v>
      </c>
      <c r="L819" t="s">
        <v>33</v>
      </c>
      <c r="M819" t="s">
        <v>78</v>
      </c>
      <c r="N819" t="s">
        <v>53</v>
      </c>
    </row>
    <row r="820" spans="1:14" x14ac:dyDescent="0.35">
      <c r="A820" t="s">
        <v>14</v>
      </c>
      <c r="B820">
        <v>18</v>
      </c>
      <c r="C820" t="s">
        <v>57</v>
      </c>
      <c r="D820" t="s">
        <v>28</v>
      </c>
      <c r="E820" t="s">
        <v>42</v>
      </c>
      <c r="F820">
        <v>5</v>
      </c>
      <c r="G820">
        <v>20000000</v>
      </c>
      <c r="H820">
        <v>1</v>
      </c>
      <c r="I820" s="15">
        <v>3.6111111111111109E-3</v>
      </c>
      <c r="J820" t="s">
        <v>18</v>
      </c>
      <c r="K820" t="s">
        <v>64</v>
      </c>
      <c r="L820" t="s">
        <v>51</v>
      </c>
      <c r="M820" t="s">
        <v>77</v>
      </c>
      <c r="N820" t="s">
        <v>34</v>
      </c>
    </row>
    <row r="821" spans="1:14" x14ac:dyDescent="0.35">
      <c r="A821" t="s">
        <v>70</v>
      </c>
      <c r="B821">
        <v>3</v>
      </c>
      <c r="C821" t="s">
        <v>55</v>
      </c>
      <c r="D821" t="s">
        <v>32</v>
      </c>
      <c r="E821" t="s">
        <v>23</v>
      </c>
      <c r="F821">
        <v>0</v>
      </c>
      <c r="G821">
        <v>0</v>
      </c>
      <c r="H821">
        <v>1</v>
      </c>
      <c r="I821" s="15">
        <v>3.6111111111111109E-3</v>
      </c>
      <c r="L821" t="s">
        <v>25</v>
      </c>
      <c r="M821" t="s">
        <v>78</v>
      </c>
      <c r="N821" t="s">
        <v>53</v>
      </c>
    </row>
    <row r="822" spans="1:14" x14ac:dyDescent="0.35">
      <c r="A822" t="s">
        <v>70</v>
      </c>
      <c r="B822">
        <v>22</v>
      </c>
      <c r="C822" t="s">
        <v>27</v>
      </c>
      <c r="D822" t="s">
        <v>38</v>
      </c>
      <c r="E822" t="s">
        <v>68</v>
      </c>
      <c r="F822">
        <v>0</v>
      </c>
      <c r="G822">
        <v>0</v>
      </c>
      <c r="H822">
        <v>6</v>
      </c>
      <c r="I822" s="15">
        <v>3.6111111111111109E-3</v>
      </c>
      <c r="L822" t="s">
        <v>30</v>
      </c>
      <c r="M822" t="s">
        <v>78</v>
      </c>
      <c r="N822" t="s">
        <v>53</v>
      </c>
    </row>
    <row r="823" spans="1:14" x14ac:dyDescent="0.35">
      <c r="A823" t="s">
        <v>70</v>
      </c>
      <c r="B823">
        <v>5</v>
      </c>
      <c r="C823" t="s">
        <v>37</v>
      </c>
      <c r="D823" t="s">
        <v>38</v>
      </c>
      <c r="E823" t="s">
        <v>23</v>
      </c>
      <c r="F823">
        <v>0</v>
      </c>
      <c r="G823">
        <v>0</v>
      </c>
      <c r="H823">
        <v>3</v>
      </c>
      <c r="I823" s="15">
        <v>3.6111111111111109E-3</v>
      </c>
      <c r="L823" t="s">
        <v>30</v>
      </c>
      <c r="M823" t="s">
        <v>76</v>
      </c>
      <c r="N823" t="s">
        <v>75</v>
      </c>
    </row>
    <row r="824" spans="1:14" x14ac:dyDescent="0.35">
      <c r="A824" t="s">
        <v>70</v>
      </c>
      <c r="B824">
        <v>20</v>
      </c>
      <c r="C824" t="s">
        <v>44</v>
      </c>
      <c r="D824" t="s">
        <v>32</v>
      </c>
      <c r="E824" t="s">
        <v>45</v>
      </c>
      <c r="F824">
        <v>0</v>
      </c>
      <c r="G824">
        <v>0</v>
      </c>
      <c r="H824">
        <v>3</v>
      </c>
      <c r="I824" s="15">
        <v>3.6111111111111109E-3</v>
      </c>
      <c r="L824" t="s">
        <v>20</v>
      </c>
      <c r="M824" t="s">
        <v>76</v>
      </c>
      <c r="N824" t="s">
        <v>52</v>
      </c>
    </row>
    <row r="825" spans="1:14" x14ac:dyDescent="0.35">
      <c r="A825" t="s">
        <v>70</v>
      </c>
      <c r="B825">
        <v>29</v>
      </c>
      <c r="C825" t="s">
        <v>44</v>
      </c>
      <c r="D825" t="s">
        <v>32</v>
      </c>
      <c r="E825" t="s">
        <v>23</v>
      </c>
      <c r="F825">
        <v>0</v>
      </c>
      <c r="G825">
        <v>0</v>
      </c>
      <c r="H825">
        <v>2</v>
      </c>
      <c r="I825" s="15">
        <v>3.6111111111111109E-3</v>
      </c>
      <c r="L825" t="s">
        <v>48</v>
      </c>
      <c r="M825" t="s">
        <v>66</v>
      </c>
      <c r="N825" t="s">
        <v>67</v>
      </c>
    </row>
    <row r="826" spans="1:14" x14ac:dyDescent="0.35">
      <c r="A826" t="s">
        <v>70</v>
      </c>
      <c r="B826">
        <v>3</v>
      </c>
      <c r="C826" t="s">
        <v>55</v>
      </c>
      <c r="D826" t="s">
        <v>32</v>
      </c>
      <c r="E826" t="s">
        <v>23</v>
      </c>
      <c r="F826">
        <v>0</v>
      </c>
      <c r="G826">
        <v>0</v>
      </c>
      <c r="H826">
        <v>1</v>
      </c>
      <c r="I826" s="15">
        <v>3.6111111111111109E-3</v>
      </c>
      <c r="L826" t="s">
        <v>25</v>
      </c>
      <c r="M826" t="s">
        <v>78</v>
      </c>
      <c r="N826" t="s">
        <v>53</v>
      </c>
    </row>
    <row r="827" spans="1:14" x14ac:dyDescent="0.35">
      <c r="A827" t="s">
        <v>14</v>
      </c>
      <c r="B827">
        <v>1</v>
      </c>
      <c r="C827" t="s">
        <v>59</v>
      </c>
      <c r="D827" t="s">
        <v>73</v>
      </c>
      <c r="E827" t="s">
        <v>42</v>
      </c>
      <c r="F827">
        <v>2</v>
      </c>
      <c r="G827">
        <v>12000000</v>
      </c>
      <c r="H827">
        <v>3</v>
      </c>
      <c r="I827" s="15">
        <v>3.6342592592592594E-3</v>
      </c>
      <c r="J827" t="s">
        <v>18</v>
      </c>
      <c r="K827" t="s">
        <v>19</v>
      </c>
      <c r="L827" t="s">
        <v>33</v>
      </c>
      <c r="M827" t="s">
        <v>76</v>
      </c>
      <c r="N827" t="s">
        <v>26</v>
      </c>
    </row>
    <row r="828" spans="1:14" x14ac:dyDescent="0.35">
      <c r="A828" t="s">
        <v>14</v>
      </c>
      <c r="B828">
        <v>17</v>
      </c>
      <c r="C828" t="s">
        <v>22</v>
      </c>
      <c r="D828" t="s">
        <v>73</v>
      </c>
      <c r="E828" t="s">
        <v>42</v>
      </c>
      <c r="F828">
        <v>2</v>
      </c>
      <c r="G828">
        <v>12000000</v>
      </c>
      <c r="H828">
        <v>4</v>
      </c>
      <c r="I828" s="15">
        <v>3.6342592592592594E-3</v>
      </c>
      <c r="J828" t="s">
        <v>18</v>
      </c>
      <c r="K828" t="s">
        <v>29</v>
      </c>
      <c r="L828" t="s">
        <v>43</v>
      </c>
      <c r="M828" t="s">
        <v>77</v>
      </c>
      <c r="N828" t="s">
        <v>54</v>
      </c>
    </row>
    <row r="829" spans="1:14" x14ac:dyDescent="0.35">
      <c r="A829" t="s">
        <v>14</v>
      </c>
      <c r="B829">
        <v>9</v>
      </c>
      <c r="C829" t="s">
        <v>27</v>
      </c>
      <c r="D829" t="s">
        <v>38</v>
      </c>
      <c r="E829" t="s">
        <v>42</v>
      </c>
      <c r="F829">
        <v>5</v>
      </c>
      <c r="G829">
        <v>25000000</v>
      </c>
      <c r="H829">
        <v>2</v>
      </c>
      <c r="I829" s="15">
        <v>3.6342592592592594E-3</v>
      </c>
      <c r="J829" t="s">
        <v>18</v>
      </c>
      <c r="K829" t="s">
        <v>35</v>
      </c>
      <c r="L829" t="s">
        <v>33</v>
      </c>
      <c r="M829" t="s">
        <v>78</v>
      </c>
      <c r="N829" t="s">
        <v>63</v>
      </c>
    </row>
    <row r="830" spans="1:14" x14ac:dyDescent="0.35">
      <c r="A830" t="s">
        <v>14</v>
      </c>
      <c r="B830">
        <v>29</v>
      </c>
      <c r="C830" t="s">
        <v>27</v>
      </c>
      <c r="D830" t="s">
        <v>16</v>
      </c>
      <c r="E830" t="s">
        <v>45</v>
      </c>
      <c r="F830">
        <v>1</v>
      </c>
      <c r="G830">
        <v>7000000</v>
      </c>
      <c r="H830">
        <v>4</v>
      </c>
      <c r="I830" s="15">
        <v>3.6342592592592594E-3</v>
      </c>
      <c r="J830" t="s">
        <v>18</v>
      </c>
      <c r="K830" t="s">
        <v>29</v>
      </c>
      <c r="L830" t="s">
        <v>48</v>
      </c>
      <c r="M830" t="s">
        <v>77</v>
      </c>
      <c r="N830" t="s">
        <v>34</v>
      </c>
    </row>
    <row r="831" spans="1:14" x14ac:dyDescent="0.35">
      <c r="A831" t="s">
        <v>14</v>
      </c>
      <c r="B831">
        <v>11</v>
      </c>
      <c r="C831" t="s">
        <v>37</v>
      </c>
      <c r="D831" t="s">
        <v>32</v>
      </c>
      <c r="E831" t="s">
        <v>42</v>
      </c>
      <c r="F831">
        <v>2</v>
      </c>
      <c r="G831">
        <v>38000000</v>
      </c>
      <c r="H831">
        <v>3</v>
      </c>
      <c r="I831" s="15">
        <v>3.6342592592592594E-3</v>
      </c>
      <c r="J831" t="s">
        <v>46</v>
      </c>
      <c r="K831" t="s">
        <v>39</v>
      </c>
      <c r="L831" t="s">
        <v>43</v>
      </c>
      <c r="M831" t="s">
        <v>78</v>
      </c>
      <c r="N831" t="s">
        <v>41</v>
      </c>
    </row>
    <row r="832" spans="1:14" x14ac:dyDescent="0.35">
      <c r="A832" t="s">
        <v>14</v>
      </c>
      <c r="B832">
        <v>17</v>
      </c>
      <c r="C832" t="s">
        <v>37</v>
      </c>
      <c r="D832" t="s">
        <v>28</v>
      </c>
      <c r="E832" t="s">
        <v>17</v>
      </c>
      <c r="F832">
        <v>1</v>
      </c>
      <c r="G832">
        <v>19000000</v>
      </c>
      <c r="H832">
        <v>2</v>
      </c>
      <c r="I832" s="15">
        <v>3.6342592592592594E-3</v>
      </c>
      <c r="J832" t="s">
        <v>46</v>
      </c>
      <c r="K832" t="s">
        <v>24</v>
      </c>
      <c r="L832" t="s">
        <v>25</v>
      </c>
      <c r="M832" t="s">
        <v>76</v>
      </c>
      <c r="N832" t="s">
        <v>26</v>
      </c>
    </row>
    <row r="833" spans="1:14" x14ac:dyDescent="0.35">
      <c r="A833" t="s">
        <v>14</v>
      </c>
      <c r="B833">
        <v>4</v>
      </c>
      <c r="C833" t="s">
        <v>37</v>
      </c>
      <c r="D833" t="s">
        <v>16</v>
      </c>
      <c r="E833" t="s">
        <v>42</v>
      </c>
      <c r="F833">
        <v>4</v>
      </c>
      <c r="G833">
        <v>15000000</v>
      </c>
      <c r="H833">
        <v>5</v>
      </c>
      <c r="I833" s="15">
        <v>3.6342592592592594E-3</v>
      </c>
      <c r="J833" t="s">
        <v>18</v>
      </c>
      <c r="K833" t="s">
        <v>29</v>
      </c>
      <c r="L833" t="s">
        <v>40</v>
      </c>
      <c r="M833" t="s">
        <v>78</v>
      </c>
      <c r="N833" t="s">
        <v>66</v>
      </c>
    </row>
    <row r="834" spans="1:14" x14ac:dyDescent="0.35">
      <c r="A834" t="s">
        <v>14</v>
      </c>
      <c r="B834">
        <v>1</v>
      </c>
      <c r="C834" t="s">
        <v>37</v>
      </c>
      <c r="D834" t="s">
        <v>38</v>
      </c>
      <c r="E834" t="s">
        <v>17</v>
      </c>
      <c r="F834">
        <v>3</v>
      </c>
      <c r="G834">
        <v>15000000</v>
      </c>
      <c r="H834">
        <v>5</v>
      </c>
      <c r="I834" s="15">
        <v>3.6342592592592594E-3</v>
      </c>
      <c r="J834" t="s">
        <v>18</v>
      </c>
      <c r="K834" t="s">
        <v>29</v>
      </c>
      <c r="L834" t="s">
        <v>20</v>
      </c>
      <c r="M834" t="s">
        <v>78</v>
      </c>
      <c r="N834" t="s">
        <v>53</v>
      </c>
    </row>
    <row r="835" spans="1:14" x14ac:dyDescent="0.35">
      <c r="A835" t="s">
        <v>14</v>
      </c>
      <c r="B835">
        <v>11</v>
      </c>
      <c r="C835" t="s">
        <v>44</v>
      </c>
      <c r="D835" t="s">
        <v>16</v>
      </c>
      <c r="E835" t="s">
        <v>42</v>
      </c>
      <c r="F835">
        <v>3</v>
      </c>
      <c r="G835">
        <v>11000000</v>
      </c>
      <c r="H835">
        <v>1</v>
      </c>
      <c r="I835" s="15">
        <v>3.6342592592592594E-3</v>
      </c>
      <c r="J835" t="s">
        <v>18</v>
      </c>
      <c r="K835" t="s">
        <v>19</v>
      </c>
      <c r="L835" t="s">
        <v>33</v>
      </c>
      <c r="M835" t="s">
        <v>76</v>
      </c>
      <c r="N835" t="s">
        <v>26</v>
      </c>
    </row>
    <row r="836" spans="1:14" x14ac:dyDescent="0.35">
      <c r="A836" t="s">
        <v>14</v>
      </c>
      <c r="B836">
        <v>4</v>
      </c>
      <c r="C836" t="s">
        <v>44</v>
      </c>
      <c r="D836" t="s">
        <v>16</v>
      </c>
      <c r="E836" t="s">
        <v>23</v>
      </c>
      <c r="F836">
        <v>2</v>
      </c>
      <c r="G836">
        <v>12000000</v>
      </c>
      <c r="H836">
        <v>1</v>
      </c>
      <c r="I836" s="15">
        <v>3.6342592592592594E-3</v>
      </c>
      <c r="J836" t="s">
        <v>18</v>
      </c>
      <c r="K836" t="s">
        <v>24</v>
      </c>
      <c r="L836" t="s">
        <v>43</v>
      </c>
      <c r="M836" t="s">
        <v>66</v>
      </c>
      <c r="N836" t="s">
        <v>36</v>
      </c>
    </row>
    <row r="837" spans="1:14" x14ac:dyDescent="0.35">
      <c r="A837" t="s">
        <v>14</v>
      </c>
      <c r="B837">
        <v>1</v>
      </c>
      <c r="C837" t="s">
        <v>59</v>
      </c>
      <c r="D837" t="s">
        <v>73</v>
      </c>
      <c r="E837" t="s">
        <v>42</v>
      </c>
      <c r="F837">
        <v>2</v>
      </c>
      <c r="G837">
        <v>12000000</v>
      </c>
      <c r="H837">
        <v>3</v>
      </c>
      <c r="I837" s="15">
        <v>3.6342592592592594E-3</v>
      </c>
      <c r="J837" t="s">
        <v>18</v>
      </c>
      <c r="K837" t="s">
        <v>19</v>
      </c>
      <c r="L837" t="s">
        <v>33</v>
      </c>
      <c r="M837" t="s">
        <v>76</v>
      </c>
      <c r="N837" t="s">
        <v>26</v>
      </c>
    </row>
    <row r="838" spans="1:14" x14ac:dyDescent="0.35">
      <c r="A838" t="s">
        <v>14</v>
      </c>
      <c r="B838">
        <v>17</v>
      </c>
      <c r="C838" t="s">
        <v>22</v>
      </c>
      <c r="D838" t="s">
        <v>73</v>
      </c>
      <c r="E838" t="s">
        <v>42</v>
      </c>
      <c r="F838">
        <v>2</v>
      </c>
      <c r="G838">
        <v>12000000</v>
      </c>
      <c r="H838">
        <v>4</v>
      </c>
      <c r="I838" s="15">
        <v>3.6342592592592594E-3</v>
      </c>
      <c r="J838" t="s">
        <v>18</v>
      </c>
      <c r="K838" t="s">
        <v>29</v>
      </c>
      <c r="L838" t="s">
        <v>43</v>
      </c>
      <c r="M838" t="s">
        <v>77</v>
      </c>
      <c r="N838" t="s">
        <v>54</v>
      </c>
    </row>
    <row r="839" spans="1:14" x14ac:dyDescent="0.35">
      <c r="A839" t="s">
        <v>70</v>
      </c>
      <c r="B839">
        <v>11</v>
      </c>
      <c r="C839" t="s">
        <v>22</v>
      </c>
      <c r="D839" t="s">
        <v>16</v>
      </c>
      <c r="E839" t="s">
        <v>17</v>
      </c>
      <c r="F839">
        <v>0</v>
      </c>
      <c r="G839">
        <v>0</v>
      </c>
      <c r="H839">
        <v>1</v>
      </c>
      <c r="I839" s="15">
        <v>3.6342592592592594E-3</v>
      </c>
      <c r="L839" t="s">
        <v>20</v>
      </c>
      <c r="M839" t="s">
        <v>76</v>
      </c>
      <c r="N839" t="s">
        <v>71</v>
      </c>
    </row>
    <row r="840" spans="1:14" x14ac:dyDescent="0.35">
      <c r="A840" t="s">
        <v>70</v>
      </c>
      <c r="B840">
        <v>12</v>
      </c>
      <c r="C840" t="s">
        <v>22</v>
      </c>
      <c r="D840" t="s">
        <v>49</v>
      </c>
      <c r="E840" t="s">
        <v>42</v>
      </c>
      <c r="F840">
        <v>0</v>
      </c>
      <c r="G840">
        <v>0</v>
      </c>
      <c r="H840">
        <v>1</v>
      </c>
      <c r="I840" s="15">
        <v>3.6342592592592594E-3</v>
      </c>
      <c r="L840" t="s">
        <v>30</v>
      </c>
      <c r="M840" t="s">
        <v>76</v>
      </c>
      <c r="N840" t="s">
        <v>26</v>
      </c>
    </row>
    <row r="841" spans="1:14" x14ac:dyDescent="0.35">
      <c r="A841" t="s">
        <v>70</v>
      </c>
      <c r="B841">
        <v>25</v>
      </c>
      <c r="C841" t="s">
        <v>37</v>
      </c>
      <c r="D841" t="s">
        <v>49</v>
      </c>
      <c r="E841" t="s">
        <v>23</v>
      </c>
      <c r="F841">
        <v>0</v>
      </c>
      <c r="G841">
        <v>0</v>
      </c>
      <c r="H841">
        <v>1</v>
      </c>
      <c r="I841" s="15">
        <v>3.6342592592592594E-3</v>
      </c>
      <c r="L841" t="s">
        <v>51</v>
      </c>
      <c r="M841" t="s">
        <v>78</v>
      </c>
      <c r="N841" t="s">
        <v>41</v>
      </c>
    </row>
    <row r="842" spans="1:14" x14ac:dyDescent="0.35">
      <c r="A842" t="s">
        <v>14</v>
      </c>
      <c r="B842">
        <v>8</v>
      </c>
      <c r="C842" t="s">
        <v>55</v>
      </c>
      <c r="D842" t="s">
        <v>32</v>
      </c>
      <c r="E842" t="s">
        <v>17</v>
      </c>
      <c r="F842">
        <v>3</v>
      </c>
      <c r="G842">
        <v>15000000</v>
      </c>
      <c r="H842">
        <v>5</v>
      </c>
      <c r="I842" s="15">
        <v>3.6458333333333334E-3</v>
      </c>
      <c r="J842" t="s">
        <v>18</v>
      </c>
      <c r="K842" t="s">
        <v>56</v>
      </c>
      <c r="L842" t="s">
        <v>25</v>
      </c>
      <c r="M842" t="s">
        <v>78</v>
      </c>
      <c r="N842" t="s">
        <v>53</v>
      </c>
    </row>
    <row r="843" spans="1:14" x14ac:dyDescent="0.35">
      <c r="A843" t="s">
        <v>14</v>
      </c>
      <c r="B843">
        <v>12</v>
      </c>
      <c r="C843" t="s">
        <v>60</v>
      </c>
      <c r="D843" t="s">
        <v>32</v>
      </c>
      <c r="E843" t="s">
        <v>17</v>
      </c>
      <c r="F843">
        <v>5</v>
      </c>
      <c r="G843">
        <v>25000000</v>
      </c>
      <c r="H843">
        <v>1</v>
      </c>
      <c r="I843" s="15">
        <v>3.6458333333333334E-3</v>
      </c>
      <c r="J843" t="s">
        <v>18</v>
      </c>
      <c r="K843" t="s">
        <v>64</v>
      </c>
      <c r="L843" t="s">
        <v>43</v>
      </c>
      <c r="M843" t="s">
        <v>76</v>
      </c>
      <c r="N843" t="s">
        <v>52</v>
      </c>
    </row>
    <row r="844" spans="1:14" x14ac:dyDescent="0.35">
      <c r="A844" t="s">
        <v>14</v>
      </c>
      <c r="B844">
        <v>30</v>
      </c>
      <c r="C844" t="s">
        <v>27</v>
      </c>
      <c r="D844" t="s">
        <v>32</v>
      </c>
      <c r="E844" t="s">
        <v>42</v>
      </c>
      <c r="F844">
        <v>4</v>
      </c>
      <c r="G844">
        <v>20000000</v>
      </c>
      <c r="H844">
        <v>3</v>
      </c>
      <c r="I844" s="15">
        <v>3.6458333333333334E-3</v>
      </c>
      <c r="J844" t="s">
        <v>18</v>
      </c>
      <c r="K844" t="s">
        <v>19</v>
      </c>
      <c r="L844" t="s">
        <v>40</v>
      </c>
      <c r="M844" t="s">
        <v>77</v>
      </c>
      <c r="N844" t="s">
        <v>34</v>
      </c>
    </row>
    <row r="845" spans="1:14" x14ac:dyDescent="0.35">
      <c r="A845" t="s">
        <v>14</v>
      </c>
      <c r="B845">
        <v>18</v>
      </c>
      <c r="C845" t="s">
        <v>44</v>
      </c>
      <c r="D845" t="s">
        <v>49</v>
      </c>
      <c r="E845" t="s">
        <v>17</v>
      </c>
      <c r="F845">
        <v>4</v>
      </c>
      <c r="G845">
        <v>11000000</v>
      </c>
      <c r="H845">
        <v>1</v>
      </c>
      <c r="I845" s="15">
        <v>3.6458333333333334E-3</v>
      </c>
      <c r="J845" t="s">
        <v>61</v>
      </c>
      <c r="K845" t="s">
        <v>39</v>
      </c>
      <c r="L845" t="s">
        <v>48</v>
      </c>
      <c r="M845" t="s">
        <v>76</v>
      </c>
      <c r="N845" t="s">
        <v>52</v>
      </c>
    </row>
    <row r="846" spans="1:14" x14ac:dyDescent="0.35">
      <c r="A846" t="s">
        <v>14</v>
      </c>
      <c r="B846">
        <v>3</v>
      </c>
      <c r="C846" t="s">
        <v>44</v>
      </c>
      <c r="D846" t="s">
        <v>28</v>
      </c>
      <c r="E846" t="s">
        <v>42</v>
      </c>
      <c r="F846">
        <v>2</v>
      </c>
      <c r="G846">
        <v>12000000</v>
      </c>
      <c r="H846">
        <v>4</v>
      </c>
      <c r="I846" s="15">
        <v>3.6458333333333334E-3</v>
      </c>
      <c r="J846" t="s">
        <v>18</v>
      </c>
      <c r="K846" t="s">
        <v>35</v>
      </c>
      <c r="L846" t="s">
        <v>40</v>
      </c>
      <c r="M846" t="s">
        <v>78</v>
      </c>
      <c r="N846" t="s">
        <v>62</v>
      </c>
    </row>
    <row r="847" spans="1:14" x14ac:dyDescent="0.35">
      <c r="A847" t="s">
        <v>14</v>
      </c>
      <c r="B847">
        <v>7</v>
      </c>
      <c r="C847" t="s">
        <v>44</v>
      </c>
      <c r="D847" t="s">
        <v>28</v>
      </c>
      <c r="E847" t="s">
        <v>42</v>
      </c>
      <c r="F847">
        <v>3</v>
      </c>
      <c r="G847">
        <v>15000000</v>
      </c>
      <c r="H847">
        <v>5</v>
      </c>
      <c r="I847" s="15">
        <v>3.6458333333333334E-3</v>
      </c>
      <c r="J847" t="s">
        <v>18</v>
      </c>
      <c r="K847" t="s">
        <v>56</v>
      </c>
      <c r="L847" t="s">
        <v>33</v>
      </c>
      <c r="M847" t="s">
        <v>76</v>
      </c>
      <c r="N847" t="s">
        <v>31</v>
      </c>
    </row>
    <row r="848" spans="1:14" x14ac:dyDescent="0.35">
      <c r="A848" t="s">
        <v>14</v>
      </c>
      <c r="B848">
        <v>19</v>
      </c>
      <c r="C848" t="s">
        <v>44</v>
      </c>
      <c r="D848" t="s">
        <v>49</v>
      </c>
      <c r="E848" t="s">
        <v>23</v>
      </c>
      <c r="F848">
        <v>3</v>
      </c>
      <c r="G848">
        <v>15000000</v>
      </c>
      <c r="H848">
        <v>3</v>
      </c>
      <c r="I848" s="15">
        <v>3.6458333333333334E-3</v>
      </c>
      <c r="J848" t="s">
        <v>18</v>
      </c>
      <c r="K848" t="s">
        <v>29</v>
      </c>
      <c r="L848" t="s">
        <v>30</v>
      </c>
      <c r="M848" t="s">
        <v>78</v>
      </c>
      <c r="N848" t="s">
        <v>41</v>
      </c>
    </row>
    <row r="849" spans="1:14" x14ac:dyDescent="0.35">
      <c r="A849" t="s">
        <v>14</v>
      </c>
      <c r="B849">
        <v>13</v>
      </c>
      <c r="C849" t="s">
        <v>69</v>
      </c>
      <c r="D849" t="s">
        <v>16</v>
      </c>
      <c r="E849" t="s">
        <v>45</v>
      </c>
      <c r="F849">
        <v>2</v>
      </c>
      <c r="G849">
        <v>38000000</v>
      </c>
      <c r="H849">
        <v>2</v>
      </c>
      <c r="I849" s="15">
        <v>3.6458333333333334E-3</v>
      </c>
      <c r="J849" t="s">
        <v>46</v>
      </c>
      <c r="K849" t="s">
        <v>39</v>
      </c>
      <c r="L849" t="s">
        <v>20</v>
      </c>
      <c r="M849" t="s">
        <v>66</v>
      </c>
      <c r="N849" t="s">
        <v>67</v>
      </c>
    </row>
    <row r="850" spans="1:14" x14ac:dyDescent="0.35">
      <c r="A850" t="s">
        <v>14</v>
      </c>
      <c r="B850">
        <v>14</v>
      </c>
      <c r="C850" t="s">
        <v>69</v>
      </c>
      <c r="D850" t="s">
        <v>28</v>
      </c>
      <c r="E850" t="s">
        <v>17</v>
      </c>
      <c r="F850">
        <v>2</v>
      </c>
      <c r="G850">
        <v>12000000</v>
      </c>
      <c r="H850">
        <v>2</v>
      </c>
      <c r="I850" s="15">
        <v>3.6458333333333334E-3</v>
      </c>
      <c r="J850" t="s">
        <v>18</v>
      </c>
      <c r="K850" t="s">
        <v>24</v>
      </c>
      <c r="L850" t="s">
        <v>43</v>
      </c>
      <c r="M850" t="s">
        <v>76</v>
      </c>
      <c r="N850" t="s">
        <v>31</v>
      </c>
    </row>
    <row r="851" spans="1:14" x14ac:dyDescent="0.35">
      <c r="A851" t="s">
        <v>14</v>
      </c>
      <c r="B851">
        <v>8</v>
      </c>
      <c r="C851" t="s">
        <v>55</v>
      </c>
      <c r="D851" t="s">
        <v>32</v>
      </c>
      <c r="E851" t="s">
        <v>17</v>
      </c>
      <c r="F851">
        <v>3</v>
      </c>
      <c r="G851">
        <v>15000000</v>
      </c>
      <c r="H851">
        <v>5</v>
      </c>
      <c r="I851" s="15">
        <v>3.6458333333333334E-3</v>
      </c>
      <c r="J851" t="s">
        <v>18</v>
      </c>
      <c r="K851" t="s">
        <v>56</v>
      </c>
      <c r="L851" t="s">
        <v>25</v>
      </c>
      <c r="M851" t="s">
        <v>78</v>
      </c>
      <c r="N851" t="s">
        <v>53</v>
      </c>
    </row>
    <row r="852" spans="1:14" x14ac:dyDescent="0.35">
      <c r="A852" t="s">
        <v>14</v>
      </c>
      <c r="B852">
        <v>12</v>
      </c>
      <c r="C852" t="s">
        <v>60</v>
      </c>
      <c r="D852" t="s">
        <v>32</v>
      </c>
      <c r="E852" t="s">
        <v>17</v>
      </c>
      <c r="F852">
        <v>5</v>
      </c>
      <c r="G852">
        <v>25000000</v>
      </c>
      <c r="H852">
        <v>1</v>
      </c>
      <c r="I852" s="15">
        <v>3.6458333333333334E-3</v>
      </c>
      <c r="J852" t="s">
        <v>18</v>
      </c>
      <c r="K852" t="s">
        <v>64</v>
      </c>
      <c r="L852" t="s">
        <v>43</v>
      </c>
      <c r="M852" t="s">
        <v>76</v>
      </c>
      <c r="N852" t="s">
        <v>52</v>
      </c>
    </row>
    <row r="853" spans="1:14" x14ac:dyDescent="0.35">
      <c r="A853" t="s">
        <v>70</v>
      </c>
      <c r="B853">
        <v>29</v>
      </c>
      <c r="C853" t="s">
        <v>59</v>
      </c>
      <c r="D853" t="s">
        <v>28</v>
      </c>
      <c r="E853" t="s">
        <v>17</v>
      </c>
      <c r="F853">
        <v>0</v>
      </c>
      <c r="G853">
        <v>0</v>
      </c>
      <c r="H853">
        <v>2</v>
      </c>
      <c r="I853" s="15">
        <v>3.6458333333333334E-3</v>
      </c>
      <c r="L853" t="s">
        <v>33</v>
      </c>
      <c r="M853" t="s">
        <v>77</v>
      </c>
      <c r="N853" t="s">
        <v>54</v>
      </c>
    </row>
    <row r="854" spans="1:14" x14ac:dyDescent="0.35">
      <c r="A854" t="s">
        <v>70</v>
      </c>
      <c r="B854">
        <v>5</v>
      </c>
      <c r="C854" t="s">
        <v>37</v>
      </c>
      <c r="D854" t="s">
        <v>32</v>
      </c>
      <c r="E854" t="s">
        <v>17</v>
      </c>
      <c r="F854">
        <v>0</v>
      </c>
      <c r="G854">
        <v>0</v>
      </c>
      <c r="H854">
        <v>5</v>
      </c>
      <c r="I854" s="15">
        <v>3.6458333333333334E-3</v>
      </c>
      <c r="L854" t="s">
        <v>48</v>
      </c>
      <c r="M854" t="s">
        <v>78</v>
      </c>
      <c r="N854" t="s">
        <v>41</v>
      </c>
    </row>
    <row r="855" spans="1:14" x14ac:dyDescent="0.35">
      <c r="A855" t="s">
        <v>70</v>
      </c>
      <c r="B855">
        <v>10</v>
      </c>
      <c r="C855" t="s">
        <v>69</v>
      </c>
      <c r="D855" t="s">
        <v>16</v>
      </c>
      <c r="E855" t="s">
        <v>45</v>
      </c>
      <c r="F855">
        <v>0</v>
      </c>
      <c r="G855">
        <v>0</v>
      </c>
      <c r="H855">
        <v>3</v>
      </c>
      <c r="I855" s="15">
        <v>3.6458333333333334E-3</v>
      </c>
      <c r="L855" t="s">
        <v>25</v>
      </c>
      <c r="M855" t="s">
        <v>78</v>
      </c>
      <c r="N855" t="s">
        <v>21</v>
      </c>
    </row>
    <row r="856" spans="1:14" x14ac:dyDescent="0.35">
      <c r="A856" t="s">
        <v>70</v>
      </c>
      <c r="B856">
        <v>5</v>
      </c>
      <c r="C856" t="s">
        <v>69</v>
      </c>
      <c r="D856" t="s">
        <v>28</v>
      </c>
      <c r="E856" t="s">
        <v>42</v>
      </c>
      <c r="F856">
        <v>0</v>
      </c>
      <c r="G856">
        <v>0</v>
      </c>
      <c r="H856">
        <v>5</v>
      </c>
      <c r="I856" s="15">
        <v>3.6458333333333334E-3</v>
      </c>
      <c r="L856" t="s">
        <v>51</v>
      </c>
      <c r="M856" t="s">
        <v>76</v>
      </c>
      <c r="N856" t="s">
        <v>75</v>
      </c>
    </row>
    <row r="857" spans="1:14" x14ac:dyDescent="0.35">
      <c r="A857" t="s">
        <v>70</v>
      </c>
      <c r="B857">
        <v>29</v>
      </c>
      <c r="C857" t="s">
        <v>59</v>
      </c>
      <c r="D857" t="s">
        <v>28</v>
      </c>
      <c r="E857" t="s">
        <v>17</v>
      </c>
      <c r="F857">
        <v>0</v>
      </c>
      <c r="G857">
        <v>0</v>
      </c>
      <c r="H857">
        <v>2</v>
      </c>
      <c r="I857" s="15">
        <v>3.6458333333333334E-3</v>
      </c>
      <c r="L857" t="s">
        <v>33</v>
      </c>
      <c r="M857" t="s">
        <v>77</v>
      </c>
      <c r="N857" t="s">
        <v>54</v>
      </c>
    </row>
    <row r="858" spans="1:14" x14ac:dyDescent="0.35">
      <c r="A858" t="s">
        <v>14</v>
      </c>
      <c r="B858">
        <v>18</v>
      </c>
      <c r="C858" t="s">
        <v>60</v>
      </c>
      <c r="D858" t="s">
        <v>16</v>
      </c>
      <c r="E858" t="s">
        <v>17</v>
      </c>
      <c r="F858">
        <v>5</v>
      </c>
      <c r="G858">
        <v>25000000</v>
      </c>
      <c r="H858">
        <v>5</v>
      </c>
      <c r="I858" s="15">
        <v>4.340277777777778E-3</v>
      </c>
      <c r="J858" t="s">
        <v>18</v>
      </c>
      <c r="K858" t="s">
        <v>50</v>
      </c>
      <c r="L858" t="s">
        <v>33</v>
      </c>
      <c r="M858" t="s">
        <v>78</v>
      </c>
      <c r="N858" t="s">
        <v>63</v>
      </c>
    </row>
    <row r="859" spans="1:14" x14ac:dyDescent="0.35">
      <c r="A859" t="s">
        <v>14</v>
      </c>
      <c r="B859">
        <v>12</v>
      </c>
      <c r="C859" t="s">
        <v>22</v>
      </c>
      <c r="D859" t="s">
        <v>38</v>
      </c>
      <c r="E859" t="s">
        <v>17</v>
      </c>
      <c r="F859">
        <v>3</v>
      </c>
      <c r="G859">
        <v>15000000</v>
      </c>
      <c r="H859">
        <v>4</v>
      </c>
      <c r="I859" s="15">
        <v>4.340277777777778E-3</v>
      </c>
      <c r="J859" t="s">
        <v>18</v>
      </c>
      <c r="K859" t="s">
        <v>47</v>
      </c>
      <c r="L859" t="s">
        <v>25</v>
      </c>
      <c r="M859" t="s">
        <v>77</v>
      </c>
      <c r="N859" t="s">
        <v>34</v>
      </c>
    </row>
    <row r="860" spans="1:14" x14ac:dyDescent="0.35">
      <c r="A860" t="s">
        <v>14</v>
      </c>
      <c r="B860">
        <v>30</v>
      </c>
      <c r="C860" t="s">
        <v>27</v>
      </c>
      <c r="D860" t="s">
        <v>73</v>
      </c>
      <c r="E860" t="s">
        <v>42</v>
      </c>
      <c r="F860">
        <v>4</v>
      </c>
      <c r="G860">
        <v>20000000</v>
      </c>
      <c r="H860">
        <v>5</v>
      </c>
      <c r="I860" s="15">
        <v>4.340277777777778E-3</v>
      </c>
      <c r="J860" t="s">
        <v>61</v>
      </c>
      <c r="K860" t="s">
        <v>19</v>
      </c>
      <c r="L860" t="s">
        <v>48</v>
      </c>
      <c r="M860" t="s">
        <v>66</v>
      </c>
      <c r="N860" t="s">
        <v>36</v>
      </c>
    </row>
    <row r="861" spans="1:14" x14ac:dyDescent="0.35">
      <c r="A861" t="s">
        <v>14</v>
      </c>
      <c r="B861">
        <v>16</v>
      </c>
      <c r="C861" t="s">
        <v>27</v>
      </c>
      <c r="D861" t="s">
        <v>73</v>
      </c>
      <c r="E861" t="s">
        <v>42</v>
      </c>
      <c r="F861">
        <v>3</v>
      </c>
      <c r="G861">
        <v>12000000</v>
      </c>
      <c r="H861">
        <v>2</v>
      </c>
      <c r="I861" s="15">
        <v>4.340277777777778E-3</v>
      </c>
      <c r="J861" t="s">
        <v>18</v>
      </c>
      <c r="K861" t="s">
        <v>29</v>
      </c>
      <c r="L861" t="s">
        <v>40</v>
      </c>
      <c r="M861" t="s">
        <v>66</v>
      </c>
      <c r="N861" t="s">
        <v>36</v>
      </c>
    </row>
    <row r="862" spans="1:14" x14ac:dyDescent="0.35">
      <c r="A862" t="s">
        <v>14</v>
      </c>
      <c r="B862">
        <v>28</v>
      </c>
      <c r="C862" t="s">
        <v>27</v>
      </c>
      <c r="D862" t="s">
        <v>38</v>
      </c>
      <c r="E862" t="s">
        <v>17</v>
      </c>
      <c r="F862">
        <v>2</v>
      </c>
      <c r="G862">
        <v>12000000</v>
      </c>
      <c r="H862">
        <v>2</v>
      </c>
      <c r="I862" s="15">
        <v>4.340277777777778E-3</v>
      </c>
      <c r="J862" t="s">
        <v>18</v>
      </c>
      <c r="K862" t="s">
        <v>35</v>
      </c>
      <c r="L862" t="s">
        <v>33</v>
      </c>
      <c r="M862" t="s">
        <v>78</v>
      </c>
      <c r="N862" t="s">
        <v>53</v>
      </c>
    </row>
    <row r="863" spans="1:14" x14ac:dyDescent="0.35">
      <c r="A863" t="s">
        <v>14</v>
      </c>
      <c r="B863">
        <v>7</v>
      </c>
      <c r="C863" t="s">
        <v>37</v>
      </c>
      <c r="D863" t="s">
        <v>16</v>
      </c>
      <c r="E863" t="s">
        <v>17</v>
      </c>
      <c r="F863">
        <v>2</v>
      </c>
      <c r="G863">
        <v>10000000</v>
      </c>
      <c r="H863">
        <v>1</v>
      </c>
      <c r="I863" s="15">
        <v>4.340277777777778E-3</v>
      </c>
      <c r="J863" t="s">
        <v>18</v>
      </c>
      <c r="K863" t="s">
        <v>19</v>
      </c>
      <c r="L863" t="s">
        <v>30</v>
      </c>
      <c r="M863" t="s">
        <v>77</v>
      </c>
      <c r="N863" t="s">
        <v>54</v>
      </c>
    </row>
    <row r="864" spans="1:14" x14ac:dyDescent="0.35">
      <c r="A864" t="s">
        <v>14</v>
      </c>
      <c r="B864">
        <v>9</v>
      </c>
      <c r="C864" t="s">
        <v>37</v>
      </c>
      <c r="D864" t="s">
        <v>16</v>
      </c>
      <c r="E864" t="s">
        <v>17</v>
      </c>
      <c r="F864">
        <v>1</v>
      </c>
      <c r="G864">
        <v>7000000</v>
      </c>
      <c r="H864">
        <v>4</v>
      </c>
      <c r="I864" s="15">
        <v>4.340277777777778E-3</v>
      </c>
      <c r="J864" t="s">
        <v>18</v>
      </c>
      <c r="K864" t="s">
        <v>29</v>
      </c>
      <c r="L864" t="s">
        <v>40</v>
      </c>
      <c r="M864" t="s">
        <v>76</v>
      </c>
      <c r="N864" t="s">
        <v>31</v>
      </c>
    </row>
    <row r="865" spans="1:14" x14ac:dyDescent="0.35">
      <c r="A865" t="s">
        <v>14</v>
      </c>
      <c r="B865">
        <v>18</v>
      </c>
      <c r="C865" t="s">
        <v>37</v>
      </c>
      <c r="D865" t="s">
        <v>38</v>
      </c>
      <c r="E865" t="s">
        <v>42</v>
      </c>
      <c r="F865">
        <v>3</v>
      </c>
      <c r="G865">
        <v>15000000</v>
      </c>
      <c r="H865">
        <v>1</v>
      </c>
      <c r="I865" s="15">
        <v>4.340277777777778E-3</v>
      </c>
      <c r="J865" t="s">
        <v>18</v>
      </c>
      <c r="K865" t="s">
        <v>56</v>
      </c>
      <c r="L865" t="s">
        <v>43</v>
      </c>
      <c r="M865" t="s">
        <v>76</v>
      </c>
      <c r="N865" t="s">
        <v>31</v>
      </c>
    </row>
    <row r="866" spans="1:14" x14ac:dyDescent="0.35">
      <c r="A866" t="s">
        <v>14</v>
      </c>
      <c r="B866">
        <v>4</v>
      </c>
      <c r="C866" t="s">
        <v>44</v>
      </c>
      <c r="D866" t="s">
        <v>16</v>
      </c>
      <c r="E866" t="s">
        <v>42</v>
      </c>
      <c r="F866">
        <v>2</v>
      </c>
      <c r="G866">
        <v>38000000</v>
      </c>
      <c r="H866">
        <v>5</v>
      </c>
      <c r="I866" s="15">
        <v>4.340277777777778E-3</v>
      </c>
      <c r="J866" t="s">
        <v>46</v>
      </c>
      <c r="K866" t="s">
        <v>29</v>
      </c>
      <c r="L866" t="s">
        <v>20</v>
      </c>
      <c r="M866" t="s">
        <v>76</v>
      </c>
      <c r="N866" t="s">
        <v>31</v>
      </c>
    </row>
    <row r="867" spans="1:14" x14ac:dyDescent="0.35">
      <c r="A867" t="s">
        <v>14</v>
      </c>
      <c r="B867">
        <v>23</v>
      </c>
      <c r="C867" t="s">
        <v>44</v>
      </c>
      <c r="D867" t="s">
        <v>16</v>
      </c>
      <c r="E867" t="s">
        <v>42</v>
      </c>
      <c r="F867">
        <v>2</v>
      </c>
      <c r="G867">
        <v>12000000</v>
      </c>
      <c r="H867">
        <v>2</v>
      </c>
      <c r="I867" s="15">
        <v>4.340277777777778E-3</v>
      </c>
      <c r="J867" t="s">
        <v>18</v>
      </c>
      <c r="K867" t="s">
        <v>39</v>
      </c>
      <c r="L867" t="s">
        <v>43</v>
      </c>
      <c r="M867" t="s">
        <v>76</v>
      </c>
      <c r="N867" t="s">
        <v>75</v>
      </c>
    </row>
    <row r="868" spans="1:14" x14ac:dyDescent="0.35">
      <c r="A868" t="s">
        <v>14</v>
      </c>
      <c r="B868">
        <v>31</v>
      </c>
      <c r="C868" t="s">
        <v>69</v>
      </c>
      <c r="D868" t="s">
        <v>32</v>
      </c>
      <c r="E868" t="s">
        <v>23</v>
      </c>
      <c r="F868">
        <v>1</v>
      </c>
      <c r="G868">
        <v>19000000</v>
      </c>
      <c r="H868">
        <v>3</v>
      </c>
      <c r="I868" s="15">
        <v>4.340277777777778E-3</v>
      </c>
      <c r="J868" t="s">
        <v>46</v>
      </c>
      <c r="K868" t="s">
        <v>24</v>
      </c>
      <c r="L868" t="s">
        <v>30</v>
      </c>
      <c r="M868" t="s">
        <v>78</v>
      </c>
      <c r="N868" t="s">
        <v>53</v>
      </c>
    </row>
    <row r="869" spans="1:14" x14ac:dyDescent="0.35">
      <c r="A869" t="s">
        <v>14</v>
      </c>
      <c r="B869">
        <v>18</v>
      </c>
      <c r="C869" t="s">
        <v>60</v>
      </c>
      <c r="D869" t="s">
        <v>16</v>
      </c>
      <c r="E869" t="s">
        <v>17</v>
      </c>
      <c r="F869">
        <v>5</v>
      </c>
      <c r="G869">
        <v>25000000</v>
      </c>
      <c r="H869">
        <v>5</v>
      </c>
      <c r="I869" s="15">
        <v>4.340277777777778E-3</v>
      </c>
      <c r="J869" t="s">
        <v>18</v>
      </c>
      <c r="K869" t="s">
        <v>50</v>
      </c>
      <c r="L869" t="s">
        <v>33</v>
      </c>
      <c r="M869" t="s">
        <v>78</v>
      </c>
      <c r="N869" t="s">
        <v>63</v>
      </c>
    </row>
    <row r="870" spans="1:14" x14ac:dyDescent="0.35">
      <c r="A870" t="s">
        <v>70</v>
      </c>
      <c r="B870">
        <v>15</v>
      </c>
      <c r="C870" t="s">
        <v>27</v>
      </c>
      <c r="D870" t="s">
        <v>32</v>
      </c>
      <c r="E870" t="s">
        <v>42</v>
      </c>
      <c r="F870">
        <v>0</v>
      </c>
      <c r="G870">
        <v>0</v>
      </c>
      <c r="H870">
        <v>1</v>
      </c>
      <c r="I870" s="15">
        <v>4.340277777777778E-3</v>
      </c>
      <c r="L870" t="s">
        <v>43</v>
      </c>
      <c r="M870" t="s">
        <v>78</v>
      </c>
      <c r="N870" t="s">
        <v>53</v>
      </c>
    </row>
    <row r="871" spans="1:14" x14ac:dyDescent="0.35">
      <c r="A871" t="s">
        <v>70</v>
      </c>
      <c r="B871">
        <v>15</v>
      </c>
      <c r="C871" t="s">
        <v>69</v>
      </c>
      <c r="D871" t="s">
        <v>28</v>
      </c>
      <c r="E871" t="s">
        <v>42</v>
      </c>
      <c r="F871">
        <v>0</v>
      </c>
      <c r="G871">
        <v>0</v>
      </c>
      <c r="H871">
        <v>1</v>
      </c>
      <c r="I871" s="15">
        <v>4.340277777777778E-3</v>
      </c>
      <c r="L871" t="s">
        <v>51</v>
      </c>
      <c r="M871" t="s">
        <v>78</v>
      </c>
      <c r="N871" t="s">
        <v>41</v>
      </c>
    </row>
    <row r="872" spans="1:14" x14ac:dyDescent="0.35">
      <c r="A872" t="s">
        <v>14</v>
      </c>
      <c r="B872">
        <v>1</v>
      </c>
      <c r="C872" t="s">
        <v>59</v>
      </c>
      <c r="D872" t="s">
        <v>16</v>
      </c>
      <c r="E872" t="s">
        <v>42</v>
      </c>
      <c r="F872">
        <v>5</v>
      </c>
      <c r="G872">
        <v>25000000</v>
      </c>
      <c r="H872">
        <v>1</v>
      </c>
      <c r="I872" s="15">
        <v>4.3750000000000004E-3</v>
      </c>
      <c r="J872" t="s">
        <v>18</v>
      </c>
      <c r="K872" t="s">
        <v>19</v>
      </c>
      <c r="L872" t="s">
        <v>51</v>
      </c>
      <c r="M872" t="s">
        <v>78</v>
      </c>
      <c r="N872" t="s">
        <v>62</v>
      </c>
    </row>
    <row r="873" spans="1:14" x14ac:dyDescent="0.35">
      <c r="A873" t="s">
        <v>14</v>
      </c>
      <c r="B873">
        <v>7</v>
      </c>
      <c r="C873" t="s">
        <v>72</v>
      </c>
      <c r="D873" t="s">
        <v>38</v>
      </c>
      <c r="E873" t="s">
        <v>42</v>
      </c>
      <c r="F873">
        <v>1</v>
      </c>
      <c r="G873">
        <v>19000000</v>
      </c>
      <c r="H873">
        <v>6</v>
      </c>
      <c r="I873" s="15">
        <v>4.3750000000000004E-3</v>
      </c>
      <c r="J873" t="s">
        <v>46</v>
      </c>
      <c r="K873" t="s">
        <v>29</v>
      </c>
      <c r="L873" t="s">
        <v>20</v>
      </c>
      <c r="M873" t="s">
        <v>78</v>
      </c>
      <c r="N873" t="s">
        <v>21</v>
      </c>
    </row>
    <row r="874" spans="1:14" x14ac:dyDescent="0.35">
      <c r="A874" t="s">
        <v>14</v>
      </c>
      <c r="B874">
        <v>27</v>
      </c>
      <c r="C874" t="s">
        <v>27</v>
      </c>
      <c r="D874" t="s">
        <v>32</v>
      </c>
      <c r="E874" t="s">
        <v>23</v>
      </c>
      <c r="F874">
        <v>2</v>
      </c>
      <c r="G874">
        <v>38000000</v>
      </c>
      <c r="H874">
        <v>3</v>
      </c>
      <c r="I874" s="15">
        <v>4.3750000000000004E-3</v>
      </c>
      <c r="J874" t="s">
        <v>46</v>
      </c>
      <c r="K874" t="s">
        <v>56</v>
      </c>
      <c r="L874" t="s">
        <v>33</v>
      </c>
      <c r="M874" t="s">
        <v>76</v>
      </c>
      <c r="N874" t="s">
        <v>31</v>
      </c>
    </row>
    <row r="875" spans="1:14" x14ac:dyDescent="0.35">
      <c r="A875" t="s">
        <v>14</v>
      </c>
      <c r="B875">
        <v>12</v>
      </c>
      <c r="C875" t="s">
        <v>27</v>
      </c>
      <c r="D875" t="s">
        <v>16</v>
      </c>
      <c r="E875" t="s">
        <v>23</v>
      </c>
      <c r="F875">
        <v>1</v>
      </c>
      <c r="G875">
        <v>7000000</v>
      </c>
      <c r="H875">
        <v>1</v>
      </c>
      <c r="I875" s="15">
        <v>4.3750000000000004E-3</v>
      </c>
      <c r="J875" t="s">
        <v>18</v>
      </c>
      <c r="K875" t="s">
        <v>56</v>
      </c>
      <c r="L875" t="s">
        <v>51</v>
      </c>
      <c r="M875" t="s">
        <v>76</v>
      </c>
      <c r="N875" t="s">
        <v>75</v>
      </c>
    </row>
    <row r="876" spans="1:14" x14ac:dyDescent="0.35">
      <c r="A876" t="s">
        <v>14</v>
      </c>
      <c r="B876">
        <v>11</v>
      </c>
      <c r="C876" t="s">
        <v>37</v>
      </c>
      <c r="D876" t="s">
        <v>16</v>
      </c>
      <c r="E876" t="s">
        <v>23</v>
      </c>
      <c r="F876">
        <v>2</v>
      </c>
      <c r="G876">
        <v>12000000</v>
      </c>
      <c r="H876">
        <v>3</v>
      </c>
      <c r="I876" s="15">
        <v>4.3750000000000004E-3</v>
      </c>
      <c r="J876" t="s">
        <v>18</v>
      </c>
      <c r="K876" t="s">
        <v>50</v>
      </c>
      <c r="L876" t="s">
        <v>33</v>
      </c>
      <c r="M876" t="s">
        <v>66</v>
      </c>
      <c r="N876" t="s">
        <v>36</v>
      </c>
    </row>
    <row r="877" spans="1:14" x14ac:dyDescent="0.35">
      <c r="A877" t="s">
        <v>14</v>
      </c>
      <c r="B877">
        <v>29</v>
      </c>
      <c r="C877" t="s">
        <v>37</v>
      </c>
      <c r="D877" t="s">
        <v>16</v>
      </c>
      <c r="E877" t="s">
        <v>42</v>
      </c>
      <c r="F877">
        <v>3</v>
      </c>
      <c r="G877">
        <v>12000000</v>
      </c>
      <c r="H877">
        <v>5</v>
      </c>
      <c r="I877" s="15">
        <v>4.3750000000000004E-3</v>
      </c>
      <c r="J877" t="s">
        <v>18</v>
      </c>
      <c r="K877" t="s">
        <v>64</v>
      </c>
      <c r="L877" t="s">
        <v>33</v>
      </c>
      <c r="M877" t="s">
        <v>66</v>
      </c>
      <c r="N877" t="s">
        <v>36</v>
      </c>
    </row>
    <row r="878" spans="1:14" x14ac:dyDescent="0.35">
      <c r="A878" t="s">
        <v>14</v>
      </c>
      <c r="B878">
        <v>31</v>
      </c>
      <c r="C878" t="s">
        <v>37</v>
      </c>
      <c r="D878" t="s">
        <v>38</v>
      </c>
      <c r="E878" t="s">
        <v>42</v>
      </c>
      <c r="F878">
        <v>3</v>
      </c>
      <c r="G878">
        <v>15000000</v>
      </c>
      <c r="H878">
        <v>1</v>
      </c>
      <c r="I878" s="15">
        <v>4.3750000000000004E-3</v>
      </c>
      <c r="J878" t="s">
        <v>18</v>
      </c>
      <c r="K878" t="s">
        <v>35</v>
      </c>
      <c r="L878" t="s">
        <v>51</v>
      </c>
      <c r="M878" t="s">
        <v>76</v>
      </c>
      <c r="N878" t="s">
        <v>31</v>
      </c>
    </row>
    <row r="879" spans="1:14" x14ac:dyDescent="0.35">
      <c r="A879" t="s">
        <v>14</v>
      </c>
      <c r="B879">
        <v>22</v>
      </c>
      <c r="C879" t="s">
        <v>44</v>
      </c>
      <c r="D879" t="s">
        <v>32</v>
      </c>
      <c r="E879" t="s">
        <v>23</v>
      </c>
      <c r="F879">
        <v>2</v>
      </c>
      <c r="G879">
        <v>12000000</v>
      </c>
      <c r="H879">
        <v>6</v>
      </c>
      <c r="I879" s="15">
        <v>4.3750000000000004E-3</v>
      </c>
      <c r="J879" t="s">
        <v>18</v>
      </c>
      <c r="K879" t="s">
        <v>19</v>
      </c>
      <c r="L879" t="s">
        <v>33</v>
      </c>
      <c r="M879" t="s">
        <v>77</v>
      </c>
      <c r="N879" t="s">
        <v>65</v>
      </c>
    </row>
    <row r="880" spans="1:14" x14ac:dyDescent="0.35">
      <c r="A880" t="s">
        <v>14</v>
      </c>
      <c r="B880">
        <v>1</v>
      </c>
      <c r="C880" t="s">
        <v>44</v>
      </c>
      <c r="D880" t="s">
        <v>49</v>
      </c>
      <c r="E880" t="s">
        <v>42</v>
      </c>
      <c r="F880">
        <v>3</v>
      </c>
      <c r="G880">
        <v>15000000</v>
      </c>
      <c r="H880">
        <v>3</v>
      </c>
      <c r="I880" s="15">
        <v>4.3750000000000004E-3</v>
      </c>
      <c r="J880" t="s">
        <v>18</v>
      </c>
      <c r="K880" t="s">
        <v>29</v>
      </c>
      <c r="L880" t="s">
        <v>43</v>
      </c>
      <c r="M880" t="s">
        <v>76</v>
      </c>
      <c r="N880" t="s">
        <v>52</v>
      </c>
    </row>
    <row r="881" spans="1:14" x14ac:dyDescent="0.35">
      <c r="A881" t="s">
        <v>14</v>
      </c>
      <c r="B881">
        <v>25</v>
      </c>
      <c r="C881" t="s">
        <v>69</v>
      </c>
      <c r="D881" t="s">
        <v>32</v>
      </c>
      <c r="E881" t="s">
        <v>23</v>
      </c>
      <c r="F881">
        <v>4</v>
      </c>
      <c r="G881">
        <v>20000000</v>
      </c>
      <c r="H881">
        <v>4</v>
      </c>
      <c r="I881" s="15">
        <v>4.3750000000000004E-3</v>
      </c>
      <c r="J881" t="s">
        <v>61</v>
      </c>
      <c r="K881" t="s">
        <v>56</v>
      </c>
      <c r="L881" t="s">
        <v>30</v>
      </c>
      <c r="M881" t="s">
        <v>78</v>
      </c>
      <c r="N881" t="s">
        <v>53</v>
      </c>
    </row>
    <row r="882" spans="1:14" x14ac:dyDescent="0.35">
      <c r="A882" t="s">
        <v>14</v>
      </c>
      <c r="B882">
        <v>1</v>
      </c>
      <c r="C882" t="s">
        <v>59</v>
      </c>
      <c r="D882" t="s">
        <v>16</v>
      </c>
      <c r="E882" t="s">
        <v>42</v>
      </c>
      <c r="F882">
        <v>5</v>
      </c>
      <c r="G882">
        <v>25000000</v>
      </c>
      <c r="H882">
        <v>1</v>
      </c>
      <c r="I882" s="15">
        <v>4.3750000000000004E-3</v>
      </c>
      <c r="J882" t="s">
        <v>18</v>
      </c>
      <c r="K882" t="s">
        <v>19</v>
      </c>
      <c r="L882" t="s">
        <v>51</v>
      </c>
      <c r="M882" t="s">
        <v>78</v>
      </c>
      <c r="N882" t="s">
        <v>62</v>
      </c>
    </row>
    <row r="883" spans="1:14" x14ac:dyDescent="0.35">
      <c r="A883" t="s">
        <v>14</v>
      </c>
      <c r="B883">
        <v>7</v>
      </c>
      <c r="C883" t="s">
        <v>72</v>
      </c>
      <c r="D883" t="s">
        <v>38</v>
      </c>
      <c r="E883" t="s">
        <v>42</v>
      </c>
      <c r="F883">
        <v>1</v>
      </c>
      <c r="G883">
        <v>19000000</v>
      </c>
      <c r="H883">
        <v>6</v>
      </c>
      <c r="I883" s="15">
        <v>4.3750000000000004E-3</v>
      </c>
      <c r="J883" t="s">
        <v>46</v>
      </c>
      <c r="K883" t="s">
        <v>29</v>
      </c>
      <c r="L883" t="s">
        <v>20</v>
      </c>
      <c r="M883" t="s">
        <v>78</v>
      </c>
      <c r="N883" t="s">
        <v>21</v>
      </c>
    </row>
    <row r="884" spans="1:14" x14ac:dyDescent="0.35">
      <c r="A884" t="s">
        <v>70</v>
      </c>
      <c r="B884">
        <v>7</v>
      </c>
      <c r="C884" t="s">
        <v>37</v>
      </c>
      <c r="D884" t="s">
        <v>32</v>
      </c>
      <c r="E884" t="s">
        <v>23</v>
      </c>
      <c r="F884">
        <v>0</v>
      </c>
      <c r="G884">
        <v>0</v>
      </c>
      <c r="H884">
        <v>1</v>
      </c>
      <c r="I884" s="15">
        <v>4.3750000000000004E-3</v>
      </c>
      <c r="L884" t="s">
        <v>30</v>
      </c>
      <c r="M884" t="s">
        <v>78</v>
      </c>
      <c r="N884" t="s">
        <v>63</v>
      </c>
    </row>
    <row r="885" spans="1:14" x14ac:dyDescent="0.35">
      <c r="A885" t="s">
        <v>70</v>
      </c>
      <c r="B885">
        <v>16</v>
      </c>
      <c r="C885" t="s">
        <v>44</v>
      </c>
      <c r="D885" t="s">
        <v>16</v>
      </c>
      <c r="E885" t="s">
        <v>17</v>
      </c>
      <c r="F885">
        <v>0</v>
      </c>
      <c r="G885">
        <v>0</v>
      </c>
      <c r="H885">
        <v>1</v>
      </c>
      <c r="I885" s="15">
        <v>4.3750000000000004E-3</v>
      </c>
      <c r="L885" t="s">
        <v>48</v>
      </c>
      <c r="M885" t="s">
        <v>77</v>
      </c>
      <c r="N885" t="s">
        <v>54</v>
      </c>
    </row>
    <row r="886" spans="1:14" x14ac:dyDescent="0.35">
      <c r="A886" t="s">
        <v>70</v>
      </c>
      <c r="B886">
        <v>11</v>
      </c>
      <c r="C886" t="s">
        <v>69</v>
      </c>
      <c r="D886" t="s">
        <v>32</v>
      </c>
      <c r="E886" t="s">
        <v>23</v>
      </c>
      <c r="F886">
        <v>0</v>
      </c>
      <c r="G886">
        <v>0</v>
      </c>
      <c r="H886">
        <v>2</v>
      </c>
      <c r="I886" s="15">
        <v>4.3750000000000004E-3</v>
      </c>
      <c r="L886" t="s">
        <v>40</v>
      </c>
      <c r="M886" t="s">
        <v>76</v>
      </c>
      <c r="N886" t="s">
        <v>26</v>
      </c>
    </row>
    <row r="887" spans="1:14" x14ac:dyDescent="0.35">
      <c r="A887" t="s">
        <v>14</v>
      </c>
      <c r="B887">
        <v>17</v>
      </c>
      <c r="C887" t="s">
        <v>57</v>
      </c>
      <c r="D887" t="s">
        <v>38</v>
      </c>
      <c r="E887" t="s">
        <v>42</v>
      </c>
      <c r="F887">
        <v>4</v>
      </c>
      <c r="G887">
        <v>15000000</v>
      </c>
      <c r="H887">
        <v>2</v>
      </c>
      <c r="I887" s="15">
        <v>4.3981481481481484E-3</v>
      </c>
      <c r="J887" t="s">
        <v>18</v>
      </c>
      <c r="K887" t="s">
        <v>64</v>
      </c>
      <c r="L887" t="s">
        <v>30</v>
      </c>
      <c r="M887" t="s">
        <v>77</v>
      </c>
      <c r="N887" t="s">
        <v>65</v>
      </c>
    </row>
    <row r="888" spans="1:14" x14ac:dyDescent="0.35">
      <c r="A888" t="s">
        <v>14</v>
      </c>
      <c r="B888">
        <v>27</v>
      </c>
      <c r="C888" t="s">
        <v>37</v>
      </c>
      <c r="D888" t="s">
        <v>32</v>
      </c>
      <c r="E888" t="s">
        <v>42</v>
      </c>
      <c r="F888">
        <v>1</v>
      </c>
      <c r="G888">
        <v>19000000</v>
      </c>
      <c r="H888">
        <v>2</v>
      </c>
      <c r="I888" s="15">
        <v>4.3981481481481484E-3</v>
      </c>
      <c r="J888" t="s">
        <v>46</v>
      </c>
      <c r="K888" t="s">
        <v>19</v>
      </c>
      <c r="L888" t="s">
        <v>33</v>
      </c>
      <c r="M888" t="s">
        <v>76</v>
      </c>
      <c r="N888" t="s">
        <v>26</v>
      </c>
    </row>
    <row r="889" spans="1:14" x14ac:dyDescent="0.35">
      <c r="A889" t="s">
        <v>14</v>
      </c>
      <c r="B889">
        <v>22</v>
      </c>
      <c r="C889" t="s">
        <v>37</v>
      </c>
      <c r="D889" t="s">
        <v>16</v>
      </c>
      <c r="E889" t="s">
        <v>23</v>
      </c>
      <c r="F889">
        <v>2</v>
      </c>
      <c r="G889">
        <v>38000000</v>
      </c>
      <c r="H889">
        <v>1</v>
      </c>
      <c r="I889" s="15">
        <v>4.3981481481481484E-3</v>
      </c>
      <c r="J889" t="s">
        <v>46</v>
      </c>
      <c r="K889" t="s">
        <v>56</v>
      </c>
      <c r="L889" t="s">
        <v>51</v>
      </c>
      <c r="M889" t="s">
        <v>66</v>
      </c>
      <c r="N889" t="s">
        <v>67</v>
      </c>
    </row>
    <row r="890" spans="1:14" x14ac:dyDescent="0.35">
      <c r="A890" t="s">
        <v>14</v>
      </c>
      <c r="B890">
        <v>31</v>
      </c>
      <c r="C890" t="s">
        <v>37</v>
      </c>
      <c r="D890" t="s">
        <v>32</v>
      </c>
      <c r="E890" t="s">
        <v>23</v>
      </c>
      <c r="F890">
        <v>4</v>
      </c>
      <c r="G890">
        <v>20000000</v>
      </c>
      <c r="H890">
        <v>1</v>
      </c>
      <c r="I890" s="15">
        <v>4.3981481481481484E-3</v>
      </c>
      <c r="J890" t="s">
        <v>61</v>
      </c>
      <c r="K890" t="s">
        <v>50</v>
      </c>
      <c r="L890" t="s">
        <v>43</v>
      </c>
      <c r="M890" t="s">
        <v>78</v>
      </c>
      <c r="N890" t="s">
        <v>62</v>
      </c>
    </row>
    <row r="891" spans="1:14" x14ac:dyDescent="0.35">
      <c r="A891" t="s">
        <v>14</v>
      </c>
      <c r="B891">
        <v>10</v>
      </c>
      <c r="C891" t="s">
        <v>37</v>
      </c>
      <c r="D891" t="s">
        <v>16</v>
      </c>
      <c r="E891" t="s">
        <v>23</v>
      </c>
      <c r="F891">
        <v>5</v>
      </c>
      <c r="G891">
        <v>25000000</v>
      </c>
      <c r="H891">
        <v>3</v>
      </c>
      <c r="I891" s="15">
        <v>4.3981481481481484E-3</v>
      </c>
      <c r="J891" t="s">
        <v>18</v>
      </c>
      <c r="K891" t="s">
        <v>29</v>
      </c>
      <c r="L891" t="s">
        <v>30</v>
      </c>
      <c r="M891" t="s">
        <v>76</v>
      </c>
      <c r="N891" t="s">
        <v>26</v>
      </c>
    </row>
    <row r="892" spans="1:14" x14ac:dyDescent="0.35">
      <c r="A892" t="s">
        <v>14</v>
      </c>
      <c r="B892">
        <v>29</v>
      </c>
      <c r="C892" t="s">
        <v>37</v>
      </c>
      <c r="D892" t="s">
        <v>16</v>
      </c>
      <c r="E892" t="s">
        <v>23</v>
      </c>
      <c r="F892">
        <v>2</v>
      </c>
      <c r="G892">
        <v>10000000</v>
      </c>
      <c r="H892">
        <v>1</v>
      </c>
      <c r="I892" s="15">
        <v>4.3981481481481484E-3</v>
      </c>
      <c r="J892" t="s">
        <v>18</v>
      </c>
      <c r="K892" t="s">
        <v>29</v>
      </c>
      <c r="L892" t="s">
        <v>51</v>
      </c>
      <c r="M892" t="s">
        <v>76</v>
      </c>
      <c r="N892" t="s">
        <v>26</v>
      </c>
    </row>
    <row r="893" spans="1:14" x14ac:dyDescent="0.35">
      <c r="A893" t="s">
        <v>14</v>
      </c>
      <c r="B893">
        <v>22</v>
      </c>
      <c r="C893" t="s">
        <v>44</v>
      </c>
      <c r="D893" t="s">
        <v>32</v>
      </c>
      <c r="E893" t="s">
        <v>23</v>
      </c>
      <c r="F893">
        <v>3</v>
      </c>
      <c r="G893">
        <v>15000000</v>
      </c>
      <c r="H893">
        <v>5</v>
      </c>
      <c r="I893" s="15">
        <v>4.3981481481481484E-3</v>
      </c>
      <c r="J893" t="s">
        <v>18</v>
      </c>
      <c r="K893" t="s">
        <v>19</v>
      </c>
      <c r="L893" t="s">
        <v>48</v>
      </c>
      <c r="M893" t="s">
        <v>78</v>
      </c>
      <c r="N893" t="s">
        <v>21</v>
      </c>
    </row>
    <row r="894" spans="1:14" x14ac:dyDescent="0.35">
      <c r="A894" t="s">
        <v>14</v>
      </c>
      <c r="B894">
        <v>17</v>
      </c>
      <c r="C894" t="s">
        <v>69</v>
      </c>
      <c r="D894" t="s">
        <v>73</v>
      </c>
      <c r="E894" t="s">
        <v>45</v>
      </c>
      <c r="F894">
        <v>3</v>
      </c>
      <c r="G894">
        <v>12000000</v>
      </c>
      <c r="H894">
        <v>1</v>
      </c>
      <c r="I894" s="15">
        <v>4.3981481481481484E-3</v>
      </c>
      <c r="J894" t="s">
        <v>18</v>
      </c>
      <c r="K894" t="s">
        <v>56</v>
      </c>
      <c r="L894" t="s">
        <v>48</v>
      </c>
      <c r="M894" t="s">
        <v>78</v>
      </c>
      <c r="N894" t="s">
        <v>63</v>
      </c>
    </row>
    <row r="895" spans="1:14" x14ac:dyDescent="0.35">
      <c r="A895" t="s">
        <v>14</v>
      </c>
      <c r="B895">
        <v>17</v>
      </c>
      <c r="C895" t="s">
        <v>57</v>
      </c>
      <c r="D895" t="s">
        <v>38</v>
      </c>
      <c r="E895" t="s">
        <v>42</v>
      </c>
      <c r="F895">
        <v>4</v>
      </c>
      <c r="G895">
        <v>15000000</v>
      </c>
      <c r="H895">
        <v>2</v>
      </c>
      <c r="I895" s="15">
        <v>4.3981481481481484E-3</v>
      </c>
      <c r="J895" t="s">
        <v>18</v>
      </c>
      <c r="K895" t="s">
        <v>64</v>
      </c>
      <c r="L895" t="s">
        <v>30</v>
      </c>
      <c r="M895" t="s">
        <v>77</v>
      </c>
      <c r="N895" t="s">
        <v>65</v>
      </c>
    </row>
    <row r="896" spans="1:14" x14ac:dyDescent="0.35">
      <c r="A896" t="s">
        <v>70</v>
      </c>
      <c r="B896">
        <v>13</v>
      </c>
      <c r="C896" t="s">
        <v>27</v>
      </c>
      <c r="D896" t="s">
        <v>32</v>
      </c>
      <c r="E896" t="s">
        <v>23</v>
      </c>
      <c r="F896">
        <v>0</v>
      </c>
      <c r="G896">
        <v>0</v>
      </c>
      <c r="H896">
        <v>1</v>
      </c>
      <c r="I896" s="15">
        <v>4.3981481481481484E-3</v>
      </c>
      <c r="L896" t="s">
        <v>20</v>
      </c>
      <c r="M896" t="s">
        <v>66</v>
      </c>
      <c r="N896" t="s">
        <v>36</v>
      </c>
    </row>
    <row r="897" spans="1:14" x14ac:dyDescent="0.35">
      <c r="A897" t="s">
        <v>70</v>
      </c>
      <c r="B897">
        <v>5</v>
      </c>
      <c r="C897" t="s">
        <v>37</v>
      </c>
      <c r="D897" t="s">
        <v>49</v>
      </c>
      <c r="E897" t="s">
        <v>42</v>
      </c>
      <c r="F897">
        <v>0</v>
      </c>
      <c r="G897">
        <v>0</v>
      </c>
      <c r="H897">
        <v>5</v>
      </c>
      <c r="I897" s="15">
        <v>4.3981481481481484E-3</v>
      </c>
      <c r="L897" t="s">
        <v>40</v>
      </c>
      <c r="M897" t="s">
        <v>76</v>
      </c>
      <c r="N897" t="s">
        <v>26</v>
      </c>
    </row>
    <row r="898" spans="1:14" x14ac:dyDescent="0.35">
      <c r="A898" t="s">
        <v>70</v>
      </c>
      <c r="B898">
        <v>19</v>
      </c>
      <c r="C898" t="s">
        <v>44</v>
      </c>
      <c r="D898" t="s">
        <v>32</v>
      </c>
      <c r="E898" t="s">
        <v>17</v>
      </c>
      <c r="F898">
        <v>0</v>
      </c>
      <c r="G898">
        <v>0</v>
      </c>
      <c r="H898">
        <v>2</v>
      </c>
      <c r="I898" s="15">
        <v>4.3981481481481484E-3</v>
      </c>
      <c r="L898" t="s">
        <v>30</v>
      </c>
      <c r="M898" t="s">
        <v>76</v>
      </c>
      <c r="N898" t="s">
        <v>26</v>
      </c>
    </row>
    <row r="899" spans="1:14" x14ac:dyDescent="0.35">
      <c r="A899" t="s">
        <v>70</v>
      </c>
      <c r="B899">
        <v>28</v>
      </c>
      <c r="C899" t="s">
        <v>44</v>
      </c>
      <c r="D899" t="s">
        <v>32</v>
      </c>
      <c r="E899" t="s">
        <v>23</v>
      </c>
      <c r="F899">
        <v>0</v>
      </c>
      <c r="G899">
        <v>0</v>
      </c>
      <c r="H899">
        <v>4</v>
      </c>
      <c r="I899" s="15">
        <v>4.3981481481481484E-3</v>
      </c>
      <c r="L899" t="s">
        <v>43</v>
      </c>
      <c r="M899" t="s">
        <v>66</v>
      </c>
      <c r="N899" t="s">
        <v>36</v>
      </c>
    </row>
    <row r="900" spans="1:14" x14ac:dyDescent="0.35">
      <c r="A900" t="s">
        <v>70</v>
      </c>
      <c r="B900">
        <v>10</v>
      </c>
      <c r="C900" t="s">
        <v>69</v>
      </c>
      <c r="D900" t="s">
        <v>49</v>
      </c>
      <c r="E900" t="s">
        <v>42</v>
      </c>
      <c r="F900">
        <v>0</v>
      </c>
      <c r="G900">
        <v>0</v>
      </c>
      <c r="H900">
        <v>5</v>
      </c>
      <c r="I900" s="15">
        <v>4.3981481481481484E-3</v>
      </c>
      <c r="L900" t="s">
        <v>48</v>
      </c>
      <c r="M900" t="s">
        <v>78</v>
      </c>
      <c r="N900" t="s">
        <v>62</v>
      </c>
    </row>
    <row r="901" spans="1:14" x14ac:dyDescent="0.35">
      <c r="A901" t="s">
        <v>14</v>
      </c>
      <c r="B901">
        <v>1</v>
      </c>
      <c r="C901" t="s">
        <v>15</v>
      </c>
      <c r="D901" t="s">
        <v>38</v>
      </c>
      <c r="E901" t="s">
        <v>68</v>
      </c>
      <c r="F901">
        <v>2</v>
      </c>
      <c r="G901">
        <v>12000000</v>
      </c>
      <c r="H901">
        <v>1</v>
      </c>
      <c r="I901" s="15">
        <v>4.5138888888888885E-3</v>
      </c>
      <c r="J901" t="s">
        <v>18</v>
      </c>
      <c r="K901" t="s">
        <v>47</v>
      </c>
      <c r="L901" t="s">
        <v>25</v>
      </c>
      <c r="M901" t="s">
        <v>66</v>
      </c>
      <c r="N901" t="s">
        <v>36</v>
      </c>
    </row>
    <row r="902" spans="1:14" x14ac:dyDescent="0.35">
      <c r="A902" t="s">
        <v>14</v>
      </c>
      <c r="B902">
        <v>1</v>
      </c>
      <c r="C902" t="s">
        <v>15</v>
      </c>
      <c r="D902" t="s">
        <v>28</v>
      </c>
      <c r="E902" t="s">
        <v>23</v>
      </c>
      <c r="F902">
        <v>2</v>
      </c>
      <c r="G902">
        <v>12000000</v>
      </c>
      <c r="H902">
        <v>1</v>
      </c>
      <c r="I902" s="15">
        <v>4.5138888888888885E-3</v>
      </c>
      <c r="J902" t="s">
        <v>18</v>
      </c>
      <c r="K902" t="s">
        <v>39</v>
      </c>
      <c r="L902" t="s">
        <v>48</v>
      </c>
      <c r="M902" t="s">
        <v>76</v>
      </c>
      <c r="N902" t="s">
        <v>26</v>
      </c>
    </row>
    <row r="903" spans="1:14" x14ac:dyDescent="0.35">
      <c r="A903" t="s">
        <v>14</v>
      </c>
      <c r="B903">
        <v>1</v>
      </c>
      <c r="C903" t="s">
        <v>15</v>
      </c>
      <c r="D903" t="s">
        <v>32</v>
      </c>
      <c r="E903" t="s">
        <v>42</v>
      </c>
      <c r="F903">
        <v>5</v>
      </c>
      <c r="G903">
        <v>25000000</v>
      </c>
      <c r="H903">
        <v>2</v>
      </c>
      <c r="I903" s="15">
        <v>4.5138888888888885E-3</v>
      </c>
      <c r="J903" t="s">
        <v>18</v>
      </c>
      <c r="K903" t="s">
        <v>47</v>
      </c>
      <c r="L903" t="s">
        <v>48</v>
      </c>
      <c r="M903" t="s">
        <v>78</v>
      </c>
      <c r="N903" t="s">
        <v>53</v>
      </c>
    </row>
    <row r="904" spans="1:14" x14ac:dyDescent="0.35">
      <c r="A904" t="s">
        <v>14</v>
      </c>
      <c r="B904">
        <v>12</v>
      </c>
      <c r="C904" t="s">
        <v>60</v>
      </c>
      <c r="D904" t="s">
        <v>73</v>
      </c>
      <c r="E904" t="s">
        <v>42</v>
      </c>
      <c r="F904">
        <v>4</v>
      </c>
      <c r="G904">
        <v>11000000</v>
      </c>
      <c r="H904">
        <v>1</v>
      </c>
      <c r="I904" s="15">
        <v>4.5138888888888885E-3</v>
      </c>
      <c r="J904" t="s">
        <v>61</v>
      </c>
      <c r="K904" t="s">
        <v>24</v>
      </c>
      <c r="L904" t="s">
        <v>30</v>
      </c>
      <c r="M904" t="s">
        <v>76</v>
      </c>
      <c r="N904" t="s">
        <v>26</v>
      </c>
    </row>
    <row r="905" spans="1:14" x14ac:dyDescent="0.35">
      <c r="A905" t="s">
        <v>14</v>
      </c>
      <c r="B905">
        <v>27</v>
      </c>
      <c r="C905" t="s">
        <v>22</v>
      </c>
      <c r="D905" t="s">
        <v>38</v>
      </c>
      <c r="E905" t="s">
        <v>23</v>
      </c>
      <c r="F905">
        <v>3</v>
      </c>
      <c r="G905">
        <v>15000000</v>
      </c>
      <c r="H905">
        <v>4</v>
      </c>
      <c r="I905" s="15">
        <v>4.5138888888888885E-3</v>
      </c>
      <c r="J905" t="s">
        <v>18</v>
      </c>
      <c r="K905" t="s">
        <v>39</v>
      </c>
      <c r="L905" t="s">
        <v>43</v>
      </c>
      <c r="M905" t="s">
        <v>78</v>
      </c>
      <c r="N905" t="s">
        <v>63</v>
      </c>
    </row>
    <row r="906" spans="1:14" x14ac:dyDescent="0.35">
      <c r="A906" t="s">
        <v>14</v>
      </c>
      <c r="B906">
        <v>16</v>
      </c>
      <c r="C906" t="s">
        <v>22</v>
      </c>
      <c r="D906" t="s">
        <v>73</v>
      </c>
      <c r="E906" t="s">
        <v>23</v>
      </c>
      <c r="F906">
        <v>5</v>
      </c>
      <c r="G906">
        <v>20000000</v>
      </c>
      <c r="H906">
        <v>3</v>
      </c>
      <c r="I906" s="15">
        <v>4.5138888888888885E-3</v>
      </c>
      <c r="J906" t="s">
        <v>18</v>
      </c>
      <c r="K906" t="s">
        <v>50</v>
      </c>
      <c r="L906" t="s">
        <v>51</v>
      </c>
      <c r="M906" t="s">
        <v>78</v>
      </c>
      <c r="N906" t="s">
        <v>41</v>
      </c>
    </row>
    <row r="907" spans="1:14" x14ac:dyDescent="0.35">
      <c r="A907" t="s">
        <v>14</v>
      </c>
      <c r="B907">
        <v>24</v>
      </c>
      <c r="C907" t="s">
        <v>27</v>
      </c>
      <c r="D907" t="s">
        <v>16</v>
      </c>
      <c r="E907" t="s">
        <v>17</v>
      </c>
      <c r="F907">
        <v>3</v>
      </c>
      <c r="G907">
        <v>15000000</v>
      </c>
      <c r="H907">
        <v>5</v>
      </c>
      <c r="I907" s="15">
        <v>4.5138888888888885E-3</v>
      </c>
      <c r="J907" t="s">
        <v>18</v>
      </c>
      <c r="K907" t="s">
        <v>19</v>
      </c>
      <c r="L907" t="s">
        <v>30</v>
      </c>
      <c r="M907" t="s">
        <v>76</v>
      </c>
      <c r="N907" t="s">
        <v>52</v>
      </c>
    </row>
    <row r="908" spans="1:14" x14ac:dyDescent="0.35">
      <c r="A908" t="s">
        <v>14</v>
      </c>
      <c r="B908">
        <v>30</v>
      </c>
      <c r="C908" t="s">
        <v>27</v>
      </c>
      <c r="D908" t="s">
        <v>49</v>
      </c>
      <c r="E908" t="s">
        <v>42</v>
      </c>
      <c r="F908">
        <v>2</v>
      </c>
      <c r="G908">
        <v>12000000</v>
      </c>
      <c r="H908">
        <v>4</v>
      </c>
      <c r="I908" s="15">
        <v>4.5138888888888885E-3</v>
      </c>
      <c r="J908" t="s">
        <v>18</v>
      </c>
      <c r="K908" t="s">
        <v>29</v>
      </c>
      <c r="L908" t="s">
        <v>30</v>
      </c>
      <c r="M908" t="s">
        <v>78</v>
      </c>
      <c r="N908" t="s">
        <v>41</v>
      </c>
    </row>
    <row r="909" spans="1:14" x14ac:dyDescent="0.35">
      <c r="A909" t="s">
        <v>14</v>
      </c>
      <c r="B909">
        <v>11</v>
      </c>
      <c r="C909" t="s">
        <v>27</v>
      </c>
      <c r="D909" t="s">
        <v>16</v>
      </c>
      <c r="E909" t="s">
        <v>23</v>
      </c>
      <c r="F909">
        <v>5</v>
      </c>
      <c r="G909">
        <v>21000000</v>
      </c>
      <c r="H909">
        <v>1</v>
      </c>
      <c r="I909" s="15">
        <v>4.5138888888888885E-3</v>
      </c>
      <c r="J909" t="s">
        <v>18</v>
      </c>
      <c r="K909" t="s">
        <v>29</v>
      </c>
      <c r="L909" t="s">
        <v>51</v>
      </c>
      <c r="M909" t="s">
        <v>77</v>
      </c>
      <c r="N909" t="s">
        <v>65</v>
      </c>
    </row>
    <row r="910" spans="1:14" x14ac:dyDescent="0.35">
      <c r="A910" t="s">
        <v>14</v>
      </c>
      <c r="B910">
        <v>8</v>
      </c>
      <c r="C910" t="s">
        <v>37</v>
      </c>
      <c r="D910" t="s">
        <v>28</v>
      </c>
      <c r="E910" t="s">
        <v>23</v>
      </c>
      <c r="F910">
        <v>1</v>
      </c>
      <c r="G910">
        <v>19000000</v>
      </c>
      <c r="H910">
        <v>3</v>
      </c>
      <c r="I910" s="15">
        <v>4.5138888888888885E-3</v>
      </c>
      <c r="J910" t="s">
        <v>46</v>
      </c>
      <c r="K910" t="s">
        <v>29</v>
      </c>
      <c r="L910" t="s">
        <v>33</v>
      </c>
      <c r="M910" t="s">
        <v>76</v>
      </c>
      <c r="N910" t="s">
        <v>31</v>
      </c>
    </row>
    <row r="911" spans="1:14" x14ac:dyDescent="0.35">
      <c r="A911" t="s">
        <v>14</v>
      </c>
      <c r="B911">
        <v>26</v>
      </c>
      <c r="C911" t="s">
        <v>37</v>
      </c>
      <c r="D911" t="s">
        <v>16</v>
      </c>
      <c r="E911" t="s">
        <v>17</v>
      </c>
      <c r="F911">
        <v>2</v>
      </c>
      <c r="G911">
        <v>38000000</v>
      </c>
      <c r="H911">
        <v>4</v>
      </c>
      <c r="I911" s="15">
        <v>4.5138888888888885E-3</v>
      </c>
      <c r="J911" t="s">
        <v>46</v>
      </c>
      <c r="K911" t="s">
        <v>19</v>
      </c>
      <c r="L911" t="s">
        <v>33</v>
      </c>
      <c r="M911" t="s">
        <v>66</v>
      </c>
      <c r="N911" t="s">
        <v>67</v>
      </c>
    </row>
    <row r="912" spans="1:14" x14ac:dyDescent="0.35">
      <c r="A912" t="s">
        <v>14</v>
      </c>
      <c r="B912">
        <v>10</v>
      </c>
      <c r="C912" t="s">
        <v>37</v>
      </c>
      <c r="D912" t="s">
        <v>16</v>
      </c>
      <c r="E912" t="s">
        <v>23</v>
      </c>
      <c r="F912">
        <v>4</v>
      </c>
      <c r="G912">
        <v>11000000</v>
      </c>
      <c r="H912">
        <v>5</v>
      </c>
      <c r="I912" s="15">
        <v>4.5138888888888885E-3</v>
      </c>
      <c r="J912" t="s">
        <v>61</v>
      </c>
      <c r="K912" t="s">
        <v>35</v>
      </c>
      <c r="L912" t="s">
        <v>43</v>
      </c>
      <c r="M912" t="s">
        <v>66</v>
      </c>
      <c r="N912" t="s">
        <v>36</v>
      </c>
    </row>
    <row r="913" spans="1:14" x14ac:dyDescent="0.35">
      <c r="A913" t="s">
        <v>14</v>
      </c>
      <c r="B913">
        <v>31</v>
      </c>
      <c r="C913" t="s">
        <v>37</v>
      </c>
      <c r="D913" t="s">
        <v>38</v>
      </c>
      <c r="E913" t="s">
        <v>42</v>
      </c>
      <c r="F913">
        <v>5</v>
      </c>
      <c r="G913">
        <v>21000000</v>
      </c>
      <c r="H913">
        <v>5</v>
      </c>
      <c r="I913" s="15">
        <v>4.5138888888888885E-3</v>
      </c>
      <c r="J913" t="s">
        <v>18</v>
      </c>
      <c r="K913" t="s">
        <v>39</v>
      </c>
      <c r="L913" t="s">
        <v>20</v>
      </c>
      <c r="M913" t="s">
        <v>76</v>
      </c>
      <c r="N913" t="s">
        <v>26</v>
      </c>
    </row>
    <row r="914" spans="1:14" x14ac:dyDescent="0.35">
      <c r="A914" t="s">
        <v>14</v>
      </c>
      <c r="B914">
        <v>11</v>
      </c>
      <c r="C914" t="s">
        <v>37</v>
      </c>
      <c r="D914" t="s">
        <v>32</v>
      </c>
      <c r="E914" t="s">
        <v>17</v>
      </c>
      <c r="F914">
        <v>5</v>
      </c>
      <c r="G914">
        <v>25000000</v>
      </c>
      <c r="H914">
        <v>2</v>
      </c>
      <c r="I914" s="15">
        <v>4.5138888888888885E-3</v>
      </c>
      <c r="J914" t="s">
        <v>18</v>
      </c>
      <c r="K914" t="s">
        <v>39</v>
      </c>
      <c r="L914" t="s">
        <v>33</v>
      </c>
      <c r="M914" t="s">
        <v>78</v>
      </c>
      <c r="N914" t="s">
        <v>53</v>
      </c>
    </row>
    <row r="915" spans="1:14" x14ac:dyDescent="0.35">
      <c r="A915" t="s">
        <v>14</v>
      </c>
      <c r="B915">
        <v>5</v>
      </c>
      <c r="C915" t="s">
        <v>37</v>
      </c>
      <c r="D915" t="s">
        <v>28</v>
      </c>
      <c r="E915" t="s">
        <v>23</v>
      </c>
      <c r="F915">
        <v>4</v>
      </c>
      <c r="G915">
        <v>20000000</v>
      </c>
      <c r="H915">
        <v>4</v>
      </c>
      <c r="I915" s="15">
        <v>4.5138888888888885E-3</v>
      </c>
      <c r="J915" t="s">
        <v>18</v>
      </c>
      <c r="K915" t="s">
        <v>64</v>
      </c>
      <c r="L915" t="s">
        <v>20</v>
      </c>
      <c r="M915" t="s">
        <v>78</v>
      </c>
      <c r="N915" t="s">
        <v>63</v>
      </c>
    </row>
    <row r="916" spans="1:14" x14ac:dyDescent="0.35">
      <c r="A916" t="s">
        <v>14</v>
      </c>
      <c r="B916">
        <v>28</v>
      </c>
      <c r="C916" t="s">
        <v>37</v>
      </c>
      <c r="D916" t="s">
        <v>49</v>
      </c>
      <c r="E916" t="s">
        <v>17</v>
      </c>
      <c r="F916">
        <v>1</v>
      </c>
      <c r="G916">
        <v>7000000</v>
      </c>
      <c r="H916">
        <v>5</v>
      </c>
      <c r="I916" s="15">
        <v>4.5138888888888885E-3</v>
      </c>
      <c r="J916" t="s">
        <v>18</v>
      </c>
      <c r="K916" t="s">
        <v>19</v>
      </c>
      <c r="L916" t="s">
        <v>43</v>
      </c>
      <c r="M916" t="s">
        <v>77</v>
      </c>
      <c r="N916" t="s">
        <v>54</v>
      </c>
    </row>
    <row r="917" spans="1:14" x14ac:dyDescent="0.35">
      <c r="A917" t="s">
        <v>14</v>
      </c>
      <c r="B917">
        <v>4</v>
      </c>
      <c r="C917" t="s">
        <v>44</v>
      </c>
      <c r="D917" t="s">
        <v>28</v>
      </c>
      <c r="E917" t="s">
        <v>23</v>
      </c>
      <c r="F917">
        <v>2</v>
      </c>
      <c r="G917">
        <v>38000000</v>
      </c>
      <c r="H917">
        <v>4</v>
      </c>
      <c r="I917" s="15">
        <v>4.5138888888888885E-3</v>
      </c>
      <c r="J917" t="s">
        <v>46</v>
      </c>
      <c r="K917" t="s">
        <v>64</v>
      </c>
      <c r="L917" t="s">
        <v>20</v>
      </c>
      <c r="M917" t="s">
        <v>76</v>
      </c>
      <c r="N917" t="s">
        <v>31</v>
      </c>
    </row>
    <row r="918" spans="1:14" x14ac:dyDescent="0.35">
      <c r="A918" t="s">
        <v>14</v>
      </c>
      <c r="B918">
        <v>15</v>
      </c>
      <c r="C918" t="s">
        <v>44</v>
      </c>
      <c r="D918" t="s">
        <v>28</v>
      </c>
      <c r="E918" t="s">
        <v>45</v>
      </c>
      <c r="F918">
        <v>1</v>
      </c>
      <c r="G918">
        <v>19000000</v>
      </c>
      <c r="H918">
        <v>7</v>
      </c>
      <c r="I918" s="15">
        <v>4.5138888888888885E-3</v>
      </c>
      <c r="J918" t="s">
        <v>46</v>
      </c>
      <c r="K918" t="s">
        <v>47</v>
      </c>
      <c r="L918" t="s">
        <v>51</v>
      </c>
      <c r="M918" t="s">
        <v>77</v>
      </c>
      <c r="N918" t="s">
        <v>54</v>
      </c>
    </row>
    <row r="919" spans="1:14" x14ac:dyDescent="0.35">
      <c r="A919" t="s">
        <v>14</v>
      </c>
      <c r="B919">
        <v>22</v>
      </c>
      <c r="C919" t="s">
        <v>44</v>
      </c>
      <c r="D919" t="s">
        <v>49</v>
      </c>
      <c r="E919" t="s">
        <v>42</v>
      </c>
      <c r="F919">
        <v>4</v>
      </c>
      <c r="G919">
        <v>20000000</v>
      </c>
      <c r="H919">
        <v>3</v>
      </c>
      <c r="I919" s="15">
        <v>4.5138888888888885E-3</v>
      </c>
      <c r="J919" t="s">
        <v>61</v>
      </c>
      <c r="K919" t="s">
        <v>56</v>
      </c>
      <c r="L919" t="s">
        <v>48</v>
      </c>
      <c r="M919" t="s">
        <v>76</v>
      </c>
      <c r="N919" t="s">
        <v>52</v>
      </c>
    </row>
    <row r="920" spans="1:14" x14ac:dyDescent="0.35">
      <c r="A920" t="s">
        <v>14</v>
      </c>
      <c r="B920">
        <v>3</v>
      </c>
      <c r="C920" t="s">
        <v>44</v>
      </c>
      <c r="D920" t="s">
        <v>28</v>
      </c>
      <c r="E920" t="s">
        <v>42</v>
      </c>
      <c r="F920">
        <v>2</v>
      </c>
      <c r="G920">
        <v>12000000</v>
      </c>
      <c r="H920">
        <v>2</v>
      </c>
      <c r="I920" s="15">
        <v>4.5138888888888885E-3</v>
      </c>
      <c r="J920" t="s">
        <v>18</v>
      </c>
      <c r="K920" t="s">
        <v>19</v>
      </c>
      <c r="L920" t="s">
        <v>25</v>
      </c>
      <c r="M920" t="s">
        <v>78</v>
      </c>
      <c r="N920" t="s">
        <v>63</v>
      </c>
    </row>
    <row r="921" spans="1:14" x14ac:dyDescent="0.35">
      <c r="A921" t="s">
        <v>14</v>
      </c>
      <c r="B921">
        <v>15</v>
      </c>
      <c r="C921" t="s">
        <v>44</v>
      </c>
      <c r="D921" t="s">
        <v>16</v>
      </c>
      <c r="E921" t="s">
        <v>23</v>
      </c>
      <c r="F921">
        <v>2</v>
      </c>
      <c r="G921">
        <v>12000000</v>
      </c>
      <c r="H921">
        <v>3</v>
      </c>
      <c r="I921" s="15">
        <v>4.5138888888888885E-3</v>
      </c>
      <c r="J921" t="s">
        <v>18</v>
      </c>
      <c r="K921" t="s">
        <v>35</v>
      </c>
      <c r="L921" t="s">
        <v>30</v>
      </c>
      <c r="M921" t="s">
        <v>78</v>
      </c>
      <c r="N921" t="s">
        <v>53</v>
      </c>
    </row>
    <row r="922" spans="1:14" x14ac:dyDescent="0.35">
      <c r="A922" t="s">
        <v>14</v>
      </c>
      <c r="B922">
        <v>3</v>
      </c>
      <c r="C922" t="s">
        <v>44</v>
      </c>
      <c r="D922" t="s">
        <v>16</v>
      </c>
      <c r="E922" t="s">
        <v>17</v>
      </c>
      <c r="F922">
        <v>2</v>
      </c>
      <c r="G922">
        <v>12000000</v>
      </c>
      <c r="H922">
        <v>3</v>
      </c>
      <c r="I922" s="15">
        <v>4.5138888888888885E-3</v>
      </c>
      <c r="J922" t="s">
        <v>18</v>
      </c>
      <c r="K922" t="s">
        <v>29</v>
      </c>
      <c r="L922" t="s">
        <v>33</v>
      </c>
      <c r="M922" t="s">
        <v>76</v>
      </c>
      <c r="N922" t="s">
        <v>31</v>
      </c>
    </row>
    <row r="923" spans="1:14" x14ac:dyDescent="0.35">
      <c r="A923" t="s">
        <v>14</v>
      </c>
      <c r="B923">
        <v>11</v>
      </c>
      <c r="C923" t="s">
        <v>44</v>
      </c>
      <c r="D923" t="s">
        <v>49</v>
      </c>
      <c r="E923" t="s">
        <v>45</v>
      </c>
      <c r="F923">
        <v>3</v>
      </c>
      <c r="G923">
        <v>15000000</v>
      </c>
      <c r="H923">
        <v>3</v>
      </c>
      <c r="I923" s="15">
        <v>4.5138888888888885E-3</v>
      </c>
      <c r="J923" t="s">
        <v>18</v>
      </c>
      <c r="K923" t="s">
        <v>64</v>
      </c>
      <c r="L923" t="s">
        <v>33</v>
      </c>
      <c r="M923" t="s">
        <v>77</v>
      </c>
      <c r="N923" t="s">
        <v>54</v>
      </c>
    </row>
    <row r="924" spans="1:14" x14ac:dyDescent="0.35">
      <c r="A924" t="s">
        <v>14</v>
      </c>
      <c r="B924">
        <v>22</v>
      </c>
      <c r="C924" t="s">
        <v>44</v>
      </c>
      <c r="D924" t="s">
        <v>73</v>
      </c>
      <c r="E924" t="s">
        <v>42</v>
      </c>
      <c r="F924">
        <v>3</v>
      </c>
      <c r="G924">
        <v>15000000</v>
      </c>
      <c r="H924">
        <v>4</v>
      </c>
      <c r="I924" s="15">
        <v>4.5138888888888885E-3</v>
      </c>
      <c r="J924" t="s">
        <v>18</v>
      </c>
      <c r="K924" t="s">
        <v>19</v>
      </c>
      <c r="L924" t="s">
        <v>33</v>
      </c>
      <c r="M924" t="s">
        <v>78</v>
      </c>
      <c r="N924" t="s">
        <v>62</v>
      </c>
    </row>
    <row r="925" spans="1:14" x14ac:dyDescent="0.35">
      <c r="A925" t="s">
        <v>14</v>
      </c>
      <c r="B925">
        <v>20</v>
      </c>
      <c r="C925" t="s">
        <v>44</v>
      </c>
      <c r="D925" t="s">
        <v>16</v>
      </c>
      <c r="E925" t="s">
        <v>42</v>
      </c>
      <c r="F925">
        <v>3</v>
      </c>
      <c r="G925">
        <v>15000000</v>
      </c>
      <c r="H925">
        <v>6</v>
      </c>
      <c r="I925" s="15">
        <v>4.5138888888888885E-3</v>
      </c>
      <c r="J925" t="s">
        <v>18</v>
      </c>
      <c r="K925" t="s">
        <v>35</v>
      </c>
      <c r="L925" t="s">
        <v>20</v>
      </c>
      <c r="M925" t="s">
        <v>66</v>
      </c>
      <c r="N925" t="s">
        <v>67</v>
      </c>
    </row>
    <row r="926" spans="1:14" x14ac:dyDescent="0.35">
      <c r="A926" t="s">
        <v>14</v>
      </c>
      <c r="B926">
        <v>30</v>
      </c>
      <c r="C926" t="s">
        <v>44</v>
      </c>
      <c r="D926" t="s">
        <v>73</v>
      </c>
      <c r="E926" t="s">
        <v>42</v>
      </c>
      <c r="F926">
        <v>1</v>
      </c>
      <c r="G926">
        <v>7000000</v>
      </c>
      <c r="H926">
        <v>3</v>
      </c>
      <c r="I926" s="15">
        <v>4.5138888888888885E-3</v>
      </c>
      <c r="J926" t="s">
        <v>18</v>
      </c>
      <c r="K926" t="s">
        <v>19</v>
      </c>
      <c r="L926" t="s">
        <v>48</v>
      </c>
      <c r="M926" t="s">
        <v>76</v>
      </c>
      <c r="N926" t="s">
        <v>31</v>
      </c>
    </row>
    <row r="927" spans="1:14" x14ac:dyDescent="0.35">
      <c r="A927" t="s">
        <v>14</v>
      </c>
      <c r="B927">
        <v>2</v>
      </c>
      <c r="C927" t="s">
        <v>69</v>
      </c>
      <c r="D927" t="s">
        <v>28</v>
      </c>
      <c r="E927" t="s">
        <v>42</v>
      </c>
      <c r="F927">
        <v>3</v>
      </c>
      <c r="G927">
        <v>12000000</v>
      </c>
      <c r="H927">
        <v>3</v>
      </c>
      <c r="I927" s="15">
        <v>4.5138888888888885E-3</v>
      </c>
      <c r="J927" t="s">
        <v>18</v>
      </c>
      <c r="K927" t="s">
        <v>39</v>
      </c>
      <c r="L927" t="s">
        <v>30</v>
      </c>
      <c r="M927" t="s">
        <v>76</v>
      </c>
      <c r="N927" t="s">
        <v>31</v>
      </c>
    </row>
    <row r="928" spans="1:14" x14ac:dyDescent="0.35">
      <c r="A928" t="s">
        <v>14</v>
      </c>
      <c r="B928">
        <v>17</v>
      </c>
      <c r="C928" t="s">
        <v>69</v>
      </c>
      <c r="D928" t="s">
        <v>16</v>
      </c>
      <c r="E928" t="s">
        <v>42</v>
      </c>
      <c r="F928">
        <v>3</v>
      </c>
      <c r="G928">
        <v>11000000</v>
      </c>
      <c r="H928">
        <v>4</v>
      </c>
      <c r="I928" s="15">
        <v>4.5138888888888885E-3</v>
      </c>
      <c r="J928" t="s">
        <v>18</v>
      </c>
      <c r="K928" t="s">
        <v>47</v>
      </c>
      <c r="L928" t="s">
        <v>43</v>
      </c>
      <c r="M928" t="s">
        <v>78</v>
      </c>
      <c r="N928" t="s">
        <v>41</v>
      </c>
    </row>
    <row r="929" spans="1:14" x14ac:dyDescent="0.35">
      <c r="A929" t="s">
        <v>14</v>
      </c>
      <c r="B929">
        <v>24</v>
      </c>
      <c r="C929" t="s">
        <v>69</v>
      </c>
      <c r="D929" t="s">
        <v>32</v>
      </c>
      <c r="E929" t="s">
        <v>17</v>
      </c>
      <c r="F929">
        <v>5</v>
      </c>
      <c r="G929">
        <v>25000000</v>
      </c>
      <c r="H929">
        <v>6</v>
      </c>
      <c r="I929" s="15">
        <v>4.5138888888888885E-3</v>
      </c>
      <c r="J929" t="s">
        <v>18</v>
      </c>
      <c r="K929" t="s">
        <v>35</v>
      </c>
      <c r="L929" t="s">
        <v>51</v>
      </c>
      <c r="M929" t="s">
        <v>78</v>
      </c>
      <c r="N929" t="s">
        <v>62</v>
      </c>
    </row>
    <row r="930" spans="1:14" x14ac:dyDescent="0.35">
      <c r="A930" t="s">
        <v>14</v>
      </c>
      <c r="B930">
        <v>28</v>
      </c>
      <c r="C930" t="s">
        <v>69</v>
      </c>
      <c r="D930" t="s">
        <v>73</v>
      </c>
      <c r="E930" t="s">
        <v>42</v>
      </c>
      <c r="F930">
        <v>4</v>
      </c>
      <c r="G930">
        <v>20000000</v>
      </c>
      <c r="H930">
        <v>2</v>
      </c>
      <c r="I930" s="15">
        <v>4.5138888888888885E-3</v>
      </c>
      <c r="J930" t="s">
        <v>18</v>
      </c>
      <c r="K930" t="s">
        <v>39</v>
      </c>
      <c r="L930" t="s">
        <v>51</v>
      </c>
      <c r="M930" t="s">
        <v>76</v>
      </c>
      <c r="N930" t="s">
        <v>31</v>
      </c>
    </row>
    <row r="931" spans="1:14" x14ac:dyDescent="0.35">
      <c r="A931" t="s">
        <v>14</v>
      </c>
      <c r="B931">
        <v>1</v>
      </c>
      <c r="C931" t="s">
        <v>15</v>
      </c>
      <c r="D931" t="s">
        <v>38</v>
      </c>
      <c r="E931" t="s">
        <v>68</v>
      </c>
      <c r="F931">
        <v>2</v>
      </c>
      <c r="G931">
        <v>12000000</v>
      </c>
      <c r="H931">
        <v>1</v>
      </c>
      <c r="I931" s="15">
        <v>4.5138888888888885E-3</v>
      </c>
      <c r="J931" t="s">
        <v>18</v>
      </c>
      <c r="K931" t="s">
        <v>47</v>
      </c>
      <c r="L931" t="s">
        <v>25</v>
      </c>
      <c r="M931" t="s">
        <v>66</v>
      </c>
      <c r="N931" t="s">
        <v>36</v>
      </c>
    </row>
    <row r="932" spans="1:14" x14ac:dyDescent="0.35">
      <c r="A932" t="s">
        <v>14</v>
      </c>
      <c r="B932">
        <v>1</v>
      </c>
      <c r="C932" t="s">
        <v>15</v>
      </c>
      <c r="D932" t="s">
        <v>28</v>
      </c>
      <c r="E932" t="s">
        <v>23</v>
      </c>
      <c r="F932">
        <v>2</v>
      </c>
      <c r="G932">
        <v>12000000</v>
      </c>
      <c r="H932">
        <v>1</v>
      </c>
      <c r="I932" s="15">
        <v>4.5138888888888885E-3</v>
      </c>
      <c r="J932" t="s">
        <v>18</v>
      </c>
      <c r="K932" t="s">
        <v>39</v>
      </c>
      <c r="L932" t="s">
        <v>48</v>
      </c>
      <c r="M932" t="s">
        <v>76</v>
      </c>
      <c r="N932" t="s">
        <v>26</v>
      </c>
    </row>
    <row r="933" spans="1:14" x14ac:dyDescent="0.35">
      <c r="A933" t="s">
        <v>14</v>
      </c>
      <c r="B933">
        <v>1</v>
      </c>
      <c r="C933" t="s">
        <v>15</v>
      </c>
      <c r="D933" t="s">
        <v>32</v>
      </c>
      <c r="E933" t="s">
        <v>42</v>
      </c>
      <c r="F933">
        <v>5</v>
      </c>
      <c r="G933">
        <v>25000000</v>
      </c>
      <c r="H933">
        <v>2</v>
      </c>
      <c r="I933" s="15">
        <v>4.5138888888888885E-3</v>
      </c>
      <c r="J933" t="s">
        <v>18</v>
      </c>
      <c r="K933" t="s">
        <v>47</v>
      </c>
      <c r="L933" t="s">
        <v>48</v>
      </c>
      <c r="M933" t="s">
        <v>78</v>
      </c>
      <c r="N933" t="s">
        <v>53</v>
      </c>
    </row>
    <row r="934" spans="1:14" x14ac:dyDescent="0.35">
      <c r="A934" t="s">
        <v>14</v>
      </c>
      <c r="B934">
        <v>12</v>
      </c>
      <c r="C934" t="s">
        <v>60</v>
      </c>
      <c r="D934" t="s">
        <v>73</v>
      </c>
      <c r="E934" t="s">
        <v>42</v>
      </c>
      <c r="F934">
        <v>4</v>
      </c>
      <c r="G934">
        <v>11000000</v>
      </c>
      <c r="H934">
        <v>1</v>
      </c>
      <c r="I934" s="15">
        <v>4.5138888888888885E-3</v>
      </c>
      <c r="J934" t="s">
        <v>61</v>
      </c>
      <c r="K934" t="s">
        <v>24</v>
      </c>
      <c r="L934" t="s">
        <v>30</v>
      </c>
      <c r="M934" t="s">
        <v>76</v>
      </c>
      <c r="N934" t="s">
        <v>26</v>
      </c>
    </row>
    <row r="935" spans="1:14" x14ac:dyDescent="0.35">
      <c r="A935" t="s">
        <v>70</v>
      </c>
      <c r="B935">
        <v>19</v>
      </c>
      <c r="C935" t="s">
        <v>58</v>
      </c>
      <c r="D935" t="s">
        <v>16</v>
      </c>
      <c r="E935" t="s">
        <v>23</v>
      </c>
      <c r="F935">
        <v>0</v>
      </c>
      <c r="G935">
        <v>0</v>
      </c>
      <c r="H935">
        <v>3</v>
      </c>
      <c r="I935" s="15">
        <v>4.5138888888888885E-3</v>
      </c>
      <c r="L935" t="s">
        <v>25</v>
      </c>
      <c r="M935" t="s">
        <v>66</v>
      </c>
      <c r="N935" t="s">
        <v>36</v>
      </c>
    </row>
    <row r="936" spans="1:14" x14ac:dyDescent="0.35">
      <c r="A936" t="s">
        <v>70</v>
      </c>
      <c r="B936">
        <v>3</v>
      </c>
      <c r="C936" t="s">
        <v>72</v>
      </c>
      <c r="D936" t="s">
        <v>16</v>
      </c>
      <c r="E936" t="s">
        <v>23</v>
      </c>
      <c r="F936">
        <v>0</v>
      </c>
      <c r="G936">
        <v>0</v>
      </c>
      <c r="H936">
        <v>1</v>
      </c>
      <c r="I936" s="15">
        <v>4.5138888888888885E-3</v>
      </c>
      <c r="L936" t="s">
        <v>48</v>
      </c>
      <c r="M936" t="s">
        <v>76</v>
      </c>
      <c r="N936" t="s">
        <v>31</v>
      </c>
    </row>
    <row r="937" spans="1:14" x14ac:dyDescent="0.35">
      <c r="A937" t="s">
        <v>70</v>
      </c>
      <c r="B937">
        <v>23</v>
      </c>
      <c r="C937" t="s">
        <v>27</v>
      </c>
      <c r="D937" t="s">
        <v>38</v>
      </c>
      <c r="E937" t="s">
        <v>23</v>
      </c>
      <c r="F937">
        <v>0</v>
      </c>
      <c r="G937">
        <v>0</v>
      </c>
      <c r="H937">
        <v>3</v>
      </c>
      <c r="I937" s="15">
        <v>4.5138888888888885E-3</v>
      </c>
      <c r="L937" t="s">
        <v>51</v>
      </c>
      <c r="M937" t="s">
        <v>78</v>
      </c>
      <c r="N937" t="s">
        <v>41</v>
      </c>
    </row>
    <row r="938" spans="1:14" x14ac:dyDescent="0.35">
      <c r="A938" t="s">
        <v>70</v>
      </c>
      <c r="B938">
        <v>5</v>
      </c>
      <c r="C938" t="s">
        <v>37</v>
      </c>
      <c r="D938" t="s">
        <v>16</v>
      </c>
      <c r="E938" t="s">
        <v>17</v>
      </c>
      <c r="F938">
        <v>0</v>
      </c>
      <c r="G938">
        <v>0</v>
      </c>
      <c r="H938">
        <v>1</v>
      </c>
      <c r="I938" s="15">
        <v>4.5138888888888885E-3</v>
      </c>
      <c r="L938" t="s">
        <v>30</v>
      </c>
      <c r="M938" t="s">
        <v>78</v>
      </c>
      <c r="N938" t="s">
        <v>62</v>
      </c>
    </row>
    <row r="939" spans="1:14" x14ac:dyDescent="0.35">
      <c r="A939" t="s">
        <v>70</v>
      </c>
      <c r="B939">
        <v>10</v>
      </c>
      <c r="C939" t="s">
        <v>37</v>
      </c>
      <c r="D939" t="s">
        <v>49</v>
      </c>
      <c r="E939" t="s">
        <v>23</v>
      </c>
      <c r="F939">
        <v>0</v>
      </c>
      <c r="G939">
        <v>0</v>
      </c>
      <c r="H939">
        <v>6</v>
      </c>
      <c r="I939" s="15">
        <v>4.5138888888888885E-3</v>
      </c>
      <c r="L939" t="s">
        <v>43</v>
      </c>
      <c r="M939" t="s">
        <v>77</v>
      </c>
      <c r="N939" t="s">
        <v>65</v>
      </c>
    </row>
    <row r="940" spans="1:14" x14ac:dyDescent="0.35">
      <c r="A940" t="s">
        <v>70</v>
      </c>
      <c r="B940">
        <v>24</v>
      </c>
      <c r="C940" t="s">
        <v>37</v>
      </c>
      <c r="D940" t="s">
        <v>49</v>
      </c>
      <c r="E940" t="s">
        <v>42</v>
      </c>
      <c r="F940">
        <v>0</v>
      </c>
      <c r="G940">
        <v>0</v>
      </c>
      <c r="H940">
        <v>3</v>
      </c>
      <c r="I940" s="15">
        <v>4.5138888888888885E-3</v>
      </c>
      <c r="L940" t="s">
        <v>25</v>
      </c>
      <c r="M940" t="s">
        <v>66</v>
      </c>
      <c r="N940" t="s">
        <v>67</v>
      </c>
    </row>
    <row r="941" spans="1:14" x14ac:dyDescent="0.35">
      <c r="A941" t="s">
        <v>70</v>
      </c>
      <c r="B941">
        <v>29</v>
      </c>
      <c r="C941" t="s">
        <v>69</v>
      </c>
      <c r="D941" t="s">
        <v>38</v>
      </c>
      <c r="E941" t="s">
        <v>42</v>
      </c>
      <c r="F941">
        <v>0</v>
      </c>
      <c r="G941">
        <v>0</v>
      </c>
      <c r="H941">
        <v>3</v>
      </c>
      <c r="I941" s="15">
        <v>4.5138888888888885E-3</v>
      </c>
      <c r="L941" t="s">
        <v>43</v>
      </c>
      <c r="M941" t="s">
        <v>76</v>
      </c>
      <c r="N941" t="s">
        <v>26</v>
      </c>
    </row>
    <row r="942" spans="1:14" x14ac:dyDescent="0.35">
      <c r="A942" t="s">
        <v>70</v>
      </c>
      <c r="B942">
        <v>30</v>
      </c>
      <c r="C942" t="s">
        <v>69</v>
      </c>
      <c r="D942" t="s">
        <v>28</v>
      </c>
      <c r="E942" t="s">
        <v>68</v>
      </c>
      <c r="F942">
        <v>0</v>
      </c>
      <c r="G942">
        <v>0</v>
      </c>
      <c r="H942">
        <v>1</v>
      </c>
      <c r="I942" s="15">
        <v>4.5138888888888885E-3</v>
      </c>
      <c r="L942" t="s">
        <v>25</v>
      </c>
      <c r="M942" t="s">
        <v>78</v>
      </c>
      <c r="N942" t="s">
        <v>21</v>
      </c>
    </row>
    <row r="943" spans="1:14" x14ac:dyDescent="0.35">
      <c r="A943" t="s">
        <v>70</v>
      </c>
      <c r="B943">
        <v>21</v>
      </c>
      <c r="C943" t="s">
        <v>69</v>
      </c>
      <c r="D943" t="s">
        <v>16</v>
      </c>
      <c r="E943" t="s">
        <v>23</v>
      </c>
      <c r="F943">
        <v>0</v>
      </c>
      <c r="G943">
        <v>0</v>
      </c>
      <c r="H943">
        <v>2</v>
      </c>
      <c r="I943" s="15">
        <v>4.5138888888888885E-3</v>
      </c>
      <c r="L943" t="s">
        <v>48</v>
      </c>
      <c r="M943" t="s">
        <v>76</v>
      </c>
      <c r="N943" t="s">
        <v>26</v>
      </c>
    </row>
    <row r="944" spans="1:14" x14ac:dyDescent="0.35">
      <c r="A944" t="s">
        <v>70</v>
      </c>
      <c r="B944">
        <v>19</v>
      </c>
      <c r="C944" t="s">
        <v>58</v>
      </c>
      <c r="D944" t="s">
        <v>16</v>
      </c>
      <c r="E944" t="s">
        <v>23</v>
      </c>
      <c r="F944">
        <v>0</v>
      </c>
      <c r="G944">
        <v>0</v>
      </c>
      <c r="H944">
        <v>3</v>
      </c>
      <c r="I944" s="15">
        <v>4.5138888888888885E-3</v>
      </c>
      <c r="L944" t="s">
        <v>25</v>
      </c>
      <c r="M944" t="s">
        <v>66</v>
      </c>
      <c r="N944" t="s">
        <v>36</v>
      </c>
    </row>
    <row r="945" spans="1:14" x14ac:dyDescent="0.35">
      <c r="A945" t="s">
        <v>70</v>
      </c>
      <c r="B945">
        <v>3</v>
      </c>
      <c r="C945" t="s">
        <v>72</v>
      </c>
      <c r="D945" t="s">
        <v>16</v>
      </c>
      <c r="E945" t="s">
        <v>23</v>
      </c>
      <c r="F945">
        <v>0</v>
      </c>
      <c r="G945">
        <v>0</v>
      </c>
      <c r="H945">
        <v>1</v>
      </c>
      <c r="I945" s="15">
        <v>4.5138888888888885E-3</v>
      </c>
      <c r="L945" t="s">
        <v>48</v>
      </c>
      <c r="M945" t="s">
        <v>76</v>
      </c>
      <c r="N945" t="s">
        <v>31</v>
      </c>
    </row>
    <row r="946" spans="1:14" x14ac:dyDescent="0.35">
      <c r="A946" t="s">
        <v>14</v>
      </c>
      <c r="B946">
        <v>19</v>
      </c>
      <c r="C946" t="s">
        <v>57</v>
      </c>
      <c r="D946" t="s">
        <v>28</v>
      </c>
      <c r="E946" t="s">
        <v>45</v>
      </c>
      <c r="F946">
        <v>2</v>
      </c>
      <c r="G946">
        <v>12000000</v>
      </c>
      <c r="H946">
        <v>3</v>
      </c>
      <c r="I946" s="15">
        <v>4.9768518518518521E-3</v>
      </c>
      <c r="J946" t="s">
        <v>18</v>
      </c>
      <c r="K946" t="s">
        <v>24</v>
      </c>
      <c r="L946" t="s">
        <v>48</v>
      </c>
      <c r="M946" t="s">
        <v>76</v>
      </c>
      <c r="N946" t="s">
        <v>52</v>
      </c>
    </row>
    <row r="947" spans="1:14" x14ac:dyDescent="0.35">
      <c r="A947" t="s">
        <v>14</v>
      </c>
      <c r="B947">
        <v>22</v>
      </c>
      <c r="C947" t="s">
        <v>27</v>
      </c>
      <c r="D947" t="s">
        <v>73</v>
      </c>
      <c r="E947" t="s">
        <v>17</v>
      </c>
      <c r="F947">
        <v>4</v>
      </c>
      <c r="G947">
        <v>15000000</v>
      </c>
      <c r="H947">
        <v>2</v>
      </c>
      <c r="I947" s="15">
        <v>4.9768518518518521E-3</v>
      </c>
      <c r="J947" t="s">
        <v>18</v>
      </c>
      <c r="K947" t="s">
        <v>35</v>
      </c>
      <c r="L947" t="s">
        <v>43</v>
      </c>
      <c r="M947" t="s">
        <v>77</v>
      </c>
      <c r="N947" t="s">
        <v>54</v>
      </c>
    </row>
    <row r="948" spans="1:14" x14ac:dyDescent="0.35">
      <c r="A948" t="s">
        <v>14</v>
      </c>
      <c r="B948">
        <v>25</v>
      </c>
      <c r="C948" t="s">
        <v>37</v>
      </c>
      <c r="D948" t="s">
        <v>16</v>
      </c>
      <c r="E948" t="s">
        <v>42</v>
      </c>
      <c r="F948">
        <v>1</v>
      </c>
      <c r="G948">
        <v>19000000</v>
      </c>
      <c r="H948">
        <v>4</v>
      </c>
      <c r="I948" s="15">
        <v>4.9768518518518521E-3</v>
      </c>
      <c r="J948" t="s">
        <v>46</v>
      </c>
      <c r="K948" t="s">
        <v>64</v>
      </c>
      <c r="L948" t="s">
        <v>30</v>
      </c>
      <c r="M948" t="s">
        <v>66</v>
      </c>
      <c r="N948" t="s">
        <v>36</v>
      </c>
    </row>
    <row r="949" spans="1:14" x14ac:dyDescent="0.35">
      <c r="A949" t="s">
        <v>14</v>
      </c>
      <c r="B949">
        <v>31</v>
      </c>
      <c r="C949" t="s">
        <v>37</v>
      </c>
      <c r="D949" t="s">
        <v>16</v>
      </c>
      <c r="E949" t="s">
        <v>17</v>
      </c>
      <c r="F949">
        <v>3</v>
      </c>
      <c r="G949">
        <v>11000000</v>
      </c>
      <c r="H949">
        <v>1</v>
      </c>
      <c r="I949" s="15">
        <v>4.9768518518518521E-3</v>
      </c>
      <c r="J949" t="s">
        <v>18</v>
      </c>
      <c r="K949" t="s">
        <v>39</v>
      </c>
      <c r="L949" t="s">
        <v>33</v>
      </c>
      <c r="M949" t="s">
        <v>76</v>
      </c>
      <c r="N949" t="s">
        <v>26</v>
      </c>
    </row>
    <row r="950" spans="1:14" x14ac:dyDescent="0.35">
      <c r="A950" t="s">
        <v>14</v>
      </c>
      <c r="B950">
        <v>29</v>
      </c>
      <c r="C950" t="s">
        <v>37</v>
      </c>
      <c r="D950" t="s">
        <v>49</v>
      </c>
      <c r="E950" t="s">
        <v>23</v>
      </c>
      <c r="F950">
        <v>2</v>
      </c>
      <c r="G950">
        <v>12000000</v>
      </c>
      <c r="H950">
        <v>3</v>
      </c>
      <c r="I950" s="15">
        <v>4.9768518518518521E-3</v>
      </c>
      <c r="J950" t="s">
        <v>18</v>
      </c>
      <c r="K950" t="s">
        <v>39</v>
      </c>
      <c r="L950" t="s">
        <v>40</v>
      </c>
      <c r="M950" t="s">
        <v>76</v>
      </c>
      <c r="N950" t="s">
        <v>26</v>
      </c>
    </row>
    <row r="951" spans="1:14" x14ac:dyDescent="0.35">
      <c r="A951" t="s">
        <v>14</v>
      </c>
      <c r="B951">
        <v>2</v>
      </c>
      <c r="C951" t="s">
        <v>44</v>
      </c>
      <c r="D951" t="s">
        <v>49</v>
      </c>
      <c r="E951" t="s">
        <v>68</v>
      </c>
      <c r="F951">
        <v>2</v>
      </c>
      <c r="G951">
        <v>38000000</v>
      </c>
      <c r="H951">
        <v>1</v>
      </c>
      <c r="I951" s="15">
        <v>4.9768518518518521E-3</v>
      </c>
      <c r="J951" t="s">
        <v>46</v>
      </c>
      <c r="K951" t="s">
        <v>19</v>
      </c>
      <c r="L951" t="s">
        <v>30</v>
      </c>
      <c r="M951" t="s">
        <v>77</v>
      </c>
      <c r="N951" t="s">
        <v>54</v>
      </c>
    </row>
    <row r="952" spans="1:14" x14ac:dyDescent="0.35">
      <c r="A952" t="s">
        <v>14</v>
      </c>
      <c r="B952">
        <v>22</v>
      </c>
      <c r="C952" t="s">
        <v>44</v>
      </c>
      <c r="D952" t="s">
        <v>73</v>
      </c>
      <c r="E952" t="s">
        <v>23</v>
      </c>
      <c r="F952">
        <v>5</v>
      </c>
      <c r="G952">
        <v>25000000</v>
      </c>
      <c r="H952">
        <v>3</v>
      </c>
      <c r="I952" s="15">
        <v>4.9768518518518521E-3</v>
      </c>
      <c r="J952" t="s">
        <v>18</v>
      </c>
      <c r="K952" t="s">
        <v>56</v>
      </c>
      <c r="L952" t="s">
        <v>48</v>
      </c>
      <c r="M952" t="s">
        <v>76</v>
      </c>
      <c r="N952" t="s">
        <v>52</v>
      </c>
    </row>
    <row r="953" spans="1:14" x14ac:dyDescent="0.35">
      <c r="A953" t="s">
        <v>14</v>
      </c>
      <c r="B953">
        <v>29</v>
      </c>
      <c r="C953" t="s">
        <v>69</v>
      </c>
      <c r="D953" t="s">
        <v>16</v>
      </c>
      <c r="E953" t="s">
        <v>23</v>
      </c>
      <c r="F953">
        <v>1</v>
      </c>
      <c r="G953">
        <v>7000000</v>
      </c>
      <c r="H953">
        <v>1</v>
      </c>
      <c r="I953" s="15">
        <v>4.9768518518518521E-3</v>
      </c>
      <c r="J953" t="s">
        <v>18</v>
      </c>
      <c r="K953" t="s">
        <v>35</v>
      </c>
      <c r="L953" t="s">
        <v>30</v>
      </c>
      <c r="M953" t="s">
        <v>78</v>
      </c>
      <c r="N953" t="s">
        <v>62</v>
      </c>
    </row>
    <row r="954" spans="1:14" x14ac:dyDescent="0.35">
      <c r="A954" t="s">
        <v>14</v>
      </c>
      <c r="B954">
        <v>19</v>
      </c>
      <c r="C954" t="s">
        <v>57</v>
      </c>
      <c r="D954" t="s">
        <v>28</v>
      </c>
      <c r="E954" t="s">
        <v>45</v>
      </c>
      <c r="F954">
        <v>2</v>
      </c>
      <c r="G954">
        <v>12000000</v>
      </c>
      <c r="H954">
        <v>3</v>
      </c>
      <c r="I954" s="15">
        <v>4.9768518518518521E-3</v>
      </c>
      <c r="J954" t="s">
        <v>18</v>
      </c>
      <c r="K954" t="s">
        <v>24</v>
      </c>
      <c r="L954" t="s">
        <v>48</v>
      </c>
      <c r="M954" t="s">
        <v>76</v>
      </c>
      <c r="N954" t="s">
        <v>52</v>
      </c>
    </row>
    <row r="955" spans="1:14" x14ac:dyDescent="0.35">
      <c r="A955" t="s">
        <v>70</v>
      </c>
      <c r="B955">
        <v>28</v>
      </c>
      <c r="C955" t="s">
        <v>27</v>
      </c>
      <c r="D955" t="s">
        <v>38</v>
      </c>
      <c r="E955" t="s">
        <v>42</v>
      </c>
      <c r="F955">
        <v>0</v>
      </c>
      <c r="G955">
        <v>0</v>
      </c>
      <c r="H955">
        <v>1</v>
      </c>
      <c r="I955" s="15">
        <v>4.9768518518518521E-3</v>
      </c>
      <c r="L955" t="s">
        <v>51</v>
      </c>
      <c r="M955" t="s">
        <v>78</v>
      </c>
      <c r="N955" t="s">
        <v>66</v>
      </c>
    </row>
    <row r="956" spans="1:14" x14ac:dyDescent="0.35">
      <c r="A956" t="s">
        <v>70</v>
      </c>
      <c r="B956">
        <v>5</v>
      </c>
      <c r="C956" t="s">
        <v>37</v>
      </c>
      <c r="D956" t="s">
        <v>38</v>
      </c>
      <c r="E956" t="s">
        <v>42</v>
      </c>
      <c r="F956">
        <v>0</v>
      </c>
      <c r="G956">
        <v>0</v>
      </c>
      <c r="H956">
        <v>2</v>
      </c>
      <c r="I956" s="15">
        <v>4.9768518518518521E-3</v>
      </c>
      <c r="L956" t="s">
        <v>20</v>
      </c>
      <c r="M956" t="s">
        <v>78</v>
      </c>
      <c r="N956" t="s">
        <v>53</v>
      </c>
    </row>
    <row r="957" spans="1:14" x14ac:dyDescent="0.35">
      <c r="A957" t="s">
        <v>70</v>
      </c>
      <c r="B957">
        <v>29</v>
      </c>
      <c r="C957" t="s">
        <v>37</v>
      </c>
      <c r="D957" t="s">
        <v>32</v>
      </c>
      <c r="E957" t="s">
        <v>45</v>
      </c>
      <c r="F957">
        <v>0</v>
      </c>
      <c r="G957">
        <v>0</v>
      </c>
      <c r="H957">
        <v>5</v>
      </c>
      <c r="I957" s="15">
        <v>4.9768518518518521E-3</v>
      </c>
      <c r="L957" t="s">
        <v>25</v>
      </c>
      <c r="M957" t="s">
        <v>66</v>
      </c>
      <c r="N957" t="s">
        <v>36</v>
      </c>
    </row>
    <row r="958" spans="1:14" x14ac:dyDescent="0.35">
      <c r="A958" t="s">
        <v>70</v>
      </c>
      <c r="B958">
        <v>30</v>
      </c>
      <c r="C958" t="s">
        <v>44</v>
      </c>
      <c r="D958" t="s">
        <v>32</v>
      </c>
      <c r="E958" t="s">
        <v>42</v>
      </c>
      <c r="F958">
        <v>0</v>
      </c>
      <c r="G958">
        <v>0</v>
      </c>
      <c r="H958">
        <v>1</v>
      </c>
      <c r="I958" s="15">
        <v>4.9768518518518521E-3</v>
      </c>
      <c r="L958" t="s">
        <v>33</v>
      </c>
      <c r="M958" t="s">
        <v>78</v>
      </c>
      <c r="N958" t="s">
        <v>66</v>
      </c>
    </row>
    <row r="959" spans="1:14" x14ac:dyDescent="0.35">
      <c r="A959" t="s">
        <v>70</v>
      </c>
      <c r="B959">
        <v>15</v>
      </c>
      <c r="C959" t="s">
        <v>44</v>
      </c>
      <c r="D959" t="s">
        <v>49</v>
      </c>
      <c r="E959" t="s">
        <v>42</v>
      </c>
      <c r="F959">
        <v>0</v>
      </c>
      <c r="G959">
        <v>0</v>
      </c>
      <c r="H959">
        <v>4</v>
      </c>
      <c r="I959" s="15">
        <v>4.9768518518518521E-3</v>
      </c>
      <c r="L959" t="s">
        <v>51</v>
      </c>
      <c r="M959" t="s">
        <v>78</v>
      </c>
      <c r="N959" t="s">
        <v>66</v>
      </c>
    </row>
    <row r="960" spans="1:14" x14ac:dyDescent="0.35">
      <c r="A960" t="s">
        <v>14</v>
      </c>
      <c r="B960">
        <v>14</v>
      </c>
      <c r="C960" t="s">
        <v>55</v>
      </c>
      <c r="D960" t="s">
        <v>32</v>
      </c>
      <c r="E960" t="s">
        <v>17</v>
      </c>
      <c r="F960">
        <v>5</v>
      </c>
      <c r="G960">
        <v>20000000</v>
      </c>
      <c r="H960">
        <v>6</v>
      </c>
      <c r="I960" s="15">
        <v>5.0231481481481481E-3</v>
      </c>
      <c r="J960" t="s">
        <v>18</v>
      </c>
      <c r="K960" t="s">
        <v>47</v>
      </c>
      <c r="L960" t="s">
        <v>33</v>
      </c>
      <c r="M960" t="s">
        <v>78</v>
      </c>
      <c r="N960" t="s">
        <v>53</v>
      </c>
    </row>
    <row r="961" spans="1:14" x14ac:dyDescent="0.35">
      <c r="A961" t="s">
        <v>14</v>
      </c>
      <c r="B961">
        <v>11</v>
      </c>
      <c r="C961" t="s">
        <v>57</v>
      </c>
      <c r="D961" t="s">
        <v>16</v>
      </c>
      <c r="E961" t="s">
        <v>23</v>
      </c>
      <c r="F961">
        <v>1</v>
      </c>
      <c r="G961">
        <v>19000000</v>
      </c>
      <c r="H961">
        <v>3</v>
      </c>
      <c r="I961" s="15">
        <v>5.0231481481481481E-3</v>
      </c>
      <c r="J961" t="s">
        <v>46</v>
      </c>
      <c r="K961" t="s">
        <v>39</v>
      </c>
      <c r="L961" t="s">
        <v>48</v>
      </c>
      <c r="M961" t="s">
        <v>76</v>
      </c>
      <c r="N961" t="s">
        <v>26</v>
      </c>
    </row>
    <row r="962" spans="1:14" x14ac:dyDescent="0.35">
      <c r="A962" t="s">
        <v>14</v>
      </c>
      <c r="B962">
        <v>13</v>
      </c>
      <c r="C962" t="s">
        <v>59</v>
      </c>
      <c r="D962" t="s">
        <v>32</v>
      </c>
      <c r="E962" t="s">
        <v>42</v>
      </c>
      <c r="F962">
        <v>2</v>
      </c>
      <c r="G962">
        <v>12000000</v>
      </c>
      <c r="H962">
        <v>1</v>
      </c>
      <c r="I962" s="15">
        <v>5.0231481481481481E-3</v>
      </c>
      <c r="J962" t="s">
        <v>18</v>
      </c>
      <c r="K962" t="s">
        <v>39</v>
      </c>
      <c r="L962" t="s">
        <v>51</v>
      </c>
      <c r="M962" t="s">
        <v>76</v>
      </c>
      <c r="N962" t="s">
        <v>26</v>
      </c>
    </row>
    <row r="963" spans="1:14" x14ac:dyDescent="0.35">
      <c r="A963" t="s">
        <v>14</v>
      </c>
      <c r="B963">
        <v>28</v>
      </c>
      <c r="C963" t="s">
        <v>22</v>
      </c>
      <c r="D963" t="s">
        <v>32</v>
      </c>
      <c r="E963" t="s">
        <v>42</v>
      </c>
      <c r="F963">
        <v>2</v>
      </c>
      <c r="G963">
        <v>38000000</v>
      </c>
      <c r="H963">
        <v>5</v>
      </c>
      <c r="I963" s="15">
        <v>5.0231481481481481E-3</v>
      </c>
      <c r="J963" t="s">
        <v>46</v>
      </c>
      <c r="K963" t="s">
        <v>56</v>
      </c>
      <c r="L963" t="s">
        <v>51</v>
      </c>
      <c r="M963" t="s">
        <v>78</v>
      </c>
      <c r="N963" t="s">
        <v>41</v>
      </c>
    </row>
    <row r="964" spans="1:14" x14ac:dyDescent="0.35">
      <c r="A964" t="s">
        <v>14</v>
      </c>
      <c r="B964">
        <v>30</v>
      </c>
      <c r="C964" t="s">
        <v>27</v>
      </c>
      <c r="D964" t="s">
        <v>32</v>
      </c>
      <c r="E964" t="s">
        <v>17</v>
      </c>
      <c r="F964">
        <v>1</v>
      </c>
      <c r="G964">
        <v>7000000</v>
      </c>
      <c r="H964">
        <v>1</v>
      </c>
      <c r="I964" s="15">
        <v>5.0231481481481481E-3</v>
      </c>
      <c r="J964" t="s">
        <v>18</v>
      </c>
      <c r="K964" t="s">
        <v>35</v>
      </c>
      <c r="L964" t="s">
        <v>30</v>
      </c>
      <c r="M964" t="s">
        <v>77</v>
      </c>
      <c r="N964" t="s">
        <v>54</v>
      </c>
    </row>
    <row r="965" spans="1:14" x14ac:dyDescent="0.35">
      <c r="A965" t="s">
        <v>14</v>
      </c>
      <c r="B965">
        <v>20</v>
      </c>
      <c r="C965" t="s">
        <v>27</v>
      </c>
      <c r="D965" t="s">
        <v>32</v>
      </c>
      <c r="E965" t="s">
        <v>17</v>
      </c>
      <c r="F965">
        <v>2</v>
      </c>
      <c r="G965">
        <v>12000000</v>
      </c>
      <c r="H965">
        <v>2</v>
      </c>
      <c r="I965" s="15">
        <v>5.0231481481481481E-3</v>
      </c>
      <c r="J965" t="s">
        <v>18</v>
      </c>
      <c r="K965" t="s">
        <v>19</v>
      </c>
      <c r="L965" t="s">
        <v>43</v>
      </c>
      <c r="M965" t="s">
        <v>78</v>
      </c>
      <c r="N965" t="s">
        <v>41</v>
      </c>
    </row>
    <row r="966" spans="1:14" x14ac:dyDescent="0.35">
      <c r="A966" t="s">
        <v>14</v>
      </c>
      <c r="B966">
        <v>22</v>
      </c>
      <c r="C966" t="s">
        <v>37</v>
      </c>
      <c r="D966" t="s">
        <v>16</v>
      </c>
      <c r="E966" t="s">
        <v>17</v>
      </c>
      <c r="F966">
        <v>2</v>
      </c>
      <c r="G966">
        <v>12000000</v>
      </c>
      <c r="H966">
        <v>2</v>
      </c>
      <c r="I966" s="15">
        <v>5.0231481481481481E-3</v>
      </c>
      <c r="J966" t="s">
        <v>18</v>
      </c>
      <c r="K966" t="s">
        <v>29</v>
      </c>
      <c r="L966" t="s">
        <v>25</v>
      </c>
      <c r="M966" t="s">
        <v>76</v>
      </c>
      <c r="N966" t="s">
        <v>52</v>
      </c>
    </row>
    <row r="967" spans="1:14" x14ac:dyDescent="0.35">
      <c r="A967" t="s">
        <v>14</v>
      </c>
      <c r="B967">
        <v>17</v>
      </c>
      <c r="C967" t="s">
        <v>44</v>
      </c>
      <c r="D967" t="s">
        <v>38</v>
      </c>
      <c r="E967" t="s">
        <v>45</v>
      </c>
      <c r="F967">
        <v>3</v>
      </c>
      <c r="G967">
        <v>15000000</v>
      </c>
      <c r="H967">
        <v>2</v>
      </c>
      <c r="I967" s="15">
        <v>5.0231481481481481E-3</v>
      </c>
      <c r="J967" t="s">
        <v>18</v>
      </c>
      <c r="K967" t="s">
        <v>24</v>
      </c>
      <c r="L967" t="s">
        <v>25</v>
      </c>
      <c r="M967" t="s">
        <v>78</v>
      </c>
      <c r="N967" t="s">
        <v>66</v>
      </c>
    </row>
    <row r="968" spans="1:14" x14ac:dyDescent="0.35">
      <c r="A968" t="s">
        <v>14</v>
      </c>
      <c r="B968">
        <v>20</v>
      </c>
      <c r="C968" t="s">
        <v>44</v>
      </c>
      <c r="D968" t="s">
        <v>38</v>
      </c>
      <c r="E968" t="s">
        <v>42</v>
      </c>
      <c r="F968">
        <v>3</v>
      </c>
      <c r="G968">
        <v>11000000</v>
      </c>
      <c r="H968">
        <v>2</v>
      </c>
      <c r="I968" s="15">
        <v>5.0231481481481481E-3</v>
      </c>
      <c r="J968" t="s">
        <v>18</v>
      </c>
      <c r="K968" t="s">
        <v>39</v>
      </c>
      <c r="L968" t="s">
        <v>30</v>
      </c>
      <c r="M968" t="s">
        <v>76</v>
      </c>
      <c r="N968" t="s">
        <v>26</v>
      </c>
    </row>
    <row r="969" spans="1:14" x14ac:dyDescent="0.35">
      <c r="A969" t="s">
        <v>14</v>
      </c>
      <c r="B969">
        <v>22</v>
      </c>
      <c r="C969" t="s">
        <v>44</v>
      </c>
      <c r="D969" t="s">
        <v>16</v>
      </c>
      <c r="E969" t="s">
        <v>68</v>
      </c>
      <c r="F969">
        <v>5</v>
      </c>
      <c r="G969">
        <v>25000000</v>
      </c>
      <c r="H969">
        <v>4</v>
      </c>
      <c r="I969" s="15">
        <v>5.0231481481481481E-3</v>
      </c>
      <c r="J969" t="s">
        <v>18</v>
      </c>
      <c r="K969" t="s">
        <v>24</v>
      </c>
      <c r="L969" t="s">
        <v>20</v>
      </c>
      <c r="M969" t="s">
        <v>76</v>
      </c>
      <c r="N969" t="s">
        <v>52</v>
      </c>
    </row>
    <row r="970" spans="1:14" x14ac:dyDescent="0.35">
      <c r="A970" t="s">
        <v>14</v>
      </c>
      <c r="B970">
        <v>3</v>
      </c>
      <c r="C970" t="s">
        <v>44</v>
      </c>
      <c r="D970" t="s">
        <v>32</v>
      </c>
      <c r="E970" t="s">
        <v>17</v>
      </c>
      <c r="F970">
        <v>4</v>
      </c>
      <c r="G970">
        <v>15000000</v>
      </c>
      <c r="H970">
        <v>3</v>
      </c>
      <c r="I970" s="15">
        <v>5.0231481481481481E-3</v>
      </c>
      <c r="J970" t="s">
        <v>18</v>
      </c>
      <c r="K970" t="s">
        <v>64</v>
      </c>
      <c r="L970" t="s">
        <v>51</v>
      </c>
      <c r="M970" t="s">
        <v>78</v>
      </c>
      <c r="N970" t="s">
        <v>41</v>
      </c>
    </row>
    <row r="971" spans="1:14" x14ac:dyDescent="0.35">
      <c r="A971" t="s">
        <v>14</v>
      </c>
      <c r="B971">
        <v>14</v>
      </c>
      <c r="C971" t="s">
        <v>55</v>
      </c>
      <c r="D971" t="s">
        <v>32</v>
      </c>
      <c r="E971" t="s">
        <v>17</v>
      </c>
      <c r="F971">
        <v>5</v>
      </c>
      <c r="G971">
        <v>20000000</v>
      </c>
      <c r="H971">
        <v>6</v>
      </c>
      <c r="I971" s="15">
        <v>5.0231481481481481E-3</v>
      </c>
      <c r="J971" t="s">
        <v>18</v>
      </c>
      <c r="K971" t="s">
        <v>47</v>
      </c>
      <c r="L971" t="s">
        <v>33</v>
      </c>
      <c r="M971" t="s">
        <v>78</v>
      </c>
      <c r="N971" t="s">
        <v>53</v>
      </c>
    </row>
    <row r="972" spans="1:14" x14ac:dyDescent="0.35">
      <c r="A972" t="s">
        <v>14</v>
      </c>
      <c r="B972">
        <v>11</v>
      </c>
      <c r="C972" t="s">
        <v>57</v>
      </c>
      <c r="D972" t="s">
        <v>16</v>
      </c>
      <c r="E972" t="s">
        <v>23</v>
      </c>
      <c r="F972">
        <v>1</v>
      </c>
      <c r="G972">
        <v>19000000</v>
      </c>
      <c r="H972">
        <v>3</v>
      </c>
      <c r="I972" s="15">
        <v>5.0231481481481481E-3</v>
      </c>
      <c r="J972" t="s">
        <v>46</v>
      </c>
      <c r="K972" t="s">
        <v>39</v>
      </c>
      <c r="L972" t="s">
        <v>48</v>
      </c>
      <c r="M972" t="s">
        <v>76</v>
      </c>
      <c r="N972" t="s">
        <v>26</v>
      </c>
    </row>
    <row r="973" spans="1:14" x14ac:dyDescent="0.35">
      <c r="A973" t="s">
        <v>14</v>
      </c>
      <c r="B973">
        <v>13</v>
      </c>
      <c r="C973" t="s">
        <v>59</v>
      </c>
      <c r="D973" t="s">
        <v>32</v>
      </c>
      <c r="E973" t="s">
        <v>42</v>
      </c>
      <c r="F973">
        <v>2</v>
      </c>
      <c r="G973">
        <v>12000000</v>
      </c>
      <c r="H973">
        <v>1</v>
      </c>
      <c r="I973" s="15">
        <v>5.0231481481481481E-3</v>
      </c>
      <c r="J973" t="s">
        <v>18</v>
      </c>
      <c r="K973" t="s">
        <v>39</v>
      </c>
      <c r="L973" t="s">
        <v>51</v>
      </c>
      <c r="M973" t="s">
        <v>76</v>
      </c>
      <c r="N973" t="s">
        <v>26</v>
      </c>
    </row>
    <row r="974" spans="1:14" x14ac:dyDescent="0.35">
      <c r="A974" t="s">
        <v>14</v>
      </c>
      <c r="B974">
        <v>28</v>
      </c>
      <c r="C974" t="s">
        <v>22</v>
      </c>
      <c r="D974" t="s">
        <v>32</v>
      </c>
      <c r="E974" t="s">
        <v>42</v>
      </c>
      <c r="F974">
        <v>2</v>
      </c>
      <c r="G974">
        <v>38000000</v>
      </c>
      <c r="H974">
        <v>5</v>
      </c>
      <c r="I974" s="15">
        <v>5.0231481481481481E-3</v>
      </c>
      <c r="J974" t="s">
        <v>46</v>
      </c>
      <c r="K974" t="s">
        <v>56</v>
      </c>
      <c r="L974" t="s">
        <v>51</v>
      </c>
      <c r="M974" t="s">
        <v>78</v>
      </c>
      <c r="N974" t="s">
        <v>41</v>
      </c>
    </row>
    <row r="975" spans="1:14" x14ac:dyDescent="0.35">
      <c r="A975" t="s">
        <v>70</v>
      </c>
      <c r="B975">
        <v>13</v>
      </c>
      <c r="C975" t="s">
        <v>58</v>
      </c>
      <c r="D975" t="s">
        <v>49</v>
      </c>
      <c r="E975" t="s">
        <v>42</v>
      </c>
      <c r="F975">
        <v>0</v>
      </c>
      <c r="G975">
        <v>0</v>
      </c>
      <c r="H975">
        <v>2</v>
      </c>
      <c r="I975" s="15">
        <v>5.0231481481481481E-3</v>
      </c>
      <c r="L975" t="s">
        <v>48</v>
      </c>
      <c r="M975" t="s">
        <v>77</v>
      </c>
      <c r="N975" t="s">
        <v>65</v>
      </c>
    </row>
    <row r="976" spans="1:14" x14ac:dyDescent="0.35">
      <c r="A976" t="s">
        <v>70</v>
      </c>
      <c r="B976">
        <v>11</v>
      </c>
      <c r="C976" t="s">
        <v>44</v>
      </c>
      <c r="D976" t="s">
        <v>32</v>
      </c>
      <c r="E976" t="s">
        <v>23</v>
      </c>
      <c r="F976">
        <v>0</v>
      </c>
      <c r="G976">
        <v>0</v>
      </c>
      <c r="H976">
        <v>2</v>
      </c>
      <c r="I976" s="15">
        <v>5.0231481481481481E-3</v>
      </c>
      <c r="L976" t="s">
        <v>33</v>
      </c>
      <c r="M976" t="s">
        <v>66</v>
      </c>
      <c r="N976" t="s">
        <v>36</v>
      </c>
    </row>
    <row r="977" spans="1:14" x14ac:dyDescent="0.35">
      <c r="A977" t="s">
        <v>70</v>
      </c>
      <c r="B977">
        <v>13</v>
      </c>
      <c r="C977" t="s">
        <v>58</v>
      </c>
      <c r="D977" t="s">
        <v>49</v>
      </c>
      <c r="E977" t="s">
        <v>42</v>
      </c>
      <c r="F977">
        <v>0</v>
      </c>
      <c r="G977">
        <v>0</v>
      </c>
      <c r="H977">
        <v>2</v>
      </c>
      <c r="I977" s="15">
        <v>5.0231481481481481E-3</v>
      </c>
      <c r="L977" t="s">
        <v>48</v>
      </c>
      <c r="M977" t="s">
        <v>77</v>
      </c>
      <c r="N977" t="s">
        <v>65</v>
      </c>
    </row>
    <row r="978" spans="1:14" x14ac:dyDescent="0.35">
      <c r="A978" t="s">
        <v>14</v>
      </c>
      <c r="B978">
        <v>11</v>
      </c>
      <c r="C978" t="s">
        <v>55</v>
      </c>
      <c r="D978" t="s">
        <v>16</v>
      </c>
      <c r="E978" t="s">
        <v>42</v>
      </c>
      <c r="F978">
        <v>2</v>
      </c>
      <c r="G978">
        <v>38000000</v>
      </c>
      <c r="H978">
        <v>4</v>
      </c>
      <c r="I978" s="15">
        <v>5.208333333333333E-3</v>
      </c>
      <c r="J978" t="s">
        <v>46</v>
      </c>
      <c r="K978" t="s">
        <v>47</v>
      </c>
      <c r="L978" t="s">
        <v>51</v>
      </c>
      <c r="M978" t="s">
        <v>66</v>
      </c>
      <c r="N978" t="s">
        <v>67</v>
      </c>
    </row>
    <row r="979" spans="1:14" x14ac:dyDescent="0.35">
      <c r="A979" t="s">
        <v>14</v>
      </c>
      <c r="B979">
        <v>6</v>
      </c>
      <c r="C979" t="s">
        <v>55</v>
      </c>
      <c r="D979" t="s">
        <v>32</v>
      </c>
      <c r="E979" t="s">
        <v>42</v>
      </c>
      <c r="F979">
        <v>5</v>
      </c>
      <c r="G979">
        <v>20000000</v>
      </c>
      <c r="H979">
        <v>3</v>
      </c>
      <c r="I979" s="15">
        <v>5.208333333333333E-3</v>
      </c>
      <c r="J979" t="s">
        <v>18</v>
      </c>
      <c r="K979" t="s">
        <v>29</v>
      </c>
      <c r="L979" t="s">
        <v>25</v>
      </c>
      <c r="M979" t="s">
        <v>76</v>
      </c>
      <c r="N979" t="s">
        <v>26</v>
      </c>
    </row>
    <row r="980" spans="1:14" x14ac:dyDescent="0.35">
      <c r="A980" t="s">
        <v>14</v>
      </c>
      <c r="B980">
        <v>1</v>
      </c>
      <c r="C980" t="s">
        <v>15</v>
      </c>
      <c r="D980" t="s">
        <v>16</v>
      </c>
      <c r="E980" t="s">
        <v>45</v>
      </c>
      <c r="F980">
        <v>2</v>
      </c>
      <c r="G980">
        <v>12000000</v>
      </c>
      <c r="H980">
        <v>1</v>
      </c>
      <c r="I980" s="15">
        <v>5.208333333333333E-3</v>
      </c>
      <c r="J980" t="s">
        <v>18</v>
      </c>
      <c r="K980" t="s">
        <v>19</v>
      </c>
      <c r="L980" t="s">
        <v>25</v>
      </c>
      <c r="M980" t="s">
        <v>77</v>
      </c>
      <c r="N980" t="s">
        <v>65</v>
      </c>
    </row>
    <row r="981" spans="1:14" x14ac:dyDescent="0.35">
      <c r="A981" t="s">
        <v>14</v>
      </c>
      <c r="B981">
        <v>10</v>
      </c>
      <c r="C981" t="s">
        <v>59</v>
      </c>
      <c r="D981" t="s">
        <v>38</v>
      </c>
      <c r="E981" t="s">
        <v>17</v>
      </c>
      <c r="F981">
        <v>2</v>
      </c>
      <c r="G981">
        <v>38000000</v>
      </c>
      <c r="H981">
        <v>2</v>
      </c>
      <c r="I981" s="15">
        <v>5.208333333333333E-3</v>
      </c>
      <c r="J981" t="s">
        <v>74</v>
      </c>
      <c r="K981" t="s">
        <v>47</v>
      </c>
      <c r="L981" t="s">
        <v>43</v>
      </c>
      <c r="M981" t="s">
        <v>76</v>
      </c>
      <c r="N981" t="s">
        <v>52</v>
      </c>
    </row>
    <row r="982" spans="1:14" x14ac:dyDescent="0.35">
      <c r="A982" t="s">
        <v>14</v>
      </c>
      <c r="B982">
        <v>1</v>
      </c>
      <c r="C982" t="s">
        <v>59</v>
      </c>
      <c r="D982" t="s">
        <v>73</v>
      </c>
      <c r="E982" t="s">
        <v>42</v>
      </c>
      <c r="F982">
        <v>3</v>
      </c>
      <c r="G982">
        <v>15000000</v>
      </c>
      <c r="H982">
        <v>1</v>
      </c>
      <c r="I982" s="15">
        <v>5.208333333333333E-3</v>
      </c>
      <c r="J982" t="s">
        <v>18</v>
      </c>
      <c r="K982" t="s">
        <v>56</v>
      </c>
      <c r="L982" t="s">
        <v>43</v>
      </c>
      <c r="M982" t="s">
        <v>78</v>
      </c>
      <c r="N982" t="s">
        <v>62</v>
      </c>
    </row>
    <row r="983" spans="1:14" x14ac:dyDescent="0.35">
      <c r="A983" t="s">
        <v>14</v>
      </c>
      <c r="B983">
        <v>30</v>
      </c>
      <c r="C983" t="s">
        <v>27</v>
      </c>
      <c r="D983" t="s">
        <v>32</v>
      </c>
      <c r="E983" t="s">
        <v>42</v>
      </c>
      <c r="F983">
        <v>1</v>
      </c>
      <c r="G983">
        <v>7000000</v>
      </c>
      <c r="H983">
        <v>2</v>
      </c>
      <c r="I983" s="15">
        <v>5.208333333333333E-3</v>
      </c>
      <c r="J983" t="s">
        <v>18</v>
      </c>
      <c r="K983" t="s">
        <v>29</v>
      </c>
      <c r="L983" t="s">
        <v>43</v>
      </c>
      <c r="M983" t="s">
        <v>78</v>
      </c>
      <c r="N983" t="s">
        <v>63</v>
      </c>
    </row>
    <row r="984" spans="1:14" x14ac:dyDescent="0.35">
      <c r="A984" t="s">
        <v>14</v>
      </c>
      <c r="B984">
        <v>27</v>
      </c>
      <c r="C984" t="s">
        <v>27</v>
      </c>
      <c r="D984" t="s">
        <v>16</v>
      </c>
      <c r="E984" t="s">
        <v>23</v>
      </c>
      <c r="F984">
        <v>1</v>
      </c>
      <c r="G984">
        <v>7000000</v>
      </c>
      <c r="H984">
        <v>1</v>
      </c>
      <c r="I984" s="15">
        <v>5.208333333333333E-3</v>
      </c>
      <c r="J984" t="s">
        <v>18</v>
      </c>
      <c r="K984" t="s">
        <v>50</v>
      </c>
      <c r="L984" t="s">
        <v>51</v>
      </c>
      <c r="M984" t="s">
        <v>66</v>
      </c>
      <c r="N984" t="s">
        <v>67</v>
      </c>
    </row>
    <row r="985" spans="1:14" x14ac:dyDescent="0.35">
      <c r="A985" t="s">
        <v>14</v>
      </c>
      <c r="B985">
        <v>15</v>
      </c>
      <c r="C985" t="s">
        <v>37</v>
      </c>
      <c r="D985" t="s">
        <v>32</v>
      </c>
      <c r="E985" t="s">
        <v>17</v>
      </c>
      <c r="F985">
        <v>1</v>
      </c>
      <c r="G985">
        <v>19000000</v>
      </c>
      <c r="H985">
        <v>2</v>
      </c>
      <c r="I985" s="15">
        <v>5.208333333333333E-3</v>
      </c>
      <c r="J985" t="s">
        <v>46</v>
      </c>
      <c r="K985" t="s">
        <v>19</v>
      </c>
      <c r="L985" t="s">
        <v>30</v>
      </c>
      <c r="M985" t="s">
        <v>77</v>
      </c>
      <c r="N985" t="s">
        <v>65</v>
      </c>
    </row>
    <row r="986" spans="1:14" x14ac:dyDescent="0.35">
      <c r="A986" t="s">
        <v>14</v>
      </c>
      <c r="B986">
        <v>5</v>
      </c>
      <c r="C986" t="s">
        <v>37</v>
      </c>
      <c r="D986" t="s">
        <v>16</v>
      </c>
      <c r="E986" t="s">
        <v>42</v>
      </c>
      <c r="F986">
        <v>4</v>
      </c>
      <c r="G986">
        <v>15000000</v>
      </c>
      <c r="H986">
        <v>6</v>
      </c>
      <c r="I986" s="15">
        <v>5.208333333333333E-3</v>
      </c>
      <c r="J986" t="s">
        <v>18</v>
      </c>
      <c r="K986" t="s">
        <v>50</v>
      </c>
      <c r="L986" t="s">
        <v>30</v>
      </c>
      <c r="M986" t="s">
        <v>66</v>
      </c>
      <c r="N986" t="s">
        <v>36</v>
      </c>
    </row>
    <row r="987" spans="1:14" x14ac:dyDescent="0.35">
      <c r="A987" t="s">
        <v>14</v>
      </c>
      <c r="B987">
        <v>6</v>
      </c>
      <c r="C987" t="s">
        <v>37</v>
      </c>
      <c r="D987" t="s">
        <v>49</v>
      </c>
      <c r="E987" t="s">
        <v>23</v>
      </c>
      <c r="F987">
        <v>5</v>
      </c>
      <c r="G987">
        <v>20000000</v>
      </c>
      <c r="H987">
        <v>6</v>
      </c>
      <c r="I987" s="15">
        <v>5.208333333333333E-3</v>
      </c>
      <c r="J987" t="s">
        <v>18</v>
      </c>
      <c r="K987" t="s">
        <v>29</v>
      </c>
      <c r="L987" t="s">
        <v>30</v>
      </c>
      <c r="M987" t="s">
        <v>78</v>
      </c>
      <c r="N987" t="s">
        <v>62</v>
      </c>
    </row>
    <row r="988" spans="1:14" x14ac:dyDescent="0.35">
      <c r="A988" t="s">
        <v>14</v>
      </c>
      <c r="B988">
        <v>12</v>
      </c>
      <c r="C988" t="s">
        <v>37</v>
      </c>
      <c r="D988" t="s">
        <v>73</v>
      </c>
      <c r="E988" t="s">
        <v>17</v>
      </c>
      <c r="F988">
        <v>2</v>
      </c>
      <c r="G988">
        <v>12000000</v>
      </c>
      <c r="H988">
        <v>2</v>
      </c>
      <c r="I988" s="15">
        <v>5.208333333333333E-3</v>
      </c>
      <c r="J988" t="s">
        <v>18</v>
      </c>
      <c r="K988" t="s">
        <v>19</v>
      </c>
      <c r="L988" t="s">
        <v>40</v>
      </c>
      <c r="M988" t="s">
        <v>77</v>
      </c>
      <c r="N988" t="s">
        <v>54</v>
      </c>
    </row>
    <row r="989" spans="1:14" x14ac:dyDescent="0.35">
      <c r="A989" t="s">
        <v>14</v>
      </c>
      <c r="B989">
        <v>28</v>
      </c>
      <c r="C989" t="s">
        <v>37</v>
      </c>
      <c r="D989" t="s">
        <v>28</v>
      </c>
      <c r="E989" t="s">
        <v>23</v>
      </c>
      <c r="F989">
        <v>2</v>
      </c>
      <c r="G989">
        <v>12000000</v>
      </c>
      <c r="H989">
        <v>2</v>
      </c>
      <c r="I989" s="15">
        <v>5.208333333333333E-3</v>
      </c>
      <c r="J989" t="s">
        <v>18</v>
      </c>
      <c r="K989" t="s">
        <v>19</v>
      </c>
      <c r="L989" t="s">
        <v>20</v>
      </c>
      <c r="M989" t="s">
        <v>78</v>
      </c>
      <c r="N989" t="s">
        <v>21</v>
      </c>
    </row>
    <row r="990" spans="1:14" x14ac:dyDescent="0.35">
      <c r="A990" t="s">
        <v>14</v>
      </c>
      <c r="B990">
        <v>8</v>
      </c>
      <c r="C990" t="s">
        <v>37</v>
      </c>
      <c r="D990" t="s">
        <v>16</v>
      </c>
      <c r="E990" t="s">
        <v>23</v>
      </c>
      <c r="F990">
        <v>2</v>
      </c>
      <c r="G990">
        <v>12000000</v>
      </c>
      <c r="H990">
        <v>3</v>
      </c>
      <c r="I990" s="15">
        <v>5.208333333333333E-3</v>
      </c>
      <c r="J990" t="s">
        <v>18</v>
      </c>
      <c r="K990" t="s">
        <v>29</v>
      </c>
      <c r="L990" t="s">
        <v>33</v>
      </c>
      <c r="M990" t="s">
        <v>76</v>
      </c>
      <c r="N990" t="s">
        <v>75</v>
      </c>
    </row>
    <row r="991" spans="1:14" x14ac:dyDescent="0.35">
      <c r="A991" t="s">
        <v>14</v>
      </c>
      <c r="B991">
        <v>7</v>
      </c>
      <c r="C991" t="s">
        <v>37</v>
      </c>
      <c r="D991" t="s">
        <v>38</v>
      </c>
      <c r="E991" t="s">
        <v>42</v>
      </c>
      <c r="F991">
        <v>2</v>
      </c>
      <c r="G991">
        <v>12000000</v>
      </c>
      <c r="H991">
        <v>3</v>
      </c>
      <c r="I991" s="15">
        <v>5.208333333333333E-3</v>
      </c>
      <c r="J991" t="s">
        <v>18</v>
      </c>
      <c r="K991" t="s">
        <v>56</v>
      </c>
      <c r="L991" t="s">
        <v>40</v>
      </c>
      <c r="M991" t="s">
        <v>78</v>
      </c>
      <c r="N991" t="s">
        <v>63</v>
      </c>
    </row>
    <row r="992" spans="1:14" x14ac:dyDescent="0.35">
      <c r="A992" t="s">
        <v>14</v>
      </c>
      <c r="B992">
        <v>9</v>
      </c>
      <c r="C992" t="s">
        <v>37</v>
      </c>
      <c r="D992" t="s">
        <v>49</v>
      </c>
      <c r="E992" t="s">
        <v>42</v>
      </c>
      <c r="F992">
        <v>3</v>
      </c>
      <c r="G992">
        <v>15000000</v>
      </c>
      <c r="H992">
        <v>1</v>
      </c>
      <c r="I992" s="15">
        <v>5.208333333333333E-3</v>
      </c>
      <c r="J992" t="s">
        <v>18</v>
      </c>
      <c r="K992" t="s">
        <v>29</v>
      </c>
      <c r="L992" t="s">
        <v>48</v>
      </c>
      <c r="M992" t="s">
        <v>66</v>
      </c>
      <c r="N992" t="s">
        <v>36</v>
      </c>
    </row>
    <row r="993" spans="1:14" x14ac:dyDescent="0.35">
      <c r="A993" t="s">
        <v>14</v>
      </c>
      <c r="B993">
        <v>16</v>
      </c>
      <c r="C993" t="s">
        <v>44</v>
      </c>
      <c r="D993" t="s">
        <v>28</v>
      </c>
      <c r="E993" t="s">
        <v>23</v>
      </c>
      <c r="F993">
        <v>1</v>
      </c>
      <c r="G993">
        <v>19000000</v>
      </c>
      <c r="H993">
        <v>1</v>
      </c>
      <c r="I993" s="15">
        <v>5.208333333333333E-3</v>
      </c>
      <c r="J993" t="s">
        <v>46</v>
      </c>
      <c r="K993" t="s">
        <v>19</v>
      </c>
      <c r="L993" t="s">
        <v>33</v>
      </c>
      <c r="M993" t="s">
        <v>76</v>
      </c>
      <c r="N993" t="s">
        <v>31</v>
      </c>
    </row>
    <row r="994" spans="1:14" x14ac:dyDescent="0.35">
      <c r="A994" t="s">
        <v>14</v>
      </c>
      <c r="B994">
        <v>22</v>
      </c>
      <c r="C994" t="s">
        <v>44</v>
      </c>
      <c r="D994" t="s">
        <v>28</v>
      </c>
      <c r="E994" t="s">
        <v>23</v>
      </c>
      <c r="F994">
        <v>3</v>
      </c>
      <c r="G994">
        <v>11000000</v>
      </c>
      <c r="H994">
        <v>3</v>
      </c>
      <c r="I994" s="15">
        <v>5.208333333333333E-3</v>
      </c>
      <c r="J994" t="s">
        <v>18</v>
      </c>
      <c r="K994" t="s">
        <v>19</v>
      </c>
      <c r="L994" t="s">
        <v>30</v>
      </c>
      <c r="M994" t="s">
        <v>77</v>
      </c>
      <c r="N994" t="s">
        <v>65</v>
      </c>
    </row>
    <row r="995" spans="1:14" x14ac:dyDescent="0.35">
      <c r="A995" t="s">
        <v>14</v>
      </c>
      <c r="B995">
        <v>5</v>
      </c>
      <c r="C995" t="s">
        <v>44</v>
      </c>
      <c r="D995" t="s">
        <v>16</v>
      </c>
      <c r="E995" t="s">
        <v>42</v>
      </c>
      <c r="F995">
        <v>3</v>
      </c>
      <c r="G995">
        <v>15000000</v>
      </c>
      <c r="H995">
        <v>2</v>
      </c>
      <c r="I995" s="15">
        <v>5.208333333333333E-3</v>
      </c>
      <c r="J995" t="s">
        <v>18</v>
      </c>
      <c r="K995" t="s">
        <v>64</v>
      </c>
      <c r="L995" t="s">
        <v>40</v>
      </c>
      <c r="M995" t="s">
        <v>66</v>
      </c>
      <c r="N995" t="s">
        <v>67</v>
      </c>
    </row>
    <row r="996" spans="1:14" x14ac:dyDescent="0.35">
      <c r="A996" t="s">
        <v>14</v>
      </c>
      <c r="B996">
        <v>29</v>
      </c>
      <c r="C996" t="s">
        <v>44</v>
      </c>
      <c r="D996" t="s">
        <v>38</v>
      </c>
      <c r="E996" t="s">
        <v>42</v>
      </c>
      <c r="F996">
        <v>3</v>
      </c>
      <c r="G996">
        <v>15000000</v>
      </c>
      <c r="H996">
        <v>4</v>
      </c>
      <c r="I996" s="15">
        <v>5.208333333333333E-3</v>
      </c>
      <c r="J996" t="s">
        <v>18</v>
      </c>
      <c r="K996" t="s">
        <v>19</v>
      </c>
      <c r="L996" t="s">
        <v>25</v>
      </c>
      <c r="M996" t="s">
        <v>78</v>
      </c>
      <c r="N996" t="s">
        <v>63</v>
      </c>
    </row>
    <row r="997" spans="1:14" x14ac:dyDescent="0.35">
      <c r="A997" t="s">
        <v>14</v>
      </c>
      <c r="B997">
        <v>12</v>
      </c>
      <c r="C997" t="s">
        <v>44</v>
      </c>
      <c r="D997" t="s">
        <v>16</v>
      </c>
      <c r="E997" t="s">
        <v>45</v>
      </c>
      <c r="F997">
        <v>4</v>
      </c>
      <c r="G997">
        <v>15000000</v>
      </c>
      <c r="H997">
        <v>2</v>
      </c>
      <c r="I997" s="15">
        <v>5.208333333333333E-3</v>
      </c>
      <c r="J997" t="s">
        <v>18</v>
      </c>
      <c r="K997" t="s">
        <v>19</v>
      </c>
      <c r="L997" t="s">
        <v>48</v>
      </c>
      <c r="M997" t="s">
        <v>78</v>
      </c>
      <c r="N997" t="s">
        <v>41</v>
      </c>
    </row>
    <row r="998" spans="1:14" x14ac:dyDescent="0.35">
      <c r="A998" t="s">
        <v>14</v>
      </c>
      <c r="B998">
        <v>11</v>
      </c>
      <c r="C998" t="s">
        <v>55</v>
      </c>
      <c r="D998" t="s">
        <v>16</v>
      </c>
      <c r="E998" t="s">
        <v>42</v>
      </c>
      <c r="F998">
        <v>2</v>
      </c>
      <c r="G998">
        <v>38000000</v>
      </c>
      <c r="H998">
        <v>4</v>
      </c>
      <c r="I998" s="15">
        <v>5.208333333333333E-3</v>
      </c>
      <c r="J998" t="s">
        <v>46</v>
      </c>
      <c r="K998" t="s">
        <v>47</v>
      </c>
      <c r="L998" t="s">
        <v>51</v>
      </c>
      <c r="M998" t="s">
        <v>66</v>
      </c>
      <c r="N998" t="s">
        <v>67</v>
      </c>
    </row>
    <row r="999" spans="1:14" x14ac:dyDescent="0.35">
      <c r="A999" t="s">
        <v>14</v>
      </c>
      <c r="B999">
        <v>6</v>
      </c>
      <c r="C999" t="s">
        <v>55</v>
      </c>
      <c r="D999" t="s">
        <v>32</v>
      </c>
      <c r="E999" t="s">
        <v>42</v>
      </c>
      <c r="F999">
        <v>5</v>
      </c>
      <c r="G999">
        <v>20000000</v>
      </c>
      <c r="H999">
        <v>3</v>
      </c>
      <c r="I999" s="15">
        <v>5.208333333333333E-3</v>
      </c>
      <c r="J999" t="s">
        <v>18</v>
      </c>
      <c r="K999" t="s">
        <v>29</v>
      </c>
      <c r="L999" t="s">
        <v>25</v>
      </c>
      <c r="M999" t="s">
        <v>76</v>
      </c>
      <c r="N999" t="s">
        <v>26</v>
      </c>
    </row>
    <row r="1000" spans="1:14" x14ac:dyDescent="0.35">
      <c r="A1000" t="s">
        <v>14</v>
      </c>
      <c r="B1000">
        <v>1</v>
      </c>
      <c r="C1000" t="s">
        <v>15</v>
      </c>
      <c r="D1000" t="s">
        <v>16</v>
      </c>
      <c r="E1000" t="s">
        <v>45</v>
      </c>
      <c r="F1000">
        <v>2</v>
      </c>
      <c r="G1000">
        <v>12000000</v>
      </c>
      <c r="H1000">
        <v>1</v>
      </c>
      <c r="I1000" s="15">
        <v>5.208333333333333E-3</v>
      </c>
      <c r="J1000" t="s">
        <v>18</v>
      </c>
      <c r="K1000" t="s">
        <v>19</v>
      </c>
      <c r="L1000" t="s">
        <v>25</v>
      </c>
      <c r="M1000" t="s">
        <v>77</v>
      </c>
      <c r="N1000" t="s">
        <v>65</v>
      </c>
    </row>
    <row r="1001" spans="1:14" x14ac:dyDescent="0.35">
      <c r="A1001" t="s">
        <v>14</v>
      </c>
      <c r="B1001">
        <v>10</v>
      </c>
      <c r="C1001" t="s">
        <v>59</v>
      </c>
      <c r="D1001" t="s">
        <v>38</v>
      </c>
      <c r="E1001" t="s">
        <v>17</v>
      </c>
      <c r="F1001">
        <v>2</v>
      </c>
      <c r="G1001">
        <v>38000000</v>
      </c>
      <c r="H1001">
        <v>2</v>
      </c>
      <c r="I1001" s="15">
        <v>5.208333333333333E-3</v>
      </c>
      <c r="J1001" t="s">
        <v>74</v>
      </c>
      <c r="K1001" t="s">
        <v>47</v>
      </c>
      <c r="L1001" t="s">
        <v>43</v>
      </c>
      <c r="M1001" t="s">
        <v>76</v>
      </c>
      <c r="N1001" t="s">
        <v>52</v>
      </c>
    </row>
    <row r="1002" spans="1:14" x14ac:dyDescent="0.35">
      <c r="A1002" t="s">
        <v>14</v>
      </c>
      <c r="B1002">
        <v>1</v>
      </c>
      <c r="C1002" t="s">
        <v>59</v>
      </c>
      <c r="D1002" t="s">
        <v>73</v>
      </c>
      <c r="E1002" t="s">
        <v>42</v>
      </c>
      <c r="F1002">
        <v>3</v>
      </c>
      <c r="G1002">
        <v>15000000</v>
      </c>
      <c r="H1002">
        <v>1</v>
      </c>
      <c r="I1002" s="15">
        <v>5.208333333333333E-3</v>
      </c>
      <c r="J1002" t="s">
        <v>18</v>
      </c>
      <c r="K1002" t="s">
        <v>56</v>
      </c>
      <c r="L1002" t="s">
        <v>43</v>
      </c>
      <c r="M1002" t="s">
        <v>78</v>
      </c>
      <c r="N1002" t="s">
        <v>62</v>
      </c>
    </row>
    <row r="1003" spans="1:14" x14ac:dyDescent="0.35">
      <c r="A1003" t="s">
        <v>70</v>
      </c>
      <c r="B1003">
        <v>7</v>
      </c>
      <c r="C1003" t="s">
        <v>72</v>
      </c>
      <c r="D1003" t="s">
        <v>28</v>
      </c>
      <c r="E1003" t="s">
        <v>17</v>
      </c>
      <c r="F1003">
        <v>0</v>
      </c>
      <c r="G1003">
        <v>0</v>
      </c>
      <c r="H1003">
        <v>3</v>
      </c>
      <c r="I1003" s="15">
        <v>5.208333333333333E-3</v>
      </c>
      <c r="L1003" t="s">
        <v>51</v>
      </c>
      <c r="M1003" t="s">
        <v>77</v>
      </c>
      <c r="N1003" t="s">
        <v>65</v>
      </c>
    </row>
    <row r="1004" spans="1:14" x14ac:dyDescent="0.35">
      <c r="A1004" t="s">
        <v>70</v>
      </c>
      <c r="B1004">
        <v>12</v>
      </c>
      <c r="C1004" t="s">
        <v>22</v>
      </c>
      <c r="D1004" t="s">
        <v>49</v>
      </c>
      <c r="E1004" t="s">
        <v>23</v>
      </c>
      <c r="F1004">
        <v>0</v>
      </c>
      <c r="G1004">
        <v>0</v>
      </c>
      <c r="H1004">
        <v>2</v>
      </c>
      <c r="I1004" s="15">
        <v>5.208333333333333E-3</v>
      </c>
      <c r="L1004" t="s">
        <v>30</v>
      </c>
      <c r="M1004" t="s">
        <v>76</v>
      </c>
      <c r="N1004" t="s">
        <v>31</v>
      </c>
    </row>
    <row r="1005" spans="1:14" x14ac:dyDescent="0.35">
      <c r="A1005" t="s">
        <v>70</v>
      </c>
      <c r="B1005">
        <v>1</v>
      </c>
      <c r="C1005" t="s">
        <v>27</v>
      </c>
      <c r="D1005" t="s">
        <v>32</v>
      </c>
      <c r="E1005" t="s">
        <v>42</v>
      </c>
      <c r="F1005">
        <v>0</v>
      </c>
      <c r="G1005">
        <v>0</v>
      </c>
      <c r="H1005">
        <v>4</v>
      </c>
      <c r="I1005" s="15">
        <v>5.208333333333333E-3</v>
      </c>
      <c r="L1005" t="s">
        <v>30</v>
      </c>
      <c r="M1005" t="s">
        <v>78</v>
      </c>
      <c r="N1005" t="s">
        <v>63</v>
      </c>
    </row>
    <row r="1006" spans="1:14" x14ac:dyDescent="0.35">
      <c r="A1006" t="s">
        <v>70</v>
      </c>
      <c r="B1006">
        <v>29</v>
      </c>
      <c r="C1006" t="s">
        <v>27</v>
      </c>
      <c r="D1006" t="s">
        <v>38</v>
      </c>
      <c r="E1006" t="s">
        <v>42</v>
      </c>
      <c r="F1006">
        <v>0</v>
      </c>
      <c r="G1006">
        <v>0</v>
      </c>
      <c r="H1006">
        <v>2</v>
      </c>
      <c r="I1006" s="15">
        <v>5.208333333333333E-3</v>
      </c>
      <c r="L1006" t="s">
        <v>40</v>
      </c>
      <c r="M1006" t="s">
        <v>76</v>
      </c>
      <c r="N1006" t="s">
        <v>52</v>
      </c>
    </row>
    <row r="1007" spans="1:14" x14ac:dyDescent="0.35">
      <c r="A1007" t="s">
        <v>70</v>
      </c>
      <c r="B1007">
        <v>26</v>
      </c>
      <c r="C1007" t="s">
        <v>37</v>
      </c>
      <c r="D1007" t="s">
        <v>38</v>
      </c>
      <c r="E1007" t="s">
        <v>17</v>
      </c>
      <c r="F1007">
        <v>0</v>
      </c>
      <c r="G1007">
        <v>0</v>
      </c>
      <c r="H1007">
        <v>3</v>
      </c>
      <c r="I1007" s="15">
        <v>5.208333333333333E-3</v>
      </c>
      <c r="L1007" t="s">
        <v>30</v>
      </c>
      <c r="M1007" t="s">
        <v>78</v>
      </c>
      <c r="N1007" t="s">
        <v>41</v>
      </c>
    </row>
    <row r="1008" spans="1:14" x14ac:dyDescent="0.35">
      <c r="A1008" t="s">
        <v>70</v>
      </c>
      <c r="B1008">
        <v>30</v>
      </c>
      <c r="C1008" t="s">
        <v>69</v>
      </c>
      <c r="D1008" t="s">
        <v>49</v>
      </c>
      <c r="E1008" t="s">
        <v>17</v>
      </c>
      <c r="F1008">
        <v>0</v>
      </c>
      <c r="G1008">
        <v>0</v>
      </c>
      <c r="H1008">
        <v>7</v>
      </c>
      <c r="I1008" s="15">
        <v>5.208333333333333E-3</v>
      </c>
      <c r="L1008" t="s">
        <v>43</v>
      </c>
      <c r="M1008" t="s">
        <v>76</v>
      </c>
      <c r="N1008" t="s">
        <v>52</v>
      </c>
    </row>
    <row r="1009" spans="1:14" x14ac:dyDescent="0.35">
      <c r="A1009" t="s">
        <v>70</v>
      </c>
      <c r="B1009">
        <v>7</v>
      </c>
      <c r="C1009" t="s">
        <v>72</v>
      </c>
      <c r="D1009" t="s">
        <v>28</v>
      </c>
      <c r="E1009" t="s">
        <v>17</v>
      </c>
      <c r="F1009">
        <v>0</v>
      </c>
      <c r="G1009">
        <v>0</v>
      </c>
      <c r="H1009">
        <v>3</v>
      </c>
      <c r="I1009" s="15">
        <v>5.208333333333333E-3</v>
      </c>
      <c r="L1009" t="s">
        <v>51</v>
      </c>
      <c r="M1009" t="s">
        <v>77</v>
      </c>
      <c r="N1009" t="s">
        <v>65</v>
      </c>
    </row>
    <row r="1010" spans="1:14" x14ac:dyDescent="0.35">
      <c r="A1010" t="s">
        <v>14</v>
      </c>
      <c r="B1010">
        <v>16</v>
      </c>
      <c r="C1010" t="s">
        <v>57</v>
      </c>
      <c r="D1010" t="s">
        <v>38</v>
      </c>
      <c r="E1010" t="s">
        <v>23</v>
      </c>
      <c r="F1010">
        <v>3</v>
      </c>
      <c r="G1010">
        <v>11000000</v>
      </c>
      <c r="H1010">
        <v>3</v>
      </c>
      <c r="I1010" s="15">
        <v>5.5555555555555558E-3</v>
      </c>
      <c r="J1010" t="s">
        <v>18</v>
      </c>
      <c r="K1010" t="s">
        <v>24</v>
      </c>
      <c r="L1010" t="s">
        <v>30</v>
      </c>
      <c r="M1010" t="s">
        <v>78</v>
      </c>
      <c r="N1010" t="s">
        <v>41</v>
      </c>
    </row>
    <row r="1011" spans="1:14" x14ac:dyDescent="0.35">
      <c r="A1011" t="s">
        <v>14</v>
      </c>
      <c r="B1011">
        <v>13</v>
      </c>
      <c r="C1011" t="s">
        <v>27</v>
      </c>
      <c r="D1011" t="s">
        <v>73</v>
      </c>
      <c r="E1011" t="s">
        <v>23</v>
      </c>
      <c r="F1011">
        <v>2</v>
      </c>
      <c r="G1011">
        <v>10000000</v>
      </c>
      <c r="H1011">
        <v>2</v>
      </c>
      <c r="I1011" s="15">
        <v>5.5555555555555558E-3</v>
      </c>
      <c r="J1011" t="s">
        <v>18</v>
      </c>
      <c r="K1011" t="s">
        <v>19</v>
      </c>
      <c r="L1011" t="s">
        <v>33</v>
      </c>
      <c r="M1011" t="s">
        <v>78</v>
      </c>
      <c r="N1011" t="s">
        <v>41</v>
      </c>
    </row>
    <row r="1012" spans="1:14" x14ac:dyDescent="0.35">
      <c r="A1012" t="s">
        <v>14</v>
      </c>
      <c r="B1012">
        <v>16</v>
      </c>
      <c r="C1012" t="s">
        <v>27</v>
      </c>
      <c r="D1012" t="s">
        <v>16</v>
      </c>
      <c r="E1012" t="s">
        <v>42</v>
      </c>
      <c r="F1012">
        <v>2</v>
      </c>
      <c r="G1012">
        <v>12000000</v>
      </c>
      <c r="H1012">
        <v>2</v>
      </c>
      <c r="I1012" s="15">
        <v>5.5555555555555558E-3</v>
      </c>
      <c r="J1012" t="s">
        <v>18</v>
      </c>
      <c r="K1012" t="s">
        <v>39</v>
      </c>
      <c r="L1012" t="s">
        <v>51</v>
      </c>
      <c r="M1012" t="s">
        <v>76</v>
      </c>
      <c r="N1012" t="s">
        <v>26</v>
      </c>
    </row>
    <row r="1013" spans="1:14" x14ac:dyDescent="0.35">
      <c r="A1013" t="s">
        <v>14</v>
      </c>
      <c r="B1013">
        <v>26</v>
      </c>
      <c r="C1013" t="s">
        <v>37</v>
      </c>
      <c r="D1013" t="s">
        <v>32</v>
      </c>
      <c r="E1013" t="s">
        <v>42</v>
      </c>
      <c r="F1013">
        <v>2</v>
      </c>
      <c r="G1013">
        <v>38000000</v>
      </c>
      <c r="H1013">
        <v>5</v>
      </c>
      <c r="I1013" s="15">
        <v>5.5555555555555558E-3</v>
      </c>
      <c r="J1013" t="s">
        <v>46</v>
      </c>
      <c r="K1013" t="s">
        <v>29</v>
      </c>
      <c r="L1013" t="s">
        <v>48</v>
      </c>
      <c r="M1013" t="s">
        <v>76</v>
      </c>
      <c r="N1013" t="s">
        <v>31</v>
      </c>
    </row>
    <row r="1014" spans="1:14" x14ac:dyDescent="0.35">
      <c r="A1014" t="s">
        <v>14</v>
      </c>
      <c r="B1014">
        <v>9</v>
      </c>
      <c r="C1014" t="s">
        <v>37</v>
      </c>
      <c r="D1014" t="s">
        <v>28</v>
      </c>
      <c r="E1014" t="s">
        <v>42</v>
      </c>
      <c r="F1014">
        <v>4</v>
      </c>
      <c r="G1014">
        <v>20000000</v>
      </c>
      <c r="H1014">
        <v>1</v>
      </c>
      <c r="I1014" s="15">
        <v>5.5555555555555558E-3</v>
      </c>
      <c r="J1014" t="s">
        <v>61</v>
      </c>
      <c r="K1014" t="s">
        <v>29</v>
      </c>
      <c r="L1014" t="s">
        <v>43</v>
      </c>
      <c r="M1014" t="s">
        <v>76</v>
      </c>
      <c r="N1014" t="s">
        <v>71</v>
      </c>
    </row>
    <row r="1015" spans="1:14" x14ac:dyDescent="0.35">
      <c r="A1015" t="s">
        <v>14</v>
      </c>
      <c r="B1015">
        <v>28</v>
      </c>
      <c r="C1015" t="s">
        <v>37</v>
      </c>
      <c r="D1015" t="s">
        <v>28</v>
      </c>
      <c r="E1015" t="s">
        <v>42</v>
      </c>
      <c r="F1015">
        <v>1</v>
      </c>
      <c r="G1015">
        <v>7000000</v>
      </c>
      <c r="H1015">
        <v>2</v>
      </c>
      <c r="I1015" s="15">
        <v>5.5555555555555558E-3</v>
      </c>
      <c r="J1015" t="s">
        <v>18</v>
      </c>
      <c r="K1015" t="s">
        <v>29</v>
      </c>
      <c r="L1015" t="s">
        <v>48</v>
      </c>
      <c r="M1015" t="s">
        <v>76</v>
      </c>
      <c r="N1015" t="s">
        <v>52</v>
      </c>
    </row>
    <row r="1016" spans="1:14" x14ac:dyDescent="0.35">
      <c r="A1016" t="s">
        <v>14</v>
      </c>
      <c r="B1016">
        <v>30</v>
      </c>
      <c r="C1016" t="s">
        <v>37</v>
      </c>
      <c r="D1016" t="s">
        <v>32</v>
      </c>
      <c r="E1016" t="s">
        <v>17</v>
      </c>
      <c r="F1016">
        <v>3</v>
      </c>
      <c r="G1016">
        <v>15000000</v>
      </c>
      <c r="H1016">
        <v>4</v>
      </c>
      <c r="I1016" s="15">
        <v>5.5555555555555558E-3</v>
      </c>
      <c r="J1016" t="s">
        <v>18</v>
      </c>
      <c r="K1016" t="s">
        <v>24</v>
      </c>
      <c r="L1016" t="s">
        <v>33</v>
      </c>
      <c r="M1016" t="s">
        <v>78</v>
      </c>
      <c r="N1016" t="s">
        <v>63</v>
      </c>
    </row>
    <row r="1017" spans="1:14" x14ac:dyDescent="0.35">
      <c r="A1017" t="s">
        <v>14</v>
      </c>
      <c r="B1017">
        <v>5</v>
      </c>
      <c r="C1017" t="s">
        <v>44</v>
      </c>
      <c r="D1017" t="s">
        <v>28</v>
      </c>
      <c r="E1017" t="s">
        <v>17</v>
      </c>
      <c r="F1017">
        <v>5</v>
      </c>
      <c r="G1017">
        <v>25000000</v>
      </c>
      <c r="H1017">
        <v>2</v>
      </c>
      <c r="I1017" s="15">
        <v>5.5555555555555558E-3</v>
      </c>
      <c r="J1017" t="s">
        <v>18</v>
      </c>
      <c r="K1017" t="s">
        <v>19</v>
      </c>
      <c r="L1017" t="s">
        <v>25</v>
      </c>
      <c r="M1017" t="s">
        <v>66</v>
      </c>
      <c r="N1017" t="s">
        <v>36</v>
      </c>
    </row>
    <row r="1018" spans="1:14" x14ac:dyDescent="0.35">
      <c r="A1018" t="s">
        <v>14</v>
      </c>
      <c r="B1018">
        <v>16</v>
      </c>
      <c r="C1018" t="s">
        <v>57</v>
      </c>
      <c r="D1018" t="s">
        <v>38</v>
      </c>
      <c r="E1018" t="s">
        <v>23</v>
      </c>
      <c r="F1018">
        <v>3</v>
      </c>
      <c r="G1018">
        <v>11000000</v>
      </c>
      <c r="H1018">
        <v>3</v>
      </c>
      <c r="I1018" s="15">
        <v>5.5555555555555558E-3</v>
      </c>
      <c r="J1018" t="s">
        <v>18</v>
      </c>
      <c r="K1018" t="s">
        <v>24</v>
      </c>
      <c r="L1018" t="s">
        <v>30</v>
      </c>
      <c r="M1018" t="s">
        <v>78</v>
      </c>
      <c r="N1018" t="s">
        <v>41</v>
      </c>
    </row>
    <row r="1019" spans="1:14" x14ac:dyDescent="0.35">
      <c r="A1019" t="s">
        <v>70</v>
      </c>
      <c r="B1019">
        <v>12</v>
      </c>
      <c r="C1019" t="s">
        <v>27</v>
      </c>
      <c r="D1019" t="s">
        <v>32</v>
      </c>
      <c r="E1019" t="s">
        <v>42</v>
      </c>
      <c r="F1019">
        <v>0</v>
      </c>
      <c r="G1019">
        <v>0</v>
      </c>
      <c r="H1019">
        <v>3</v>
      </c>
      <c r="I1019" s="15">
        <v>5.5555555555555558E-3</v>
      </c>
      <c r="L1019" t="s">
        <v>30</v>
      </c>
      <c r="M1019" t="s">
        <v>66</v>
      </c>
      <c r="N1019" t="s">
        <v>67</v>
      </c>
    </row>
    <row r="1020" spans="1:14" x14ac:dyDescent="0.35">
      <c r="A1020" t="s">
        <v>70</v>
      </c>
      <c r="B1020">
        <v>1</v>
      </c>
      <c r="C1020" t="s">
        <v>37</v>
      </c>
      <c r="D1020" t="s">
        <v>49</v>
      </c>
      <c r="E1020" t="s">
        <v>42</v>
      </c>
      <c r="F1020">
        <v>0</v>
      </c>
      <c r="G1020">
        <v>0</v>
      </c>
      <c r="H1020">
        <v>1</v>
      </c>
      <c r="I1020" s="15">
        <v>5.5555555555555558E-3</v>
      </c>
      <c r="L1020" t="s">
        <v>30</v>
      </c>
      <c r="M1020" t="s">
        <v>66</v>
      </c>
      <c r="N1020" t="s">
        <v>67</v>
      </c>
    </row>
    <row r="1021" spans="1:14" x14ac:dyDescent="0.35">
      <c r="A1021" t="s">
        <v>70</v>
      </c>
      <c r="B1021">
        <v>5</v>
      </c>
      <c r="C1021" t="s">
        <v>37</v>
      </c>
      <c r="D1021" t="s">
        <v>49</v>
      </c>
      <c r="E1021" t="s">
        <v>45</v>
      </c>
      <c r="F1021">
        <v>0</v>
      </c>
      <c r="G1021">
        <v>0</v>
      </c>
      <c r="H1021">
        <v>4</v>
      </c>
      <c r="I1021" s="15">
        <v>5.5555555555555558E-3</v>
      </c>
      <c r="L1021" t="s">
        <v>43</v>
      </c>
      <c r="M1021" t="s">
        <v>77</v>
      </c>
      <c r="N1021" t="s">
        <v>65</v>
      </c>
    </row>
    <row r="1022" spans="1:14" x14ac:dyDescent="0.35">
      <c r="A1022" t="s">
        <v>70</v>
      </c>
      <c r="B1022">
        <v>27</v>
      </c>
      <c r="C1022" t="s">
        <v>44</v>
      </c>
      <c r="D1022" t="s">
        <v>16</v>
      </c>
      <c r="E1022" t="s">
        <v>17</v>
      </c>
      <c r="F1022">
        <v>0</v>
      </c>
      <c r="G1022">
        <v>0</v>
      </c>
      <c r="H1022">
        <v>1</v>
      </c>
      <c r="I1022" s="15">
        <v>5.5555555555555558E-3</v>
      </c>
      <c r="L1022" t="s">
        <v>30</v>
      </c>
      <c r="M1022" t="s">
        <v>76</v>
      </c>
      <c r="N1022" t="s">
        <v>52</v>
      </c>
    </row>
    <row r="1023" spans="1:14" x14ac:dyDescent="0.35">
      <c r="A1023" t="s">
        <v>70</v>
      </c>
      <c r="B1023">
        <v>16</v>
      </c>
      <c r="C1023" t="s">
        <v>44</v>
      </c>
      <c r="D1023" t="s">
        <v>16</v>
      </c>
      <c r="E1023" t="s">
        <v>17</v>
      </c>
      <c r="F1023">
        <v>0</v>
      </c>
      <c r="G1023">
        <v>0</v>
      </c>
      <c r="H1023">
        <v>1</v>
      </c>
      <c r="I1023" s="15">
        <v>5.5555555555555558E-3</v>
      </c>
      <c r="L1023" t="s">
        <v>40</v>
      </c>
      <c r="M1023" t="s">
        <v>78</v>
      </c>
      <c r="N1023" t="s">
        <v>21</v>
      </c>
    </row>
    <row r="1024" spans="1:14" x14ac:dyDescent="0.35">
      <c r="A1024" t="s">
        <v>14</v>
      </c>
      <c r="B1024">
        <v>11</v>
      </c>
      <c r="C1024" t="s">
        <v>57</v>
      </c>
      <c r="D1024" t="s">
        <v>32</v>
      </c>
      <c r="E1024" t="s">
        <v>42</v>
      </c>
      <c r="F1024">
        <v>4</v>
      </c>
      <c r="G1024">
        <v>20000000</v>
      </c>
      <c r="H1024">
        <v>1</v>
      </c>
      <c r="I1024" s="15">
        <v>5.6712962962962967E-3</v>
      </c>
      <c r="J1024" t="s">
        <v>18</v>
      </c>
      <c r="K1024" t="s">
        <v>56</v>
      </c>
      <c r="L1024" t="s">
        <v>20</v>
      </c>
      <c r="M1024" t="s">
        <v>78</v>
      </c>
      <c r="N1024" t="s">
        <v>62</v>
      </c>
    </row>
    <row r="1025" spans="1:14" x14ac:dyDescent="0.35">
      <c r="A1025" t="s">
        <v>14</v>
      </c>
      <c r="B1025">
        <v>1</v>
      </c>
      <c r="C1025" t="s">
        <v>59</v>
      </c>
      <c r="D1025" t="s">
        <v>38</v>
      </c>
      <c r="E1025" t="s">
        <v>23</v>
      </c>
      <c r="F1025">
        <v>2</v>
      </c>
      <c r="G1025">
        <v>12000000</v>
      </c>
      <c r="H1025">
        <v>5</v>
      </c>
      <c r="I1025" s="15">
        <v>5.6712962962962967E-3</v>
      </c>
      <c r="J1025" t="s">
        <v>18</v>
      </c>
      <c r="K1025" t="s">
        <v>35</v>
      </c>
      <c r="L1025" t="s">
        <v>40</v>
      </c>
      <c r="M1025" t="s">
        <v>66</v>
      </c>
      <c r="N1025" t="s">
        <v>36</v>
      </c>
    </row>
    <row r="1026" spans="1:14" x14ac:dyDescent="0.35">
      <c r="A1026" t="s">
        <v>14</v>
      </c>
      <c r="B1026">
        <v>10</v>
      </c>
      <c r="C1026" t="s">
        <v>27</v>
      </c>
      <c r="D1026" t="s">
        <v>38</v>
      </c>
      <c r="E1026" t="s">
        <v>42</v>
      </c>
      <c r="F1026">
        <v>2</v>
      </c>
      <c r="G1026">
        <v>38000000</v>
      </c>
      <c r="H1026">
        <v>2</v>
      </c>
      <c r="I1026" s="15">
        <v>5.6712962962962967E-3</v>
      </c>
      <c r="J1026" t="s">
        <v>74</v>
      </c>
      <c r="K1026" t="s">
        <v>47</v>
      </c>
      <c r="L1026" t="s">
        <v>48</v>
      </c>
      <c r="M1026" t="s">
        <v>78</v>
      </c>
      <c r="N1026" t="s">
        <v>63</v>
      </c>
    </row>
    <row r="1027" spans="1:14" x14ac:dyDescent="0.35">
      <c r="A1027" t="s">
        <v>14</v>
      </c>
      <c r="B1027">
        <v>11</v>
      </c>
      <c r="C1027" t="s">
        <v>27</v>
      </c>
      <c r="D1027" t="s">
        <v>16</v>
      </c>
      <c r="E1027" t="s">
        <v>23</v>
      </c>
      <c r="F1027">
        <v>2</v>
      </c>
      <c r="G1027">
        <v>12000000</v>
      </c>
      <c r="H1027">
        <v>4</v>
      </c>
      <c r="I1027" s="15">
        <v>5.6712962962962967E-3</v>
      </c>
      <c r="J1027" t="s">
        <v>18</v>
      </c>
      <c r="K1027" t="s">
        <v>39</v>
      </c>
      <c r="L1027" t="s">
        <v>30</v>
      </c>
      <c r="M1027" t="s">
        <v>76</v>
      </c>
      <c r="N1027" t="s">
        <v>31</v>
      </c>
    </row>
    <row r="1028" spans="1:14" x14ac:dyDescent="0.35">
      <c r="A1028" t="s">
        <v>14</v>
      </c>
      <c r="B1028">
        <v>12</v>
      </c>
      <c r="C1028" t="s">
        <v>27</v>
      </c>
      <c r="D1028" t="s">
        <v>38</v>
      </c>
      <c r="E1028" t="s">
        <v>17</v>
      </c>
      <c r="F1028">
        <v>3</v>
      </c>
      <c r="G1028">
        <v>15000000</v>
      </c>
      <c r="H1028">
        <v>4</v>
      </c>
      <c r="I1028" s="15">
        <v>5.6712962962962967E-3</v>
      </c>
      <c r="J1028" t="s">
        <v>18</v>
      </c>
      <c r="K1028" t="s">
        <v>24</v>
      </c>
      <c r="L1028" t="s">
        <v>30</v>
      </c>
      <c r="M1028" t="s">
        <v>76</v>
      </c>
      <c r="N1028" t="s">
        <v>31</v>
      </c>
    </row>
    <row r="1029" spans="1:14" x14ac:dyDescent="0.35">
      <c r="A1029" t="s">
        <v>14</v>
      </c>
      <c r="B1029">
        <v>27</v>
      </c>
      <c r="C1029" t="s">
        <v>37</v>
      </c>
      <c r="D1029" t="s">
        <v>32</v>
      </c>
      <c r="E1029" t="s">
        <v>45</v>
      </c>
      <c r="F1029">
        <v>1</v>
      </c>
      <c r="G1029">
        <v>19000000</v>
      </c>
      <c r="H1029">
        <v>1</v>
      </c>
      <c r="I1029" s="15">
        <v>5.6712962962962967E-3</v>
      </c>
      <c r="J1029" t="s">
        <v>46</v>
      </c>
      <c r="K1029" t="s">
        <v>19</v>
      </c>
      <c r="L1029" t="s">
        <v>33</v>
      </c>
      <c r="M1029" t="s">
        <v>78</v>
      </c>
      <c r="N1029" t="s">
        <v>41</v>
      </c>
    </row>
    <row r="1030" spans="1:14" x14ac:dyDescent="0.35">
      <c r="A1030" t="s">
        <v>14</v>
      </c>
      <c r="B1030">
        <v>30</v>
      </c>
      <c r="C1030" t="s">
        <v>37</v>
      </c>
      <c r="D1030" t="s">
        <v>38</v>
      </c>
      <c r="E1030" t="s">
        <v>42</v>
      </c>
      <c r="F1030">
        <v>4</v>
      </c>
      <c r="G1030">
        <v>11000000</v>
      </c>
      <c r="H1030">
        <v>3</v>
      </c>
      <c r="I1030" s="15">
        <v>5.6712962962962967E-3</v>
      </c>
      <c r="J1030" t="s">
        <v>61</v>
      </c>
      <c r="K1030" t="s">
        <v>39</v>
      </c>
      <c r="L1030" t="s">
        <v>43</v>
      </c>
      <c r="M1030" t="s">
        <v>76</v>
      </c>
      <c r="N1030" t="s">
        <v>26</v>
      </c>
    </row>
    <row r="1031" spans="1:14" x14ac:dyDescent="0.35">
      <c r="A1031" t="s">
        <v>14</v>
      </c>
      <c r="B1031">
        <v>27</v>
      </c>
      <c r="C1031" t="s">
        <v>37</v>
      </c>
      <c r="D1031" t="s">
        <v>28</v>
      </c>
      <c r="E1031" t="s">
        <v>17</v>
      </c>
      <c r="F1031">
        <v>5</v>
      </c>
      <c r="G1031">
        <v>25000000</v>
      </c>
      <c r="H1031">
        <v>2</v>
      </c>
      <c r="I1031" s="15">
        <v>5.6712962962962967E-3</v>
      </c>
      <c r="J1031" t="s">
        <v>18</v>
      </c>
      <c r="K1031" t="s">
        <v>39</v>
      </c>
      <c r="L1031" t="s">
        <v>40</v>
      </c>
      <c r="M1031" t="s">
        <v>76</v>
      </c>
      <c r="N1031" t="s">
        <v>52</v>
      </c>
    </row>
    <row r="1032" spans="1:14" x14ac:dyDescent="0.35">
      <c r="A1032" t="s">
        <v>14</v>
      </c>
      <c r="B1032">
        <v>9</v>
      </c>
      <c r="C1032" t="s">
        <v>37</v>
      </c>
      <c r="D1032" t="s">
        <v>16</v>
      </c>
      <c r="E1032" t="s">
        <v>42</v>
      </c>
      <c r="F1032">
        <v>3</v>
      </c>
      <c r="G1032">
        <v>15000000</v>
      </c>
      <c r="H1032">
        <v>4</v>
      </c>
      <c r="I1032" s="15">
        <v>5.6712962962962967E-3</v>
      </c>
      <c r="J1032" t="s">
        <v>18</v>
      </c>
      <c r="K1032" t="s">
        <v>56</v>
      </c>
      <c r="L1032" t="s">
        <v>33</v>
      </c>
      <c r="M1032" t="s">
        <v>66</v>
      </c>
      <c r="N1032" t="s">
        <v>67</v>
      </c>
    </row>
    <row r="1033" spans="1:14" x14ac:dyDescent="0.35">
      <c r="A1033" t="s">
        <v>14</v>
      </c>
      <c r="B1033">
        <v>22</v>
      </c>
      <c r="C1033" t="s">
        <v>44</v>
      </c>
      <c r="D1033" t="s">
        <v>73</v>
      </c>
      <c r="E1033" t="s">
        <v>42</v>
      </c>
      <c r="F1033">
        <v>3</v>
      </c>
      <c r="G1033">
        <v>15000000</v>
      </c>
      <c r="H1033">
        <v>1</v>
      </c>
      <c r="I1033" s="15">
        <v>5.6712962962962967E-3</v>
      </c>
      <c r="J1033" t="s">
        <v>18</v>
      </c>
      <c r="K1033" t="s">
        <v>29</v>
      </c>
      <c r="L1033" t="s">
        <v>48</v>
      </c>
      <c r="M1033" t="s">
        <v>66</v>
      </c>
      <c r="N1033" t="s">
        <v>36</v>
      </c>
    </row>
    <row r="1034" spans="1:14" x14ac:dyDescent="0.35">
      <c r="A1034" t="s">
        <v>14</v>
      </c>
      <c r="B1034">
        <v>23</v>
      </c>
      <c r="C1034" t="s">
        <v>69</v>
      </c>
      <c r="D1034" t="s">
        <v>38</v>
      </c>
      <c r="E1034" t="s">
        <v>42</v>
      </c>
      <c r="F1034">
        <v>5</v>
      </c>
      <c r="G1034">
        <v>21000000</v>
      </c>
      <c r="H1034">
        <v>1</v>
      </c>
      <c r="I1034" s="15">
        <v>5.6712962962962967E-3</v>
      </c>
      <c r="J1034" t="s">
        <v>18</v>
      </c>
      <c r="K1034" t="s">
        <v>64</v>
      </c>
      <c r="L1034" t="s">
        <v>25</v>
      </c>
      <c r="M1034" t="s">
        <v>78</v>
      </c>
      <c r="N1034" t="s">
        <v>41</v>
      </c>
    </row>
    <row r="1035" spans="1:14" x14ac:dyDescent="0.35">
      <c r="A1035" t="s">
        <v>14</v>
      </c>
      <c r="B1035">
        <v>11</v>
      </c>
      <c r="C1035" t="s">
        <v>57</v>
      </c>
      <c r="D1035" t="s">
        <v>32</v>
      </c>
      <c r="E1035" t="s">
        <v>42</v>
      </c>
      <c r="F1035">
        <v>4</v>
      </c>
      <c r="G1035">
        <v>20000000</v>
      </c>
      <c r="H1035">
        <v>1</v>
      </c>
      <c r="I1035" s="15">
        <v>5.6712962962962967E-3</v>
      </c>
      <c r="J1035" t="s">
        <v>18</v>
      </c>
      <c r="K1035" t="s">
        <v>56</v>
      </c>
      <c r="L1035" t="s">
        <v>20</v>
      </c>
      <c r="M1035" t="s">
        <v>78</v>
      </c>
      <c r="N1035" t="s">
        <v>62</v>
      </c>
    </row>
    <row r="1036" spans="1:14" x14ac:dyDescent="0.35">
      <c r="A1036" t="s">
        <v>14</v>
      </c>
      <c r="B1036">
        <v>1</v>
      </c>
      <c r="C1036" t="s">
        <v>59</v>
      </c>
      <c r="D1036" t="s">
        <v>38</v>
      </c>
      <c r="E1036" t="s">
        <v>23</v>
      </c>
      <c r="F1036">
        <v>2</v>
      </c>
      <c r="G1036">
        <v>12000000</v>
      </c>
      <c r="H1036">
        <v>5</v>
      </c>
      <c r="I1036" s="15">
        <v>5.6712962962962967E-3</v>
      </c>
      <c r="J1036" t="s">
        <v>18</v>
      </c>
      <c r="K1036" t="s">
        <v>35</v>
      </c>
      <c r="L1036" t="s">
        <v>40</v>
      </c>
      <c r="M1036" t="s">
        <v>66</v>
      </c>
      <c r="N1036" t="s">
        <v>36</v>
      </c>
    </row>
    <row r="1037" spans="1:14" x14ac:dyDescent="0.35">
      <c r="A1037" t="s">
        <v>70</v>
      </c>
      <c r="B1037">
        <v>18</v>
      </c>
      <c r="C1037" t="s">
        <v>58</v>
      </c>
      <c r="D1037" t="s">
        <v>16</v>
      </c>
      <c r="E1037" t="s">
        <v>42</v>
      </c>
      <c r="F1037">
        <v>0</v>
      </c>
      <c r="G1037">
        <v>0</v>
      </c>
      <c r="H1037">
        <v>1</v>
      </c>
      <c r="I1037" s="15">
        <v>5.6712962962962967E-3</v>
      </c>
      <c r="L1037" t="s">
        <v>20</v>
      </c>
      <c r="M1037" t="s">
        <v>76</v>
      </c>
      <c r="N1037" t="s">
        <v>31</v>
      </c>
    </row>
    <row r="1038" spans="1:14" x14ac:dyDescent="0.35">
      <c r="A1038" t="s">
        <v>70</v>
      </c>
      <c r="B1038">
        <v>2</v>
      </c>
      <c r="C1038" t="s">
        <v>72</v>
      </c>
      <c r="D1038" t="s">
        <v>16</v>
      </c>
      <c r="E1038" t="s">
        <v>23</v>
      </c>
      <c r="F1038">
        <v>0</v>
      </c>
      <c r="G1038">
        <v>0</v>
      </c>
      <c r="H1038">
        <v>4</v>
      </c>
      <c r="I1038" s="15">
        <v>5.6712962962962967E-3</v>
      </c>
      <c r="L1038" t="s">
        <v>51</v>
      </c>
      <c r="M1038" t="s">
        <v>77</v>
      </c>
      <c r="N1038" t="s">
        <v>54</v>
      </c>
    </row>
    <row r="1039" spans="1:14" x14ac:dyDescent="0.35">
      <c r="A1039" t="s">
        <v>70</v>
      </c>
      <c r="B1039">
        <v>18</v>
      </c>
      <c r="C1039" t="s">
        <v>58</v>
      </c>
      <c r="D1039" t="s">
        <v>16</v>
      </c>
      <c r="E1039" t="s">
        <v>42</v>
      </c>
      <c r="F1039">
        <v>0</v>
      </c>
      <c r="G1039">
        <v>0</v>
      </c>
      <c r="H1039">
        <v>1</v>
      </c>
      <c r="I1039" s="15">
        <v>5.6712962962962967E-3</v>
      </c>
      <c r="L1039" t="s">
        <v>20</v>
      </c>
      <c r="M1039" t="s">
        <v>76</v>
      </c>
      <c r="N1039" t="s">
        <v>31</v>
      </c>
    </row>
    <row r="1040" spans="1:14" x14ac:dyDescent="0.35">
      <c r="A1040" t="s">
        <v>70</v>
      </c>
      <c r="B1040">
        <v>2</v>
      </c>
      <c r="C1040" t="s">
        <v>72</v>
      </c>
      <c r="D1040" t="s">
        <v>16</v>
      </c>
      <c r="E1040" t="s">
        <v>23</v>
      </c>
      <c r="F1040">
        <v>0</v>
      </c>
      <c r="G1040">
        <v>0</v>
      </c>
      <c r="H1040">
        <v>4</v>
      </c>
      <c r="I1040" s="15">
        <v>5.6712962962962967E-3</v>
      </c>
      <c r="L1040" t="s">
        <v>51</v>
      </c>
      <c r="M1040" t="s">
        <v>77</v>
      </c>
      <c r="N1040" t="s">
        <v>54</v>
      </c>
    </row>
    <row r="1041" spans="1:14" x14ac:dyDescent="0.35">
      <c r="A1041" t="s">
        <v>14</v>
      </c>
      <c r="B1041">
        <v>13</v>
      </c>
      <c r="C1041" t="s">
        <v>55</v>
      </c>
      <c r="D1041" t="s">
        <v>16</v>
      </c>
      <c r="E1041" t="s">
        <v>42</v>
      </c>
      <c r="F1041">
        <v>4</v>
      </c>
      <c r="G1041">
        <v>15000000</v>
      </c>
      <c r="H1041">
        <v>5</v>
      </c>
      <c r="I1041" s="15">
        <v>5.6944444444444447E-3</v>
      </c>
      <c r="J1041" t="s">
        <v>18</v>
      </c>
      <c r="K1041" t="s">
        <v>35</v>
      </c>
      <c r="L1041" t="s">
        <v>48</v>
      </c>
      <c r="M1041" t="s">
        <v>76</v>
      </c>
      <c r="N1041" t="s">
        <v>52</v>
      </c>
    </row>
    <row r="1042" spans="1:14" x14ac:dyDescent="0.35">
      <c r="A1042" t="s">
        <v>14</v>
      </c>
      <c r="B1042">
        <v>11</v>
      </c>
      <c r="C1042" t="s">
        <v>57</v>
      </c>
      <c r="D1042" t="s">
        <v>28</v>
      </c>
      <c r="E1042" t="s">
        <v>17</v>
      </c>
      <c r="F1042">
        <v>2</v>
      </c>
      <c r="G1042">
        <v>38000000</v>
      </c>
      <c r="H1042">
        <v>2</v>
      </c>
      <c r="I1042" s="15">
        <v>5.6944444444444447E-3</v>
      </c>
      <c r="J1042" t="s">
        <v>46</v>
      </c>
      <c r="K1042" t="s">
        <v>19</v>
      </c>
      <c r="L1042" t="s">
        <v>25</v>
      </c>
      <c r="M1042" t="s">
        <v>78</v>
      </c>
      <c r="N1042" t="s">
        <v>62</v>
      </c>
    </row>
    <row r="1043" spans="1:14" x14ac:dyDescent="0.35">
      <c r="A1043" t="s">
        <v>14</v>
      </c>
      <c r="B1043">
        <v>12</v>
      </c>
      <c r="C1043" t="s">
        <v>59</v>
      </c>
      <c r="D1043" t="s">
        <v>16</v>
      </c>
      <c r="E1043" t="s">
        <v>42</v>
      </c>
      <c r="F1043">
        <v>1</v>
      </c>
      <c r="G1043">
        <v>7000000</v>
      </c>
      <c r="H1043">
        <v>1</v>
      </c>
      <c r="I1043" s="15">
        <v>5.6944444444444447E-3</v>
      </c>
      <c r="J1043" t="s">
        <v>18</v>
      </c>
      <c r="K1043" t="s">
        <v>39</v>
      </c>
      <c r="L1043" t="s">
        <v>20</v>
      </c>
      <c r="M1043" t="s">
        <v>77</v>
      </c>
      <c r="N1043" t="s">
        <v>65</v>
      </c>
    </row>
    <row r="1044" spans="1:14" x14ac:dyDescent="0.35">
      <c r="A1044" t="s">
        <v>14</v>
      </c>
      <c r="B1044">
        <v>27</v>
      </c>
      <c r="C1044" t="s">
        <v>22</v>
      </c>
      <c r="D1044" t="s">
        <v>32</v>
      </c>
      <c r="E1044" t="s">
        <v>68</v>
      </c>
      <c r="F1044">
        <v>5</v>
      </c>
      <c r="G1044">
        <v>25000000</v>
      </c>
      <c r="H1044">
        <v>4</v>
      </c>
      <c r="I1044" s="15">
        <v>5.6944444444444447E-3</v>
      </c>
      <c r="J1044" t="s">
        <v>18</v>
      </c>
      <c r="K1044" t="s">
        <v>56</v>
      </c>
      <c r="L1044" t="s">
        <v>51</v>
      </c>
      <c r="M1044" t="s">
        <v>78</v>
      </c>
      <c r="N1044" t="s">
        <v>63</v>
      </c>
    </row>
    <row r="1045" spans="1:14" x14ac:dyDescent="0.35">
      <c r="A1045" t="s">
        <v>14</v>
      </c>
      <c r="B1045">
        <v>30</v>
      </c>
      <c r="C1045" t="s">
        <v>27</v>
      </c>
      <c r="D1045" t="s">
        <v>32</v>
      </c>
      <c r="E1045" t="s">
        <v>42</v>
      </c>
      <c r="F1045">
        <v>1</v>
      </c>
      <c r="G1045">
        <v>19000000</v>
      </c>
      <c r="H1045">
        <v>5</v>
      </c>
      <c r="I1045" s="15">
        <v>5.6944444444444447E-3</v>
      </c>
      <c r="J1045" t="s">
        <v>46</v>
      </c>
      <c r="K1045" t="s">
        <v>56</v>
      </c>
      <c r="L1045" t="s">
        <v>40</v>
      </c>
      <c r="M1045" t="s">
        <v>78</v>
      </c>
      <c r="N1045" t="s">
        <v>63</v>
      </c>
    </row>
    <row r="1046" spans="1:14" x14ac:dyDescent="0.35">
      <c r="A1046" t="s">
        <v>14</v>
      </c>
      <c r="B1046">
        <v>19</v>
      </c>
      <c r="C1046" t="s">
        <v>27</v>
      </c>
      <c r="D1046" t="s">
        <v>32</v>
      </c>
      <c r="E1046" t="s">
        <v>68</v>
      </c>
      <c r="F1046">
        <v>5</v>
      </c>
      <c r="G1046">
        <v>20000000</v>
      </c>
      <c r="H1046">
        <v>5</v>
      </c>
      <c r="I1046" s="15">
        <v>5.6944444444444447E-3</v>
      </c>
      <c r="J1046" t="s">
        <v>18</v>
      </c>
      <c r="K1046" t="s">
        <v>39</v>
      </c>
      <c r="L1046" t="s">
        <v>33</v>
      </c>
      <c r="M1046" t="s">
        <v>78</v>
      </c>
      <c r="N1046" t="s">
        <v>53</v>
      </c>
    </row>
    <row r="1047" spans="1:14" x14ac:dyDescent="0.35">
      <c r="A1047" t="s">
        <v>14</v>
      </c>
      <c r="B1047">
        <v>12</v>
      </c>
      <c r="C1047" t="s">
        <v>27</v>
      </c>
      <c r="D1047" t="s">
        <v>16</v>
      </c>
      <c r="E1047" t="s">
        <v>42</v>
      </c>
      <c r="F1047">
        <v>3</v>
      </c>
      <c r="G1047">
        <v>11000000</v>
      </c>
      <c r="H1047">
        <v>5</v>
      </c>
      <c r="I1047" s="15">
        <v>5.6944444444444447E-3</v>
      </c>
      <c r="J1047" t="s">
        <v>18</v>
      </c>
      <c r="K1047" t="s">
        <v>64</v>
      </c>
      <c r="L1047" t="s">
        <v>25</v>
      </c>
      <c r="M1047" t="s">
        <v>66</v>
      </c>
      <c r="N1047" t="s">
        <v>67</v>
      </c>
    </row>
    <row r="1048" spans="1:14" x14ac:dyDescent="0.35">
      <c r="A1048" t="s">
        <v>14</v>
      </c>
      <c r="B1048">
        <v>21</v>
      </c>
      <c r="C1048" t="s">
        <v>37</v>
      </c>
      <c r="D1048" t="s">
        <v>16</v>
      </c>
      <c r="E1048" t="s">
        <v>23</v>
      </c>
      <c r="F1048">
        <v>2</v>
      </c>
      <c r="G1048">
        <v>12000000</v>
      </c>
      <c r="H1048">
        <v>1</v>
      </c>
      <c r="I1048" s="15">
        <v>5.6944444444444447E-3</v>
      </c>
      <c r="J1048" t="s">
        <v>18</v>
      </c>
      <c r="K1048" t="s">
        <v>47</v>
      </c>
      <c r="L1048" t="s">
        <v>20</v>
      </c>
      <c r="M1048" t="s">
        <v>76</v>
      </c>
      <c r="N1048" t="s">
        <v>71</v>
      </c>
    </row>
    <row r="1049" spans="1:14" x14ac:dyDescent="0.35">
      <c r="A1049" t="s">
        <v>14</v>
      </c>
      <c r="B1049">
        <v>17</v>
      </c>
      <c r="C1049" t="s">
        <v>44</v>
      </c>
      <c r="D1049" t="s">
        <v>38</v>
      </c>
      <c r="E1049" t="s">
        <v>42</v>
      </c>
      <c r="F1049">
        <v>2</v>
      </c>
      <c r="G1049">
        <v>12000000</v>
      </c>
      <c r="H1049">
        <v>4</v>
      </c>
      <c r="I1049" s="15">
        <v>5.6944444444444447E-3</v>
      </c>
      <c r="J1049" t="s">
        <v>18</v>
      </c>
      <c r="K1049" t="s">
        <v>64</v>
      </c>
      <c r="L1049" t="s">
        <v>20</v>
      </c>
      <c r="M1049" t="s">
        <v>66</v>
      </c>
      <c r="N1049" t="s">
        <v>36</v>
      </c>
    </row>
    <row r="1050" spans="1:14" x14ac:dyDescent="0.35">
      <c r="A1050" t="s">
        <v>14</v>
      </c>
      <c r="B1050">
        <v>15</v>
      </c>
      <c r="C1050" t="s">
        <v>69</v>
      </c>
      <c r="D1050" t="s">
        <v>28</v>
      </c>
      <c r="E1050" t="s">
        <v>68</v>
      </c>
      <c r="F1050">
        <v>4</v>
      </c>
      <c r="G1050">
        <v>20000000</v>
      </c>
      <c r="H1050">
        <v>2</v>
      </c>
      <c r="I1050" s="15">
        <v>5.6944444444444447E-3</v>
      </c>
      <c r="J1050" t="s">
        <v>61</v>
      </c>
      <c r="K1050" t="s">
        <v>29</v>
      </c>
      <c r="L1050" t="s">
        <v>43</v>
      </c>
      <c r="M1050" t="s">
        <v>76</v>
      </c>
      <c r="N1050" t="s">
        <v>52</v>
      </c>
    </row>
    <row r="1051" spans="1:14" x14ac:dyDescent="0.35">
      <c r="A1051" t="s">
        <v>14</v>
      </c>
      <c r="B1051">
        <v>1</v>
      </c>
      <c r="C1051" t="s">
        <v>69</v>
      </c>
      <c r="D1051" t="s">
        <v>38</v>
      </c>
      <c r="E1051" t="s">
        <v>42</v>
      </c>
      <c r="F1051">
        <v>3</v>
      </c>
      <c r="G1051">
        <v>12000000</v>
      </c>
      <c r="H1051">
        <v>4</v>
      </c>
      <c r="I1051" s="15">
        <v>5.6944444444444447E-3</v>
      </c>
      <c r="J1051" t="s">
        <v>18</v>
      </c>
      <c r="K1051" t="s">
        <v>19</v>
      </c>
      <c r="L1051" t="s">
        <v>43</v>
      </c>
      <c r="M1051" t="s">
        <v>77</v>
      </c>
      <c r="N1051" t="s">
        <v>54</v>
      </c>
    </row>
    <row r="1052" spans="1:14" x14ac:dyDescent="0.35">
      <c r="A1052" t="s">
        <v>14</v>
      </c>
      <c r="B1052">
        <v>13</v>
      </c>
      <c r="C1052" t="s">
        <v>55</v>
      </c>
      <c r="D1052" t="s">
        <v>16</v>
      </c>
      <c r="E1052" t="s">
        <v>42</v>
      </c>
      <c r="F1052">
        <v>4</v>
      </c>
      <c r="G1052">
        <v>15000000</v>
      </c>
      <c r="H1052">
        <v>5</v>
      </c>
      <c r="I1052" s="15">
        <v>5.6944444444444447E-3</v>
      </c>
      <c r="J1052" t="s">
        <v>18</v>
      </c>
      <c r="K1052" t="s">
        <v>35</v>
      </c>
      <c r="L1052" t="s">
        <v>48</v>
      </c>
      <c r="M1052" t="s">
        <v>76</v>
      </c>
      <c r="N1052" t="s">
        <v>52</v>
      </c>
    </row>
    <row r="1053" spans="1:14" x14ac:dyDescent="0.35">
      <c r="A1053" t="s">
        <v>14</v>
      </c>
      <c r="B1053">
        <v>11</v>
      </c>
      <c r="C1053" t="s">
        <v>57</v>
      </c>
      <c r="D1053" t="s">
        <v>28</v>
      </c>
      <c r="E1053" t="s">
        <v>17</v>
      </c>
      <c r="F1053">
        <v>2</v>
      </c>
      <c r="G1053">
        <v>38000000</v>
      </c>
      <c r="H1053">
        <v>2</v>
      </c>
      <c r="I1053" s="15">
        <v>5.6944444444444447E-3</v>
      </c>
      <c r="J1053" t="s">
        <v>46</v>
      </c>
      <c r="K1053" t="s">
        <v>19</v>
      </c>
      <c r="L1053" t="s">
        <v>25</v>
      </c>
      <c r="M1053" t="s">
        <v>78</v>
      </c>
      <c r="N1053" t="s">
        <v>62</v>
      </c>
    </row>
    <row r="1054" spans="1:14" x14ac:dyDescent="0.35">
      <c r="A1054" t="s">
        <v>14</v>
      </c>
      <c r="B1054">
        <v>12</v>
      </c>
      <c r="C1054" t="s">
        <v>59</v>
      </c>
      <c r="D1054" t="s">
        <v>16</v>
      </c>
      <c r="E1054" t="s">
        <v>42</v>
      </c>
      <c r="F1054">
        <v>1</v>
      </c>
      <c r="G1054">
        <v>7000000</v>
      </c>
      <c r="H1054">
        <v>1</v>
      </c>
      <c r="I1054" s="15">
        <v>5.6944444444444447E-3</v>
      </c>
      <c r="J1054" t="s">
        <v>18</v>
      </c>
      <c r="K1054" t="s">
        <v>39</v>
      </c>
      <c r="L1054" t="s">
        <v>20</v>
      </c>
      <c r="M1054" t="s">
        <v>77</v>
      </c>
      <c r="N1054" t="s">
        <v>65</v>
      </c>
    </row>
    <row r="1055" spans="1:14" x14ac:dyDescent="0.35">
      <c r="A1055" t="s">
        <v>14</v>
      </c>
      <c r="B1055">
        <v>27</v>
      </c>
      <c r="C1055" t="s">
        <v>22</v>
      </c>
      <c r="D1055" t="s">
        <v>32</v>
      </c>
      <c r="E1055" t="s">
        <v>68</v>
      </c>
      <c r="F1055">
        <v>5</v>
      </c>
      <c r="G1055">
        <v>25000000</v>
      </c>
      <c r="H1055">
        <v>4</v>
      </c>
      <c r="I1055" s="15">
        <v>5.6944444444444447E-3</v>
      </c>
      <c r="J1055" t="s">
        <v>18</v>
      </c>
      <c r="K1055" t="s">
        <v>56</v>
      </c>
      <c r="L1055" t="s">
        <v>51</v>
      </c>
      <c r="M1055" t="s">
        <v>78</v>
      </c>
      <c r="N1055" t="s">
        <v>63</v>
      </c>
    </row>
    <row r="1056" spans="1:14" x14ac:dyDescent="0.35">
      <c r="A1056" t="s">
        <v>70</v>
      </c>
      <c r="B1056">
        <v>12</v>
      </c>
      <c r="C1056" t="s">
        <v>58</v>
      </c>
      <c r="D1056" t="s">
        <v>49</v>
      </c>
      <c r="E1056" t="s">
        <v>23</v>
      </c>
      <c r="F1056">
        <v>0</v>
      </c>
      <c r="G1056">
        <v>0</v>
      </c>
      <c r="H1056">
        <v>3</v>
      </c>
      <c r="I1056" s="15">
        <v>5.6944444444444447E-3</v>
      </c>
      <c r="L1056" t="s">
        <v>51</v>
      </c>
      <c r="M1056" t="s">
        <v>77</v>
      </c>
      <c r="N1056" t="s">
        <v>54</v>
      </c>
    </row>
    <row r="1057" spans="1:14" x14ac:dyDescent="0.35">
      <c r="A1057" t="s">
        <v>70</v>
      </c>
      <c r="B1057">
        <v>25</v>
      </c>
      <c r="C1057" t="s">
        <v>44</v>
      </c>
      <c r="D1057" t="s">
        <v>16</v>
      </c>
      <c r="E1057" t="s">
        <v>42</v>
      </c>
      <c r="F1057">
        <v>0</v>
      </c>
      <c r="G1057">
        <v>0</v>
      </c>
      <c r="H1057">
        <v>1</v>
      </c>
      <c r="I1057" s="15">
        <v>5.6944444444444447E-3</v>
      </c>
      <c r="L1057" t="s">
        <v>48</v>
      </c>
      <c r="M1057" t="s">
        <v>66</v>
      </c>
      <c r="N1057" t="s">
        <v>67</v>
      </c>
    </row>
    <row r="1058" spans="1:14" x14ac:dyDescent="0.35">
      <c r="A1058" t="s">
        <v>70</v>
      </c>
      <c r="B1058">
        <v>12</v>
      </c>
      <c r="C1058" t="s">
        <v>58</v>
      </c>
      <c r="D1058" t="s">
        <v>49</v>
      </c>
      <c r="E1058" t="s">
        <v>23</v>
      </c>
      <c r="F1058">
        <v>0</v>
      </c>
      <c r="G1058">
        <v>0</v>
      </c>
      <c r="H1058">
        <v>3</v>
      </c>
      <c r="I1058" s="15">
        <v>5.6944444444444447E-3</v>
      </c>
      <c r="L1058" t="s">
        <v>51</v>
      </c>
      <c r="M1058" t="s">
        <v>77</v>
      </c>
      <c r="N1058" t="s">
        <v>54</v>
      </c>
    </row>
    <row r="1059" spans="1:14" x14ac:dyDescent="0.35">
      <c r="A1059" t="s">
        <v>14</v>
      </c>
      <c r="B1059">
        <v>12</v>
      </c>
      <c r="C1059" t="s">
        <v>22</v>
      </c>
      <c r="D1059" t="s">
        <v>16</v>
      </c>
      <c r="E1059" t="s">
        <v>42</v>
      </c>
      <c r="F1059">
        <v>3</v>
      </c>
      <c r="G1059">
        <v>15000000</v>
      </c>
      <c r="H1059">
        <v>1</v>
      </c>
      <c r="I1059" s="15">
        <v>5.7870370370370367E-3</v>
      </c>
      <c r="J1059" t="s">
        <v>18</v>
      </c>
      <c r="K1059" t="s">
        <v>35</v>
      </c>
      <c r="L1059" t="s">
        <v>40</v>
      </c>
      <c r="M1059" t="s">
        <v>76</v>
      </c>
      <c r="N1059" t="s">
        <v>26</v>
      </c>
    </row>
    <row r="1060" spans="1:14" x14ac:dyDescent="0.35">
      <c r="A1060" t="s">
        <v>14</v>
      </c>
      <c r="B1060">
        <v>30</v>
      </c>
      <c r="C1060" t="s">
        <v>27</v>
      </c>
      <c r="D1060" t="s">
        <v>28</v>
      </c>
      <c r="E1060" t="s">
        <v>42</v>
      </c>
      <c r="F1060">
        <v>2</v>
      </c>
      <c r="G1060">
        <v>12000000</v>
      </c>
      <c r="H1060">
        <v>2</v>
      </c>
      <c r="I1060" s="15">
        <v>5.7870370370370367E-3</v>
      </c>
      <c r="J1060" t="s">
        <v>18</v>
      </c>
      <c r="K1060" t="s">
        <v>64</v>
      </c>
      <c r="L1060" t="s">
        <v>30</v>
      </c>
      <c r="M1060" t="s">
        <v>77</v>
      </c>
      <c r="N1060" t="s">
        <v>54</v>
      </c>
    </row>
    <row r="1061" spans="1:14" x14ac:dyDescent="0.35">
      <c r="A1061" t="s">
        <v>14</v>
      </c>
      <c r="B1061">
        <v>6</v>
      </c>
      <c r="C1061" t="s">
        <v>27</v>
      </c>
      <c r="D1061" t="s">
        <v>32</v>
      </c>
      <c r="E1061" t="s">
        <v>42</v>
      </c>
      <c r="F1061">
        <v>5</v>
      </c>
      <c r="G1061">
        <v>20000000</v>
      </c>
      <c r="H1061">
        <v>2</v>
      </c>
      <c r="I1061" s="15">
        <v>5.7870370370370367E-3</v>
      </c>
      <c r="J1061" t="s">
        <v>18</v>
      </c>
      <c r="K1061" t="s">
        <v>39</v>
      </c>
      <c r="L1061" t="s">
        <v>43</v>
      </c>
      <c r="M1061" t="s">
        <v>78</v>
      </c>
      <c r="N1061" t="s">
        <v>53</v>
      </c>
    </row>
    <row r="1062" spans="1:14" x14ac:dyDescent="0.35">
      <c r="A1062" t="s">
        <v>14</v>
      </c>
      <c r="B1062">
        <v>21</v>
      </c>
      <c r="C1062" t="s">
        <v>37</v>
      </c>
      <c r="D1062" t="s">
        <v>28</v>
      </c>
      <c r="E1062" t="s">
        <v>23</v>
      </c>
      <c r="F1062">
        <v>1</v>
      </c>
      <c r="G1062">
        <v>7000000</v>
      </c>
      <c r="H1062">
        <v>2</v>
      </c>
      <c r="I1062" s="15">
        <v>5.7870370370370367E-3</v>
      </c>
      <c r="J1062" t="s">
        <v>18</v>
      </c>
      <c r="K1062" t="s">
        <v>19</v>
      </c>
      <c r="L1062" t="s">
        <v>30</v>
      </c>
      <c r="M1062" t="s">
        <v>76</v>
      </c>
      <c r="N1062" t="s">
        <v>75</v>
      </c>
    </row>
    <row r="1063" spans="1:14" x14ac:dyDescent="0.35">
      <c r="A1063" t="s">
        <v>14</v>
      </c>
      <c r="B1063">
        <v>22</v>
      </c>
      <c r="C1063" t="s">
        <v>37</v>
      </c>
      <c r="D1063" t="s">
        <v>49</v>
      </c>
      <c r="E1063" t="s">
        <v>23</v>
      </c>
      <c r="F1063">
        <v>3</v>
      </c>
      <c r="G1063">
        <v>15000000</v>
      </c>
      <c r="H1063">
        <v>5</v>
      </c>
      <c r="I1063" s="15">
        <v>5.7870370370370367E-3</v>
      </c>
      <c r="J1063" t="s">
        <v>18</v>
      </c>
      <c r="K1063" t="s">
        <v>39</v>
      </c>
      <c r="L1063" t="s">
        <v>48</v>
      </c>
      <c r="M1063" t="s">
        <v>78</v>
      </c>
      <c r="N1063" t="s">
        <v>66</v>
      </c>
    </row>
    <row r="1064" spans="1:14" x14ac:dyDescent="0.35">
      <c r="A1064" t="s">
        <v>14</v>
      </c>
      <c r="B1064">
        <v>12</v>
      </c>
      <c r="C1064" t="s">
        <v>37</v>
      </c>
      <c r="D1064" t="s">
        <v>28</v>
      </c>
      <c r="E1064" t="s">
        <v>42</v>
      </c>
      <c r="F1064">
        <v>4</v>
      </c>
      <c r="G1064">
        <v>15000000</v>
      </c>
      <c r="H1064">
        <v>4</v>
      </c>
      <c r="I1064" s="15">
        <v>5.7870370370370367E-3</v>
      </c>
      <c r="J1064" t="s">
        <v>18</v>
      </c>
      <c r="K1064" t="s">
        <v>56</v>
      </c>
      <c r="L1064" t="s">
        <v>33</v>
      </c>
      <c r="M1064" t="s">
        <v>76</v>
      </c>
      <c r="N1064" t="s">
        <v>52</v>
      </c>
    </row>
    <row r="1065" spans="1:14" x14ac:dyDescent="0.35">
      <c r="A1065" t="s">
        <v>14</v>
      </c>
      <c r="B1065">
        <v>23</v>
      </c>
      <c r="C1065" t="s">
        <v>44</v>
      </c>
      <c r="D1065" t="s">
        <v>28</v>
      </c>
      <c r="E1065" t="s">
        <v>23</v>
      </c>
      <c r="F1065">
        <v>2</v>
      </c>
      <c r="G1065">
        <v>12000000</v>
      </c>
      <c r="H1065">
        <v>1</v>
      </c>
      <c r="I1065" s="15">
        <v>5.7870370370370367E-3</v>
      </c>
      <c r="J1065" t="s">
        <v>18</v>
      </c>
      <c r="K1065" t="s">
        <v>35</v>
      </c>
      <c r="L1065" t="s">
        <v>25</v>
      </c>
      <c r="M1065" t="s">
        <v>78</v>
      </c>
      <c r="N1065" t="s">
        <v>41</v>
      </c>
    </row>
    <row r="1066" spans="1:14" x14ac:dyDescent="0.35">
      <c r="A1066" t="s">
        <v>14</v>
      </c>
      <c r="B1066">
        <v>29</v>
      </c>
      <c r="C1066" t="s">
        <v>44</v>
      </c>
      <c r="D1066" t="s">
        <v>38</v>
      </c>
      <c r="E1066" t="s">
        <v>17</v>
      </c>
      <c r="F1066">
        <v>2</v>
      </c>
      <c r="G1066">
        <v>12000000</v>
      </c>
      <c r="H1066">
        <v>2</v>
      </c>
      <c r="I1066" s="15">
        <v>5.7870370370370367E-3</v>
      </c>
      <c r="J1066" t="s">
        <v>18</v>
      </c>
      <c r="K1066" t="s">
        <v>39</v>
      </c>
      <c r="L1066" t="s">
        <v>48</v>
      </c>
      <c r="M1066" t="s">
        <v>78</v>
      </c>
      <c r="N1066" t="s">
        <v>53</v>
      </c>
    </row>
    <row r="1067" spans="1:14" x14ac:dyDescent="0.35">
      <c r="A1067" t="s">
        <v>14</v>
      </c>
      <c r="B1067">
        <v>21</v>
      </c>
      <c r="C1067" t="s">
        <v>69</v>
      </c>
      <c r="D1067" t="s">
        <v>16</v>
      </c>
      <c r="E1067" t="s">
        <v>42</v>
      </c>
      <c r="F1067">
        <v>1</v>
      </c>
      <c r="G1067">
        <v>19000000</v>
      </c>
      <c r="H1067">
        <v>2</v>
      </c>
      <c r="I1067" s="15">
        <v>5.7870370370370367E-3</v>
      </c>
      <c r="J1067" t="s">
        <v>46</v>
      </c>
      <c r="K1067" t="s">
        <v>56</v>
      </c>
      <c r="L1067" t="s">
        <v>30</v>
      </c>
      <c r="M1067" t="s">
        <v>78</v>
      </c>
      <c r="N1067" t="s">
        <v>66</v>
      </c>
    </row>
    <row r="1068" spans="1:14" x14ac:dyDescent="0.35">
      <c r="A1068" t="s">
        <v>14</v>
      </c>
      <c r="B1068">
        <v>24</v>
      </c>
      <c r="C1068" t="s">
        <v>69</v>
      </c>
      <c r="D1068" t="s">
        <v>16</v>
      </c>
      <c r="E1068" t="s">
        <v>23</v>
      </c>
      <c r="F1068">
        <v>3</v>
      </c>
      <c r="G1068">
        <v>15000000</v>
      </c>
      <c r="H1068">
        <v>1</v>
      </c>
      <c r="I1068" s="15">
        <v>5.7870370370370367E-3</v>
      </c>
      <c r="J1068" t="s">
        <v>18</v>
      </c>
      <c r="K1068" t="s">
        <v>24</v>
      </c>
      <c r="L1068" t="s">
        <v>33</v>
      </c>
      <c r="M1068" t="s">
        <v>76</v>
      </c>
      <c r="N1068" t="s">
        <v>26</v>
      </c>
    </row>
    <row r="1069" spans="1:14" x14ac:dyDescent="0.35">
      <c r="A1069" t="s">
        <v>70</v>
      </c>
      <c r="B1069">
        <v>20</v>
      </c>
      <c r="C1069" t="s">
        <v>27</v>
      </c>
      <c r="D1069" t="s">
        <v>16</v>
      </c>
      <c r="E1069" t="s">
        <v>42</v>
      </c>
      <c r="F1069">
        <v>0</v>
      </c>
      <c r="G1069">
        <v>0</v>
      </c>
      <c r="H1069">
        <v>1</v>
      </c>
      <c r="I1069" s="15">
        <v>5.7870370370370367E-3</v>
      </c>
      <c r="L1069" t="s">
        <v>48</v>
      </c>
      <c r="M1069" t="s">
        <v>76</v>
      </c>
      <c r="N1069" t="s">
        <v>52</v>
      </c>
    </row>
    <row r="1070" spans="1:14" x14ac:dyDescent="0.35">
      <c r="A1070" t="s">
        <v>70</v>
      </c>
      <c r="B1070">
        <v>8</v>
      </c>
      <c r="C1070" t="s">
        <v>37</v>
      </c>
      <c r="D1070" t="s">
        <v>38</v>
      </c>
      <c r="E1070" t="s">
        <v>42</v>
      </c>
      <c r="F1070">
        <v>0</v>
      </c>
      <c r="G1070">
        <v>0</v>
      </c>
      <c r="H1070">
        <v>5</v>
      </c>
      <c r="I1070" s="15">
        <v>5.7870370370370367E-3</v>
      </c>
      <c r="L1070" t="s">
        <v>20</v>
      </c>
      <c r="M1070" t="s">
        <v>77</v>
      </c>
      <c r="N1070" t="s">
        <v>54</v>
      </c>
    </row>
    <row r="1071" spans="1:14" x14ac:dyDescent="0.35">
      <c r="A1071" t="s">
        <v>70</v>
      </c>
      <c r="B1071">
        <v>31</v>
      </c>
      <c r="C1071" t="s">
        <v>69</v>
      </c>
      <c r="D1071" t="s">
        <v>16</v>
      </c>
      <c r="E1071" t="s">
        <v>42</v>
      </c>
      <c r="F1071">
        <v>0</v>
      </c>
      <c r="G1071">
        <v>0</v>
      </c>
      <c r="H1071">
        <v>1</v>
      </c>
      <c r="I1071" s="15">
        <v>5.7870370370370367E-3</v>
      </c>
      <c r="L1071" t="s">
        <v>51</v>
      </c>
      <c r="M1071" t="s">
        <v>66</v>
      </c>
      <c r="N1071" t="s">
        <v>36</v>
      </c>
    </row>
    <row r="1072" spans="1:14" x14ac:dyDescent="0.35">
      <c r="A1072" t="s">
        <v>14</v>
      </c>
      <c r="B1072">
        <v>30</v>
      </c>
      <c r="C1072" t="s">
        <v>22</v>
      </c>
      <c r="D1072" t="s">
        <v>28</v>
      </c>
      <c r="E1072" t="s">
        <v>17</v>
      </c>
      <c r="F1072">
        <v>2</v>
      </c>
      <c r="G1072">
        <v>38000000</v>
      </c>
      <c r="H1072">
        <v>2</v>
      </c>
      <c r="I1072" s="15">
        <v>6.0185185185185185E-3</v>
      </c>
      <c r="J1072" t="s">
        <v>46</v>
      </c>
      <c r="K1072" t="s">
        <v>56</v>
      </c>
      <c r="L1072" t="s">
        <v>20</v>
      </c>
      <c r="M1072" t="s">
        <v>76</v>
      </c>
      <c r="N1072" t="s">
        <v>31</v>
      </c>
    </row>
    <row r="1073" spans="1:14" x14ac:dyDescent="0.35">
      <c r="A1073" t="s">
        <v>14</v>
      </c>
      <c r="B1073">
        <v>28</v>
      </c>
      <c r="C1073" t="s">
        <v>27</v>
      </c>
      <c r="D1073" t="s">
        <v>16</v>
      </c>
      <c r="E1073" t="s">
        <v>42</v>
      </c>
      <c r="F1073">
        <v>2</v>
      </c>
      <c r="G1073">
        <v>12000000</v>
      </c>
      <c r="H1073">
        <v>2</v>
      </c>
      <c r="I1073" s="15">
        <v>6.0185185185185185E-3</v>
      </c>
      <c r="J1073" t="s">
        <v>18</v>
      </c>
      <c r="K1073" t="s">
        <v>29</v>
      </c>
      <c r="L1073" t="s">
        <v>30</v>
      </c>
      <c r="M1073" t="s">
        <v>66</v>
      </c>
      <c r="N1073" t="s">
        <v>67</v>
      </c>
    </row>
    <row r="1074" spans="1:14" x14ac:dyDescent="0.35">
      <c r="A1074" t="s">
        <v>14</v>
      </c>
      <c r="B1074">
        <v>28</v>
      </c>
      <c r="C1074" t="s">
        <v>27</v>
      </c>
      <c r="D1074" t="s">
        <v>38</v>
      </c>
      <c r="E1074" t="s">
        <v>23</v>
      </c>
      <c r="F1074">
        <v>3</v>
      </c>
      <c r="G1074">
        <v>15000000</v>
      </c>
      <c r="H1074">
        <v>2</v>
      </c>
      <c r="I1074" s="15">
        <v>6.0185185185185185E-3</v>
      </c>
      <c r="J1074" t="s">
        <v>18</v>
      </c>
      <c r="K1074" t="s">
        <v>19</v>
      </c>
      <c r="L1074" t="s">
        <v>30</v>
      </c>
      <c r="M1074" t="s">
        <v>66</v>
      </c>
      <c r="N1074" t="s">
        <v>67</v>
      </c>
    </row>
    <row r="1075" spans="1:14" x14ac:dyDescent="0.35">
      <c r="A1075" t="s">
        <v>14</v>
      </c>
      <c r="B1075">
        <v>30</v>
      </c>
      <c r="C1075" t="s">
        <v>27</v>
      </c>
      <c r="D1075" t="s">
        <v>73</v>
      </c>
      <c r="E1075" t="s">
        <v>23</v>
      </c>
      <c r="F1075">
        <v>3</v>
      </c>
      <c r="G1075">
        <v>15000000</v>
      </c>
      <c r="H1075">
        <v>4</v>
      </c>
      <c r="I1075" s="15">
        <v>6.0185185185185185E-3</v>
      </c>
      <c r="J1075" t="s">
        <v>18</v>
      </c>
      <c r="K1075" t="s">
        <v>56</v>
      </c>
      <c r="L1075" t="s">
        <v>33</v>
      </c>
      <c r="M1075" t="s">
        <v>76</v>
      </c>
      <c r="N1075" t="s">
        <v>26</v>
      </c>
    </row>
    <row r="1076" spans="1:14" x14ac:dyDescent="0.35">
      <c r="A1076" t="s">
        <v>14</v>
      </c>
      <c r="B1076">
        <v>30</v>
      </c>
      <c r="C1076" t="s">
        <v>27</v>
      </c>
      <c r="D1076" t="s">
        <v>32</v>
      </c>
      <c r="E1076" t="s">
        <v>17</v>
      </c>
      <c r="F1076">
        <v>2</v>
      </c>
      <c r="G1076">
        <v>12000000</v>
      </c>
      <c r="H1076">
        <v>2</v>
      </c>
      <c r="I1076" s="15">
        <v>6.0185185185185185E-3</v>
      </c>
      <c r="J1076" t="s">
        <v>18</v>
      </c>
      <c r="K1076" t="s">
        <v>56</v>
      </c>
      <c r="L1076" t="s">
        <v>43</v>
      </c>
      <c r="M1076" t="s">
        <v>76</v>
      </c>
      <c r="N1076" t="s">
        <v>26</v>
      </c>
    </row>
    <row r="1077" spans="1:14" x14ac:dyDescent="0.35">
      <c r="A1077" t="s">
        <v>14</v>
      </c>
      <c r="B1077">
        <v>6</v>
      </c>
      <c r="C1077" t="s">
        <v>27</v>
      </c>
      <c r="D1077" t="s">
        <v>73</v>
      </c>
      <c r="E1077" t="s">
        <v>23</v>
      </c>
      <c r="F1077">
        <v>3</v>
      </c>
      <c r="G1077">
        <v>15000000</v>
      </c>
      <c r="H1077">
        <v>4</v>
      </c>
      <c r="I1077" s="15">
        <v>6.0185185185185185E-3</v>
      </c>
      <c r="J1077" t="s">
        <v>18</v>
      </c>
      <c r="K1077" t="s">
        <v>39</v>
      </c>
      <c r="L1077" t="s">
        <v>48</v>
      </c>
      <c r="M1077" t="s">
        <v>76</v>
      </c>
      <c r="N1077" t="s">
        <v>26</v>
      </c>
    </row>
    <row r="1078" spans="1:14" x14ac:dyDescent="0.35">
      <c r="A1078" t="s">
        <v>14</v>
      </c>
      <c r="B1078">
        <v>27</v>
      </c>
      <c r="C1078" t="s">
        <v>37</v>
      </c>
      <c r="D1078" t="s">
        <v>16</v>
      </c>
      <c r="E1078" t="s">
        <v>23</v>
      </c>
      <c r="F1078">
        <v>4</v>
      </c>
      <c r="G1078">
        <v>20000000</v>
      </c>
      <c r="H1078">
        <v>5</v>
      </c>
      <c r="I1078" s="15">
        <v>6.0185185185185185E-3</v>
      </c>
      <c r="J1078" t="s">
        <v>61</v>
      </c>
      <c r="K1078" t="s">
        <v>56</v>
      </c>
      <c r="L1078" t="s">
        <v>51</v>
      </c>
      <c r="M1078" t="s">
        <v>76</v>
      </c>
      <c r="N1078" t="s">
        <v>52</v>
      </c>
    </row>
    <row r="1079" spans="1:14" x14ac:dyDescent="0.35">
      <c r="A1079" t="s">
        <v>14</v>
      </c>
      <c r="B1079">
        <v>11</v>
      </c>
      <c r="C1079" t="s">
        <v>37</v>
      </c>
      <c r="D1079" t="s">
        <v>49</v>
      </c>
      <c r="E1079" t="s">
        <v>17</v>
      </c>
      <c r="F1079">
        <v>1</v>
      </c>
      <c r="G1079">
        <v>7000000</v>
      </c>
      <c r="H1079">
        <v>1</v>
      </c>
      <c r="I1079" s="15">
        <v>6.0185185185185185E-3</v>
      </c>
      <c r="J1079" t="s">
        <v>18</v>
      </c>
      <c r="K1079" t="s">
        <v>19</v>
      </c>
      <c r="L1079" t="s">
        <v>30</v>
      </c>
      <c r="M1079" t="s">
        <v>77</v>
      </c>
      <c r="N1079" t="s">
        <v>54</v>
      </c>
    </row>
    <row r="1080" spans="1:14" x14ac:dyDescent="0.35">
      <c r="A1080" t="s">
        <v>14</v>
      </c>
      <c r="B1080">
        <v>29</v>
      </c>
      <c r="C1080" t="s">
        <v>37</v>
      </c>
      <c r="D1080" t="s">
        <v>38</v>
      </c>
      <c r="E1080" t="s">
        <v>42</v>
      </c>
      <c r="F1080">
        <v>2</v>
      </c>
      <c r="G1080">
        <v>12000000</v>
      </c>
      <c r="H1080">
        <v>2</v>
      </c>
      <c r="I1080" s="15">
        <v>6.0185185185185185E-3</v>
      </c>
      <c r="J1080" t="s">
        <v>18</v>
      </c>
      <c r="K1080" t="s">
        <v>35</v>
      </c>
      <c r="L1080" t="s">
        <v>30</v>
      </c>
      <c r="M1080" t="s">
        <v>78</v>
      </c>
      <c r="N1080" t="s">
        <v>41</v>
      </c>
    </row>
    <row r="1081" spans="1:14" x14ac:dyDescent="0.35">
      <c r="A1081" t="s">
        <v>14</v>
      </c>
      <c r="B1081">
        <v>7</v>
      </c>
      <c r="C1081" t="s">
        <v>37</v>
      </c>
      <c r="D1081" t="s">
        <v>38</v>
      </c>
      <c r="E1081" t="s">
        <v>17</v>
      </c>
      <c r="F1081">
        <v>2</v>
      </c>
      <c r="G1081">
        <v>12000000</v>
      </c>
      <c r="H1081">
        <v>7</v>
      </c>
      <c r="I1081" s="15">
        <v>6.0185185185185185E-3</v>
      </c>
      <c r="J1081" t="s">
        <v>18</v>
      </c>
      <c r="K1081" t="s">
        <v>19</v>
      </c>
      <c r="L1081" t="s">
        <v>20</v>
      </c>
      <c r="M1081" t="s">
        <v>77</v>
      </c>
      <c r="N1081" t="s">
        <v>65</v>
      </c>
    </row>
    <row r="1082" spans="1:14" x14ac:dyDescent="0.35">
      <c r="A1082" t="s">
        <v>14</v>
      </c>
      <c r="B1082">
        <v>8</v>
      </c>
      <c r="C1082" t="s">
        <v>37</v>
      </c>
      <c r="D1082" t="s">
        <v>16</v>
      </c>
      <c r="E1082" t="s">
        <v>42</v>
      </c>
      <c r="F1082">
        <v>3</v>
      </c>
      <c r="G1082">
        <v>15000000</v>
      </c>
      <c r="H1082">
        <v>2</v>
      </c>
      <c r="I1082" s="15">
        <v>6.0185185185185185E-3</v>
      </c>
      <c r="J1082" t="s">
        <v>18</v>
      </c>
      <c r="K1082" t="s">
        <v>24</v>
      </c>
      <c r="L1082" t="s">
        <v>43</v>
      </c>
      <c r="M1082" t="s">
        <v>76</v>
      </c>
      <c r="N1082" t="s">
        <v>71</v>
      </c>
    </row>
    <row r="1083" spans="1:14" x14ac:dyDescent="0.35">
      <c r="A1083" t="s">
        <v>14</v>
      </c>
      <c r="B1083">
        <v>11</v>
      </c>
      <c r="C1083" t="s">
        <v>37</v>
      </c>
      <c r="D1083" t="s">
        <v>28</v>
      </c>
      <c r="E1083" t="s">
        <v>68</v>
      </c>
      <c r="F1083">
        <v>4</v>
      </c>
      <c r="G1083">
        <v>20000000</v>
      </c>
      <c r="H1083">
        <v>5</v>
      </c>
      <c r="I1083" s="15">
        <v>6.0185185185185185E-3</v>
      </c>
      <c r="J1083" t="s">
        <v>18</v>
      </c>
      <c r="K1083" t="s">
        <v>39</v>
      </c>
      <c r="L1083" t="s">
        <v>51</v>
      </c>
      <c r="M1083" t="s">
        <v>77</v>
      </c>
      <c r="N1083" t="s">
        <v>54</v>
      </c>
    </row>
    <row r="1084" spans="1:14" x14ac:dyDescent="0.35">
      <c r="A1084" t="s">
        <v>14</v>
      </c>
      <c r="B1084">
        <v>22</v>
      </c>
      <c r="C1084" t="s">
        <v>44</v>
      </c>
      <c r="D1084" t="s">
        <v>28</v>
      </c>
      <c r="E1084" t="s">
        <v>17</v>
      </c>
      <c r="F1084">
        <v>1</v>
      </c>
      <c r="G1084">
        <v>19000000</v>
      </c>
      <c r="H1084">
        <v>1</v>
      </c>
      <c r="I1084" s="15">
        <v>6.0185185185185185E-3</v>
      </c>
      <c r="J1084" t="s">
        <v>46</v>
      </c>
      <c r="K1084" t="s">
        <v>29</v>
      </c>
      <c r="L1084" t="s">
        <v>40</v>
      </c>
      <c r="M1084" t="s">
        <v>76</v>
      </c>
      <c r="N1084" t="s">
        <v>26</v>
      </c>
    </row>
    <row r="1085" spans="1:14" x14ac:dyDescent="0.35">
      <c r="A1085" t="s">
        <v>14</v>
      </c>
      <c r="B1085">
        <v>6</v>
      </c>
      <c r="C1085" t="s">
        <v>44</v>
      </c>
      <c r="D1085" t="s">
        <v>16</v>
      </c>
      <c r="E1085" t="s">
        <v>42</v>
      </c>
      <c r="F1085">
        <v>4</v>
      </c>
      <c r="G1085">
        <v>20000000</v>
      </c>
      <c r="H1085">
        <v>1</v>
      </c>
      <c r="I1085" s="15">
        <v>6.0185185185185185E-3</v>
      </c>
      <c r="J1085" t="s">
        <v>61</v>
      </c>
      <c r="K1085" t="s">
        <v>64</v>
      </c>
      <c r="L1085" t="s">
        <v>30</v>
      </c>
      <c r="M1085" t="s">
        <v>78</v>
      </c>
      <c r="N1085" t="s">
        <v>66</v>
      </c>
    </row>
    <row r="1086" spans="1:14" x14ac:dyDescent="0.35">
      <c r="A1086" t="s">
        <v>14</v>
      </c>
      <c r="B1086">
        <v>1</v>
      </c>
      <c r="C1086" t="s">
        <v>44</v>
      </c>
      <c r="D1086" t="s">
        <v>32</v>
      </c>
      <c r="E1086" t="s">
        <v>17</v>
      </c>
      <c r="F1086">
        <v>2</v>
      </c>
      <c r="G1086">
        <v>12000000</v>
      </c>
      <c r="H1086">
        <v>1</v>
      </c>
      <c r="I1086" s="15">
        <v>6.0185185185185185E-3</v>
      </c>
      <c r="J1086" t="s">
        <v>18</v>
      </c>
      <c r="K1086" t="s">
        <v>29</v>
      </c>
      <c r="L1086" t="s">
        <v>30</v>
      </c>
      <c r="M1086" t="s">
        <v>78</v>
      </c>
      <c r="N1086" t="s">
        <v>53</v>
      </c>
    </row>
    <row r="1087" spans="1:14" x14ac:dyDescent="0.35">
      <c r="A1087" t="s">
        <v>14</v>
      </c>
      <c r="B1087">
        <v>14</v>
      </c>
      <c r="C1087" t="s">
        <v>44</v>
      </c>
      <c r="D1087" t="s">
        <v>38</v>
      </c>
      <c r="E1087" t="s">
        <v>42</v>
      </c>
      <c r="F1087">
        <v>5</v>
      </c>
      <c r="G1087">
        <v>25000000</v>
      </c>
      <c r="H1087">
        <v>1</v>
      </c>
      <c r="I1087" s="15">
        <v>6.0185185185185185E-3</v>
      </c>
      <c r="J1087" t="s">
        <v>18</v>
      </c>
      <c r="K1087" t="s">
        <v>50</v>
      </c>
      <c r="L1087" t="s">
        <v>30</v>
      </c>
      <c r="M1087" t="s">
        <v>76</v>
      </c>
      <c r="N1087" t="s">
        <v>31</v>
      </c>
    </row>
    <row r="1088" spans="1:14" x14ac:dyDescent="0.35">
      <c r="A1088" t="s">
        <v>14</v>
      </c>
      <c r="B1088">
        <v>10</v>
      </c>
      <c r="C1088" t="s">
        <v>44</v>
      </c>
      <c r="D1088" t="s">
        <v>16</v>
      </c>
      <c r="E1088" t="s">
        <v>23</v>
      </c>
      <c r="F1088">
        <v>1</v>
      </c>
      <c r="G1088">
        <v>7000000</v>
      </c>
      <c r="H1088">
        <v>2</v>
      </c>
      <c r="I1088" s="15">
        <v>6.0185185185185185E-3</v>
      </c>
      <c r="J1088" t="s">
        <v>18</v>
      </c>
      <c r="K1088" t="s">
        <v>64</v>
      </c>
      <c r="L1088" t="s">
        <v>48</v>
      </c>
      <c r="M1088" t="s">
        <v>78</v>
      </c>
      <c r="N1088" t="s">
        <v>66</v>
      </c>
    </row>
    <row r="1089" spans="1:14" x14ac:dyDescent="0.35">
      <c r="A1089" t="s">
        <v>14</v>
      </c>
      <c r="B1089">
        <v>13</v>
      </c>
      <c r="C1089" t="s">
        <v>69</v>
      </c>
      <c r="D1089" t="s">
        <v>32</v>
      </c>
      <c r="E1089" t="s">
        <v>42</v>
      </c>
      <c r="F1089">
        <v>1</v>
      </c>
      <c r="G1089">
        <v>19000000</v>
      </c>
      <c r="H1089">
        <v>2</v>
      </c>
      <c r="I1089" s="15">
        <v>6.0185185185185185E-3</v>
      </c>
      <c r="J1089" t="s">
        <v>46</v>
      </c>
      <c r="K1089" t="s">
        <v>19</v>
      </c>
      <c r="L1089" t="s">
        <v>51</v>
      </c>
      <c r="M1089" t="s">
        <v>78</v>
      </c>
      <c r="N1089" t="s">
        <v>41</v>
      </c>
    </row>
    <row r="1090" spans="1:14" x14ac:dyDescent="0.35">
      <c r="A1090" t="s">
        <v>14</v>
      </c>
      <c r="B1090">
        <v>16</v>
      </c>
      <c r="C1090" t="s">
        <v>69</v>
      </c>
      <c r="D1090" t="s">
        <v>16</v>
      </c>
      <c r="E1090" t="s">
        <v>17</v>
      </c>
      <c r="F1090">
        <v>5</v>
      </c>
      <c r="G1090">
        <v>20000000</v>
      </c>
      <c r="H1090">
        <v>4</v>
      </c>
      <c r="I1090" s="15">
        <v>6.0185185185185185E-3</v>
      </c>
      <c r="J1090" t="s">
        <v>18</v>
      </c>
      <c r="K1090" t="s">
        <v>56</v>
      </c>
      <c r="L1090" t="s">
        <v>33</v>
      </c>
      <c r="M1090" t="s">
        <v>76</v>
      </c>
      <c r="N1090" t="s">
        <v>52</v>
      </c>
    </row>
    <row r="1091" spans="1:14" x14ac:dyDescent="0.35">
      <c r="A1091" t="s">
        <v>14</v>
      </c>
      <c r="B1091">
        <v>17</v>
      </c>
      <c r="C1091" t="s">
        <v>69</v>
      </c>
      <c r="D1091" t="s">
        <v>32</v>
      </c>
      <c r="E1091" t="s">
        <v>42</v>
      </c>
      <c r="F1091">
        <v>5</v>
      </c>
      <c r="G1091">
        <v>21000000</v>
      </c>
      <c r="H1091">
        <v>6</v>
      </c>
      <c r="I1091" s="15">
        <v>6.0185185185185185E-3</v>
      </c>
      <c r="J1091" t="s">
        <v>18</v>
      </c>
      <c r="K1091" t="s">
        <v>29</v>
      </c>
      <c r="L1091" t="s">
        <v>33</v>
      </c>
      <c r="M1091" t="s">
        <v>66</v>
      </c>
      <c r="N1091" t="s">
        <v>36</v>
      </c>
    </row>
    <row r="1092" spans="1:14" x14ac:dyDescent="0.35">
      <c r="A1092" t="s">
        <v>14</v>
      </c>
      <c r="B1092">
        <v>30</v>
      </c>
      <c r="C1092" t="s">
        <v>22</v>
      </c>
      <c r="D1092" t="s">
        <v>28</v>
      </c>
      <c r="E1092" t="s">
        <v>17</v>
      </c>
      <c r="F1092">
        <v>2</v>
      </c>
      <c r="G1092">
        <v>38000000</v>
      </c>
      <c r="H1092">
        <v>2</v>
      </c>
      <c r="I1092" s="15">
        <v>6.0185185185185185E-3</v>
      </c>
      <c r="J1092" t="s">
        <v>46</v>
      </c>
      <c r="K1092" t="s">
        <v>56</v>
      </c>
      <c r="L1092" t="s">
        <v>20</v>
      </c>
      <c r="M1092" t="s">
        <v>76</v>
      </c>
      <c r="N1092" t="s">
        <v>31</v>
      </c>
    </row>
    <row r="1093" spans="1:14" x14ac:dyDescent="0.35">
      <c r="A1093" t="s">
        <v>70</v>
      </c>
      <c r="B1093">
        <v>5</v>
      </c>
      <c r="C1093" t="s">
        <v>55</v>
      </c>
      <c r="D1093" t="s">
        <v>16</v>
      </c>
      <c r="E1093" t="s">
        <v>45</v>
      </c>
      <c r="F1093">
        <v>0</v>
      </c>
      <c r="G1093">
        <v>0</v>
      </c>
      <c r="H1093">
        <v>4</v>
      </c>
      <c r="I1093" s="15">
        <v>6.0185185185185185E-3</v>
      </c>
      <c r="L1093" t="s">
        <v>48</v>
      </c>
      <c r="M1093" t="s">
        <v>76</v>
      </c>
      <c r="N1093" t="s">
        <v>26</v>
      </c>
    </row>
    <row r="1094" spans="1:14" x14ac:dyDescent="0.35">
      <c r="A1094" t="s">
        <v>70</v>
      </c>
      <c r="B1094">
        <v>10</v>
      </c>
      <c r="C1094" t="s">
        <v>72</v>
      </c>
      <c r="D1094" t="s">
        <v>38</v>
      </c>
      <c r="E1094" t="s">
        <v>23</v>
      </c>
      <c r="F1094">
        <v>0</v>
      </c>
      <c r="G1094">
        <v>0</v>
      </c>
      <c r="H1094">
        <v>3</v>
      </c>
      <c r="I1094" s="15">
        <v>6.0185185185185185E-3</v>
      </c>
      <c r="L1094" t="s">
        <v>51</v>
      </c>
      <c r="M1094" t="s">
        <v>66</v>
      </c>
      <c r="N1094" t="s">
        <v>36</v>
      </c>
    </row>
    <row r="1095" spans="1:14" x14ac:dyDescent="0.35">
      <c r="A1095" t="s">
        <v>70</v>
      </c>
      <c r="B1095">
        <v>12</v>
      </c>
      <c r="C1095" t="s">
        <v>22</v>
      </c>
      <c r="D1095" t="s">
        <v>38</v>
      </c>
      <c r="E1095" t="s">
        <v>45</v>
      </c>
      <c r="F1095">
        <v>0</v>
      </c>
      <c r="G1095">
        <v>0</v>
      </c>
      <c r="H1095">
        <v>1</v>
      </c>
      <c r="I1095" s="15">
        <v>6.0185185185185185E-3</v>
      </c>
      <c r="L1095" t="s">
        <v>30</v>
      </c>
      <c r="M1095" t="s">
        <v>78</v>
      </c>
      <c r="N1095" t="s">
        <v>66</v>
      </c>
    </row>
    <row r="1096" spans="1:14" x14ac:dyDescent="0.35">
      <c r="A1096" t="s">
        <v>70</v>
      </c>
      <c r="B1096">
        <v>30</v>
      </c>
      <c r="C1096" t="s">
        <v>27</v>
      </c>
      <c r="D1096" t="s">
        <v>38</v>
      </c>
      <c r="E1096" t="s">
        <v>23</v>
      </c>
      <c r="F1096">
        <v>0</v>
      </c>
      <c r="G1096">
        <v>0</v>
      </c>
      <c r="H1096">
        <v>2</v>
      </c>
      <c r="I1096" s="15">
        <v>6.0185185185185185E-3</v>
      </c>
      <c r="L1096" t="s">
        <v>51</v>
      </c>
      <c r="M1096" t="s">
        <v>78</v>
      </c>
      <c r="N1096" t="s">
        <v>41</v>
      </c>
    </row>
    <row r="1097" spans="1:14" x14ac:dyDescent="0.35">
      <c r="A1097" t="s">
        <v>70</v>
      </c>
      <c r="B1097">
        <v>30</v>
      </c>
      <c r="C1097" t="s">
        <v>69</v>
      </c>
      <c r="D1097" t="s">
        <v>16</v>
      </c>
      <c r="E1097" t="s">
        <v>42</v>
      </c>
      <c r="F1097">
        <v>0</v>
      </c>
      <c r="G1097">
        <v>0</v>
      </c>
      <c r="H1097">
        <v>5</v>
      </c>
      <c r="I1097" s="15">
        <v>6.0185185185185185E-3</v>
      </c>
      <c r="L1097" t="s">
        <v>30</v>
      </c>
      <c r="M1097" t="s">
        <v>77</v>
      </c>
      <c r="N1097" t="s">
        <v>54</v>
      </c>
    </row>
    <row r="1098" spans="1:14" x14ac:dyDescent="0.35">
      <c r="A1098" t="s">
        <v>70</v>
      </c>
      <c r="B1098">
        <v>30</v>
      </c>
      <c r="C1098" t="s">
        <v>69</v>
      </c>
      <c r="D1098" t="s">
        <v>49</v>
      </c>
      <c r="E1098" t="s">
        <v>17</v>
      </c>
      <c r="F1098">
        <v>0</v>
      </c>
      <c r="G1098">
        <v>0</v>
      </c>
      <c r="H1098">
        <v>3</v>
      </c>
      <c r="I1098" s="15">
        <v>6.0185185185185185E-3</v>
      </c>
      <c r="L1098" t="s">
        <v>40</v>
      </c>
      <c r="M1098" t="s">
        <v>66</v>
      </c>
      <c r="N1098" t="s">
        <v>67</v>
      </c>
    </row>
    <row r="1099" spans="1:14" x14ac:dyDescent="0.35">
      <c r="A1099" t="s">
        <v>70</v>
      </c>
      <c r="B1099">
        <v>5</v>
      </c>
      <c r="C1099" t="s">
        <v>55</v>
      </c>
      <c r="D1099" t="s">
        <v>16</v>
      </c>
      <c r="E1099" t="s">
        <v>45</v>
      </c>
      <c r="F1099">
        <v>0</v>
      </c>
      <c r="G1099">
        <v>0</v>
      </c>
      <c r="H1099">
        <v>4</v>
      </c>
      <c r="I1099" s="15">
        <v>6.0185185185185185E-3</v>
      </c>
      <c r="L1099" t="s">
        <v>48</v>
      </c>
      <c r="M1099" t="s">
        <v>76</v>
      </c>
      <c r="N1099" t="s">
        <v>26</v>
      </c>
    </row>
    <row r="1100" spans="1:14" x14ac:dyDescent="0.35">
      <c r="A1100" t="s">
        <v>70</v>
      </c>
      <c r="B1100">
        <v>10</v>
      </c>
      <c r="C1100" t="s">
        <v>72</v>
      </c>
      <c r="D1100" t="s">
        <v>38</v>
      </c>
      <c r="E1100" t="s">
        <v>23</v>
      </c>
      <c r="F1100">
        <v>0</v>
      </c>
      <c r="G1100">
        <v>0</v>
      </c>
      <c r="H1100">
        <v>3</v>
      </c>
      <c r="I1100" s="15">
        <v>6.0185185185185185E-3</v>
      </c>
      <c r="L1100" t="s">
        <v>51</v>
      </c>
      <c r="M1100" t="s">
        <v>66</v>
      </c>
      <c r="N1100" t="s">
        <v>36</v>
      </c>
    </row>
    <row r="1101" spans="1:14" x14ac:dyDescent="0.35">
      <c r="A1101" t="s">
        <v>14</v>
      </c>
      <c r="B1101">
        <v>26</v>
      </c>
      <c r="C1101" t="s">
        <v>22</v>
      </c>
      <c r="D1101" t="s">
        <v>28</v>
      </c>
      <c r="E1101" t="s">
        <v>42</v>
      </c>
      <c r="F1101">
        <v>3</v>
      </c>
      <c r="G1101">
        <v>15000000</v>
      </c>
      <c r="H1101">
        <v>2</v>
      </c>
      <c r="I1101" s="15">
        <v>6.2500000000000003E-3</v>
      </c>
      <c r="J1101" t="s">
        <v>18</v>
      </c>
      <c r="K1101" t="s">
        <v>35</v>
      </c>
      <c r="L1101" t="s">
        <v>20</v>
      </c>
      <c r="M1101" t="s">
        <v>78</v>
      </c>
      <c r="N1101" t="s">
        <v>63</v>
      </c>
    </row>
    <row r="1102" spans="1:14" x14ac:dyDescent="0.35">
      <c r="A1102" t="s">
        <v>14</v>
      </c>
      <c r="B1102">
        <v>27</v>
      </c>
      <c r="C1102" t="s">
        <v>27</v>
      </c>
      <c r="D1102" t="s">
        <v>32</v>
      </c>
      <c r="E1102" t="s">
        <v>23</v>
      </c>
      <c r="F1102">
        <v>3</v>
      </c>
      <c r="G1102">
        <v>15000000</v>
      </c>
      <c r="H1102">
        <v>4</v>
      </c>
      <c r="I1102" s="15">
        <v>6.2500000000000003E-3</v>
      </c>
      <c r="J1102" t="s">
        <v>18</v>
      </c>
      <c r="K1102" t="s">
        <v>56</v>
      </c>
      <c r="L1102" t="s">
        <v>40</v>
      </c>
      <c r="M1102" t="s">
        <v>76</v>
      </c>
      <c r="N1102" t="s">
        <v>31</v>
      </c>
    </row>
    <row r="1103" spans="1:14" x14ac:dyDescent="0.35">
      <c r="A1103" t="s">
        <v>14</v>
      </c>
      <c r="B1103">
        <v>30</v>
      </c>
      <c r="C1103" t="s">
        <v>27</v>
      </c>
      <c r="D1103" t="s">
        <v>73</v>
      </c>
      <c r="E1103" t="s">
        <v>45</v>
      </c>
      <c r="F1103">
        <v>3</v>
      </c>
      <c r="G1103">
        <v>15000000</v>
      </c>
      <c r="H1103">
        <v>2</v>
      </c>
      <c r="I1103" s="15">
        <v>6.2500000000000003E-3</v>
      </c>
      <c r="J1103" t="s">
        <v>18</v>
      </c>
      <c r="K1103" t="s">
        <v>19</v>
      </c>
      <c r="L1103" t="s">
        <v>43</v>
      </c>
      <c r="M1103" t="s">
        <v>77</v>
      </c>
      <c r="N1103" t="s">
        <v>65</v>
      </c>
    </row>
    <row r="1104" spans="1:14" x14ac:dyDescent="0.35">
      <c r="A1104" t="s">
        <v>14</v>
      </c>
      <c r="B1104">
        <v>5</v>
      </c>
      <c r="C1104" t="s">
        <v>37</v>
      </c>
      <c r="D1104" t="s">
        <v>32</v>
      </c>
      <c r="E1104" t="s">
        <v>42</v>
      </c>
      <c r="F1104">
        <v>1</v>
      </c>
      <c r="G1104">
        <v>7000000</v>
      </c>
      <c r="H1104">
        <v>4</v>
      </c>
      <c r="I1104" s="15">
        <v>6.2500000000000003E-3</v>
      </c>
      <c r="J1104" t="s">
        <v>18</v>
      </c>
      <c r="K1104" t="s">
        <v>29</v>
      </c>
      <c r="L1104" t="s">
        <v>30</v>
      </c>
      <c r="M1104" t="s">
        <v>78</v>
      </c>
      <c r="N1104" t="s">
        <v>66</v>
      </c>
    </row>
    <row r="1105" spans="1:14" x14ac:dyDescent="0.35">
      <c r="A1105" t="s">
        <v>14</v>
      </c>
      <c r="B1105">
        <v>28</v>
      </c>
      <c r="C1105" t="s">
        <v>37</v>
      </c>
      <c r="D1105" t="s">
        <v>16</v>
      </c>
      <c r="E1105" t="s">
        <v>42</v>
      </c>
      <c r="F1105">
        <v>5</v>
      </c>
      <c r="G1105">
        <v>20000000</v>
      </c>
      <c r="H1105">
        <v>2</v>
      </c>
      <c r="I1105" s="15">
        <v>6.2500000000000003E-3</v>
      </c>
      <c r="J1105" t="s">
        <v>18</v>
      </c>
      <c r="K1105" t="s">
        <v>56</v>
      </c>
      <c r="L1105" t="s">
        <v>25</v>
      </c>
      <c r="M1105" t="s">
        <v>76</v>
      </c>
      <c r="N1105" t="s">
        <v>52</v>
      </c>
    </row>
    <row r="1106" spans="1:14" x14ac:dyDescent="0.35">
      <c r="A1106" t="s">
        <v>14</v>
      </c>
      <c r="B1106">
        <v>7</v>
      </c>
      <c r="C1106" t="s">
        <v>37</v>
      </c>
      <c r="D1106" t="s">
        <v>16</v>
      </c>
      <c r="E1106" t="s">
        <v>42</v>
      </c>
      <c r="F1106">
        <v>2</v>
      </c>
      <c r="G1106">
        <v>12000000</v>
      </c>
      <c r="H1106">
        <v>2</v>
      </c>
      <c r="I1106" s="15">
        <v>6.2500000000000003E-3</v>
      </c>
      <c r="J1106" t="s">
        <v>18</v>
      </c>
      <c r="K1106" t="s">
        <v>19</v>
      </c>
      <c r="L1106" t="s">
        <v>48</v>
      </c>
      <c r="M1106" t="s">
        <v>78</v>
      </c>
      <c r="N1106" t="s">
        <v>63</v>
      </c>
    </row>
    <row r="1107" spans="1:14" x14ac:dyDescent="0.35">
      <c r="A1107" t="s">
        <v>14</v>
      </c>
      <c r="B1107">
        <v>20</v>
      </c>
      <c r="C1107" t="s">
        <v>44</v>
      </c>
      <c r="D1107" t="s">
        <v>16</v>
      </c>
      <c r="E1107" t="s">
        <v>42</v>
      </c>
      <c r="F1107">
        <v>4</v>
      </c>
      <c r="G1107">
        <v>20000000</v>
      </c>
      <c r="H1107">
        <v>2</v>
      </c>
      <c r="I1107" s="15">
        <v>6.2500000000000003E-3</v>
      </c>
      <c r="J1107" t="s">
        <v>61</v>
      </c>
      <c r="K1107" t="s">
        <v>39</v>
      </c>
      <c r="L1107" t="s">
        <v>51</v>
      </c>
      <c r="M1107" t="s">
        <v>76</v>
      </c>
      <c r="N1107" t="s">
        <v>31</v>
      </c>
    </row>
    <row r="1108" spans="1:14" x14ac:dyDescent="0.35">
      <c r="A1108" t="s">
        <v>14</v>
      </c>
      <c r="B1108">
        <v>15</v>
      </c>
      <c r="C1108" t="s">
        <v>44</v>
      </c>
      <c r="D1108" t="s">
        <v>73</v>
      </c>
      <c r="E1108" t="s">
        <v>23</v>
      </c>
      <c r="F1108">
        <v>2</v>
      </c>
      <c r="G1108">
        <v>12000000</v>
      </c>
      <c r="H1108">
        <v>3</v>
      </c>
      <c r="I1108" s="15">
        <v>6.2500000000000003E-3</v>
      </c>
      <c r="J1108" t="s">
        <v>18</v>
      </c>
      <c r="K1108" t="s">
        <v>64</v>
      </c>
      <c r="L1108" t="s">
        <v>33</v>
      </c>
      <c r="M1108" t="s">
        <v>78</v>
      </c>
      <c r="N1108" t="s">
        <v>66</v>
      </c>
    </row>
    <row r="1109" spans="1:14" x14ac:dyDescent="0.35">
      <c r="A1109" t="s">
        <v>14</v>
      </c>
      <c r="B1109">
        <v>18</v>
      </c>
      <c r="C1109" t="s">
        <v>44</v>
      </c>
      <c r="D1109" t="s">
        <v>16</v>
      </c>
      <c r="E1109" t="s">
        <v>23</v>
      </c>
      <c r="F1109">
        <v>2</v>
      </c>
      <c r="G1109">
        <v>12000000</v>
      </c>
      <c r="H1109">
        <v>1</v>
      </c>
      <c r="I1109" s="15">
        <v>6.2500000000000003E-3</v>
      </c>
      <c r="J1109" t="s">
        <v>18</v>
      </c>
      <c r="K1109" t="s">
        <v>56</v>
      </c>
      <c r="L1109" t="s">
        <v>40</v>
      </c>
      <c r="M1109" t="s">
        <v>76</v>
      </c>
      <c r="N1109" t="s">
        <v>52</v>
      </c>
    </row>
    <row r="1110" spans="1:14" x14ac:dyDescent="0.35">
      <c r="A1110" t="s">
        <v>14</v>
      </c>
      <c r="B1110">
        <v>3</v>
      </c>
      <c r="C1110" t="s">
        <v>44</v>
      </c>
      <c r="D1110" t="s">
        <v>38</v>
      </c>
      <c r="E1110" t="s">
        <v>17</v>
      </c>
      <c r="F1110">
        <v>4</v>
      </c>
      <c r="G1110">
        <v>20000000</v>
      </c>
      <c r="H1110">
        <v>1</v>
      </c>
      <c r="I1110" s="15">
        <v>6.2500000000000003E-3</v>
      </c>
      <c r="J1110" t="s">
        <v>18</v>
      </c>
      <c r="K1110" t="s">
        <v>39</v>
      </c>
      <c r="L1110" t="s">
        <v>43</v>
      </c>
      <c r="M1110" t="s">
        <v>78</v>
      </c>
      <c r="N1110" t="s">
        <v>53</v>
      </c>
    </row>
    <row r="1111" spans="1:14" x14ac:dyDescent="0.35">
      <c r="A1111" t="s">
        <v>70</v>
      </c>
      <c r="B1111">
        <v>11</v>
      </c>
      <c r="C1111" t="s">
        <v>58</v>
      </c>
      <c r="D1111" t="s">
        <v>16</v>
      </c>
      <c r="E1111" t="s">
        <v>17</v>
      </c>
      <c r="F1111">
        <v>0</v>
      </c>
      <c r="G1111">
        <v>0</v>
      </c>
      <c r="H1111">
        <v>1</v>
      </c>
      <c r="I1111" s="15">
        <v>6.2500000000000003E-3</v>
      </c>
      <c r="L1111" t="s">
        <v>30</v>
      </c>
      <c r="M1111" t="s">
        <v>76</v>
      </c>
      <c r="N1111" t="s">
        <v>52</v>
      </c>
    </row>
    <row r="1112" spans="1:14" x14ac:dyDescent="0.35">
      <c r="A1112" t="s">
        <v>70</v>
      </c>
      <c r="B1112">
        <v>30</v>
      </c>
      <c r="C1112" t="s">
        <v>69</v>
      </c>
      <c r="D1112" t="s">
        <v>38</v>
      </c>
      <c r="E1112" t="s">
        <v>17</v>
      </c>
      <c r="F1112">
        <v>0</v>
      </c>
      <c r="G1112">
        <v>0</v>
      </c>
      <c r="H1112">
        <v>3</v>
      </c>
      <c r="I1112" s="15">
        <v>6.2500000000000003E-3</v>
      </c>
      <c r="L1112" t="s">
        <v>30</v>
      </c>
      <c r="M1112" t="s">
        <v>66</v>
      </c>
      <c r="N1112" t="s">
        <v>67</v>
      </c>
    </row>
    <row r="1113" spans="1:14" x14ac:dyDescent="0.35">
      <c r="A1113" t="s">
        <v>70</v>
      </c>
      <c r="B1113">
        <v>27</v>
      </c>
      <c r="C1113" t="s">
        <v>69</v>
      </c>
      <c r="D1113" t="s">
        <v>49</v>
      </c>
      <c r="E1113" t="s">
        <v>42</v>
      </c>
      <c r="F1113">
        <v>0</v>
      </c>
      <c r="G1113">
        <v>0</v>
      </c>
      <c r="H1113">
        <v>1</v>
      </c>
      <c r="I1113" s="15">
        <v>6.2500000000000003E-3</v>
      </c>
      <c r="L1113" t="s">
        <v>48</v>
      </c>
      <c r="M1113" t="s">
        <v>77</v>
      </c>
      <c r="N1113" t="s">
        <v>34</v>
      </c>
    </row>
    <row r="1114" spans="1:14" x14ac:dyDescent="0.35">
      <c r="A1114" t="s">
        <v>70</v>
      </c>
      <c r="B1114">
        <v>11</v>
      </c>
      <c r="C1114" t="s">
        <v>58</v>
      </c>
      <c r="D1114" t="s">
        <v>16</v>
      </c>
      <c r="E1114" t="s">
        <v>17</v>
      </c>
      <c r="F1114">
        <v>0</v>
      </c>
      <c r="G1114">
        <v>0</v>
      </c>
      <c r="H1114">
        <v>1</v>
      </c>
      <c r="I1114" s="15">
        <v>6.2500000000000003E-3</v>
      </c>
      <c r="L1114" t="s">
        <v>30</v>
      </c>
      <c r="M1114" t="s">
        <v>76</v>
      </c>
      <c r="N1114" t="s">
        <v>52</v>
      </c>
    </row>
    <row r="1115" spans="1:14" x14ac:dyDescent="0.35">
      <c r="A1115" t="s">
        <v>14</v>
      </c>
      <c r="B1115">
        <v>31</v>
      </c>
      <c r="C1115" t="s">
        <v>59</v>
      </c>
      <c r="D1115" t="s">
        <v>49</v>
      </c>
      <c r="E1115" t="s">
        <v>42</v>
      </c>
      <c r="F1115">
        <v>2</v>
      </c>
      <c r="G1115">
        <v>12000000</v>
      </c>
      <c r="H1115">
        <v>4</v>
      </c>
      <c r="I1115" s="15">
        <v>6.3888888888888893E-3</v>
      </c>
      <c r="J1115" t="s">
        <v>18</v>
      </c>
      <c r="K1115" t="s">
        <v>56</v>
      </c>
      <c r="L1115" t="s">
        <v>30</v>
      </c>
      <c r="M1115" t="s">
        <v>76</v>
      </c>
      <c r="N1115" t="s">
        <v>26</v>
      </c>
    </row>
    <row r="1116" spans="1:14" x14ac:dyDescent="0.35">
      <c r="A1116" t="s">
        <v>14</v>
      </c>
      <c r="B1116">
        <v>7</v>
      </c>
      <c r="C1116" t="s">
        <v>27</v>
      </c>
      <c r="D1116" t="s">
        <v>16</v>
      </c>
      <c r="E1116" t="s">
        <v>45</v>
      </c>
      <c r="F1116">
        <v>4</v>
      </c>
      <c r="G1116">
        <v>11000000</v>
      </c>
      <c r="H1116">
        <v>5</v>
      </c>
      <c r="I1116" s="15">
        <v>6.3888888888888893E-3</v>
      </c>
      <c r="J1116" t="s">
        <v>61</v>
      </c>
      <c r="K1116" t="s">
        <v>39</v>
      </c>
      <c r="L1116" t="s">
        <v>33</v>
      </c>
      <c r="M1116" t="s">
        <v>76</v>
      </c>
      <c r="N1116" t="s">
        <v>52</v>
      </c>
    </row>
    <row r="1117" spans="1:14" x14ac:dyDescent="0.35">
      <c r="A1117" t="s">
        <v>14</v>
      </c>
      <c r="B1117">
        <v>21</v>
      </c>
      <c r="C1117" t="s">
        <v>37</v>
      </c>
      <c r="D1117" t="s">
        <v>16</v>
      </c>
      <c r="E1117" t="s">
        <v>68</v>
      </c>
      <c r="F1117">
        <v>4</v>
      </c>
      <c r="G1117">
        <v>20000000</v>
      </c>
      <c r="H1117">
        <v>2</v>
      </c>
      <c r="I1117" s="15">
        <v>6.3888888888888893E-3</v>
      </c>
      <c r="J1117" t="s">
        <v>18</v>
      </c>
      <c r="K1117" t="s">
        <v>35</v>
      </c>
      <c r="L1117" t="s">
        <v>30</v>
      </c>
      <c r="M1117" t="s">
        <v>76</v>
      </c>
      <c r="N1117" t="s">
        <v>52</v>
      </c>
    </row>
    <row r="1118" spans="1:14" x14ac:dyDescent="0.35">
      <c r="A1118" t="s">
        <v>14</v>
      </c>
      <c r="B1118">
        <v>8</v>
      </c>
      <c r="C1118" t="s">
        <v>37</v>
      </c>
      <c r="D1118" t="s">
        <v>16</v>
      </c>
      <c r="E1118" t="s">
        <v>68</v>
      </c>
      <c r="F1118">
        <v>3</v>
      </c>
      <c r="G1118">
        <v>15000000</v>
      </c>
      <c r="H1118">
        <v>1</v>
      </c>
      <c r="I1118" s="15">
        <v>6.3888888888888893E-3</v>
      </c>
      <c r="J1118" t="s">
        <v>18</v>
      </c>
      <c r="K1118" t="s">
        <v>64</v>
      </c>
      <c r="L1118" t="s">
        <v>40</v>
      </c>
      <c r="M1118" t="s">
        <v>78</v>
      </c>
      <c r="N1118" t="s">
        <v>53</v>
      </c>
    </row>
    <row r="1119" spans="1:14" x14ac:dyDescent="0.35">
      <c r="A1119" t="s">
        <v>14</v>
      </c>
      <c r="B1119">
        <v>8</v>
      </c>
      <c r="C1119" t="s">
        <v>37</v>
      </c>
      <c r="D1119" t="s">
        <v>38</v>
      </c>
      <c r="E1119" t="s">
        <v>42</v>
      </c>
      <c r="F1119">
        <v>2</v>
      </c>
      <c r="G1119">
        <v>12000000</v>
      </c>
      <c r="H1119">
        <v>4</v>
      </c>
      <c r="I1119" s="15">
        <v>6.3888888888888893E-3</v>
      </c>
      <c r="J1119" t="s">
        <v>18</v>
      </c>
      <c r="K1119" t="s">
        <v>39</v>
      </c>
      <c r="L1119" t="s">
        <v>25</v>
      </c>
      <c r="M1119" t="s">
        <v>77</v>
      </c>
      <c r="N1119" t="s">
        <v>54</v>
      </c>
    </row>
    <row r="1120" spans="1:14" x14ac:dyDescent="0.35">
      <c r="A1120" t="s">
        <v>14</v>
      </c>
      <c r="B1120">
        <v>22</v>
      </c>
      <c r="C1120" t="s">
        <v>44</v>
      </c>
      <c r="D1120" t="s">
        <v>28</v>
      </c>
      <c r="E1120" t="s">
        <v>17</v>
      </c>
      <c r="F1120">
        <v>1</v>
      </c>
      <c r="G1120">
        <v>7000000</v>
      </c>
      <c r="H1120">
        <v>1</v>
      </c>
      <c r="I1120" s="15">
        <v>6.3888888888888893E-3</v>
      </c>
      <c r="J1120" t="s">
        <v>18</v>
      </c>
      <c r="K1120" t="s">
        <v>29</v>
      </c>
      <c r="L1120" t="s">
        <v>51</v>
      </c>
      <c r="M1120" t="s">
        <v>66</v>
      </c>
      <c r="N1120" t="s">
        <v>67</v>
      </c>
    </row>
    <row r="1121" spans="1:14" x14ac:dyDescent="0.35">
      <c r="A1121" t="s">
        <v>14</v>
      </c>
      <c r="B1121">
        <v>25</v>
      </c>
      <c r="C1121" t="s">
        <v>44</v>
      </c>
      <c r="D1121" t="s">
        <v>16</v>
      </c>
      <c r="E1121" t="s">
        <v>42</v>
      </c>
      <c r="F1121">
        <v>3</v>
      </c>
      <c r="G1121">
        <v>15000000</v>
      </c>
      <c r="H1121">
        <v>3</v>
      </c>
      <c r="I1121" s="15">
        <v>6.3888888888888893E-3</v>
      </c>
      <c r="J1121" t="s">
        <v>18</v>
      </c>
      <c r="K1121" t="s">
        <v>19</v>
      </c>
      <c r="L1121" t="s">
        <v>30</v>
      </c>
      <c r="M1121" t="s">
        <v>78</v>
      </c>
      <c r="N1121" t="s">
        <v>41</v>
      </c>
    </row>
    <row r="1122" spans="1:14" x14ac:dyDescent="0.35">
      <c r="A1122" t="s">
        <v>14</v>
      </c>
      <c r="B1122">
        <v>7</v>
      </c>
      <c r="C1122" t="s">
        <v>44</v>
      </c>
      <c r="D1122" t="s">
        <v>16</v>
      </c>
      <c r="E1122" t="s">
        <v>42</v>
      </c>
      <c r="F1122">
        <v>5</v>
      </c>
      <c r="G1122">
        <v>25000000</v>
      </c>
      <c r="H1122">
        <v>3</v>
      </c>
      <c r="I1122" s="15">
        <v>6.3888888888888893E-3</v>
      </c>
      <c r="J1122" t="s">
        <v>18</v>
      </c>
      <c r="K1122" t="s">
        <v>24</v>
      </c>
      <c r="L1122" t="s">
        <v>20</v>
      </c>
      <c r="M1122" t="s">
        <v>78</v>
      </c>
      <c r="N1122" t="s">
        <v>62</v>
      </c>
    </row>
    <row r="1123" spans="1:14" x14ac:dyDescent="0.35">
      <c r="A1123" t="s">
        <v>14</v>
      </c>
      <c r="B1123">
        <v>1</v>
      </c>
      <c r="C1123" t="s">
        <v>69</v>
      </c>
      <c r="D1123" t="s">
        <v>28</v>
      </c>
      <c r="E1123" t="s">
        <v>45</v>
      </c>
      <c r="F1123">
        <v>5</v>
      </c>
      <c r="G1123">
        <v>25000000</v>
      </c>
      <c r="H1123">
        <v>3</v>
      </c>
      <c r="I1123" s="15">
        <v>6.3888888888888893E-3</v>
      </c>
      <c r="J1123" t="s">
        <v>18</v>
      </c>
      <c r="K1123" t="s">
        <v>39</v>
      </c>
      <c r="L1123" t="s">
        <v>30</v>
      </c>
      <c r="M1123" t="s">
        <v>77</v>
      </c>
      <c r="N1123" t="s">
        <v>65</v>
      </c>
    </row>
    <row r="1124" spans="1:14" x14ac:dyDescent="0.35">
      <c r="A1124" t="s">
        <v>14</v>
      </c>
      <c r="B1124">
        <v>17</v>
      </c>
      <c r="C1124" t="s">
        <v>69</v>
      </c>
      <c r="D1124" t="s">
        <v>16</v>
      </c>
      <c r="E1124" t="s">
        <v>42</v>
      </c>
      <c r="F1124">
        <v>2</v>
      </c>
      <c r="G1124">
        <v>12000000</v>
      </c>
      <c r="H1124">
        <v>2</v>
      </c>
      <c r="I1124" s="15">
        <v>6.3888888888888893E-3</v>
      </c>
      <c r="J1124" t="s">
        <v>18</v>
      </c>
      <c r="K1124" t="s">
        <v>56</v>
      </c>
      <c r="L1124" t="s">
        <v>43</v>
      </c>
      <c r="M1124" t="s">
        <v>76</v>
      </c>
      <c r="N1124" t="s">
        <v>52</v>
      </c>
    </row>
    <row r="1125" spans="1:14" x14ac:dyDescent="0.35">
      <c r="A1125" t="s">
        <v>14</v>
      </c>
      <c r="B1125">
        <v>31</v>
      </c>
      <c r="C1125" t="s">
        <v>59</v>
      </c>
      <c r="D1125" t="s">
        <v>49</v>
      </c>
      <c r="E1125" t="s">
        <v>42</v>
      </c>
      <c r="F1125">
        <v>2</v>
      </c>
      <c r="G1125">
        <v>12000000</v>
      </c>
      <c r="H1125">
        <v>4</v>
      </c>
      <c r="I1125" s="15">
        <v>6.3888888888888893E-3</v>
      </c>
      <c r="J1125" t="s">
        <v>18</v>
      </c>
      <c r="K1125" t="s">
        <v>56</v>
      </c>
      <c r="L1125" t="s">
        <v>30</v>
      </c>
      <c r="M1125" t="s">
        <v>76</v>
      </c>
      <c r="N1125" t="s">
        <v>26</v>
      </c>
    </row>
    <row r="1126" spans="1:14" x14ac:dyDescent="0.35">
      <c r="A1126" t="s">
        <v>70</v>
      </c>
      <c r="B1126">
        <v>12</v>
      </c>
      <c r="C1126" t="s">
        <v>22</v>
      </c>
      <c r="D1126" t="s">
        <v>38</v>
      </c>
      <c r="E1126" t="s">
        <v>23</v>
      </c>
      <c r="F1126">
        <v>0</v>
      </c>
      <c r="G1126">
        <v>0</v>
      </c>
      <c r="H1126">
        <v>3</v>
      </c>
      <c r="I1126" s="15">
        <v>6.3888888888888893E-3</v>
      </c>
      <c r="L1126" t="s">
        <v>48</v>
      </c>
      <c r="M1126" t="s">
        <v>66</v>
      </c>
      <c r="N1126" t="s">
        <v>67</v>
      </c>
    </row>
    <row r="1127" spans="1:14" x14ac:dyDescent="0.35">
      <c r="A1127" t="s">
        <v>70</v>
      </c>
      <c r="B1127">
        <v>17</v>
      </c>
      <c r="C1127" t="s">
        <v>44</v>
      </c>
      <c r="D1127" t="s">
        <v>28</v>
      </c>
      <c r="E1127" t="s">
        <v>23</v>
      </c>
      <c r="F1127">
        <v>0</v>
      </c>
      <c r="G1127">
        <v>0</v>
      </c>
      <c r="H1127">
        <v>1</v>
      </c>
      <c r="I1127" s="15">
        <v>6.3888888888888893E-3</v>
      </c>
      <c r="L1127" t="s">
        <v>48</v>
      </c>
      <c r="M1127" t="s">
        <v>77</v>
      </c>
      <c r="N1127" t="s">
        <v>54</v>
      </c>
    </row>
    <row r="1128" spans="1:14" x14ac:dyDescent="0.35">
      <c r="A1128" t="s">
        <v>70</v>
      </c>
      <c r="B1128">
        <v>14</v>
      </c>
      <c r="C1128" t="s">
        <v>69</v>
      </c>
      <c r="D1128" t="s">
        <v>28</v>
      </c>
      <c r="E1128" t="s">
        <v>42</v>
      </c>
      <c r="F1128">
        <v>0</v>
      </c>
      <c r="G1128">
        <v>0</v>
      </c>
      <c r="H1128">
        <v>4</v>
      </c>
      <c r="I1128" s="15">
        <v>6.3888888888888893E-3</v>
      </c>
      <c r="L1128" t="s">
        <v>51</v>
      </c>
      <c r="M1128" t="s">
        <v>76</v>
      </c>
      <c r="N1128" t="s">
        <v>31</v>
      </c>
    </row>
    <row r="1129" spans="1:14" x14ac:dyDescent="0.35">
      <c r="A1129" t="s">
        <v>14</v>
      </c>
      <c r="B1129">
        <v>11</v>
      </c>
      <c r="C1129" t="s">
        <v>55</v>
      </c>
      <c r="D1129" t="s">
        <v>32</v>
      </c>
      <c r="E1129" t="s">
        <v>23</v>
      </c>
      <c r="F1129">
        <v>2</v>
      </c>
      <c r="G1129">
        <v>38000000</v>
      </c>
      <c r="H1129">
        <v>1</v>
      </c>
      <c r="I1129" s="15">
        <v>6.4236111111111108E-3</v>
      </c>
      <c r="J1129" t="s">
        <v>46</v>
      </c>
      <c r="K1129" t="s">
        <v>29</v>
      </c>
      <c r="L1129" t="s">
        <v>51</v>
      </c>
      <c r="M1129" t="s">
        <v>66</v>
      </c>
      <c r="N1129" t="s">
        <v>67</v>
      </c>
    </row>
    <row r="1130" spans="1:14" x14ac:dyDescent="0.35">
      <c r="A1130" t="s">
        <v>14</v>
      </c>
      <c r="B1130">
        <v>11</v>
      </c>
      <c r="C1130" t="s">
        <v>57</v>
      </c>
      <c r="D1130" t="s">
        <v>16</v>
      </c>
      <c r="E1130" t="s">
        <v>42</v>
      </c>
      <c r="F1130">
        <v>5</v>
      </c>
      <c r="G1130">
        <v>25000000</v>
      </c>
      <c r="H1130">
        <v>1</v>
      </c>
      <c r="I1130" s="15">
        <v>6.4236111111111108E-3</v>
      </c>
      <c r="J1130" t="s">
        <v>18</v>
      </c>
      <c r="K1130" t="s">
        <v>29</v>
      </c>
      <c r="L1130" t="s">
        <v>51</v>
      </c>
      <c r="M1130" t="s">
        <v>78</v>
      </c>
      <c r="N1130" t="s">
        <v>41</v>
      </c>
    </row>
    <row r="1131" spans="1:14" x14ac:dyDescent="0.35">
      <c r="A1131" t="s">
        <v>14</v>
      </c>
      <c r="B1131">
        <v>1</v>
      </c>
      <c r="C1131" t="s">
        <v>60</v>
      </c>
      <c r="D1131" t="s">
        <v>49</v>
      </c>
      <c r="E1131" t="s">
        <v>23</v>
      </c>
      <c r="F1131">
        <v>2</v>
      </c>
      <c r="G1131">
        <v>12000000</v>
      </c>
      <c r="H1131">
        <v>1</v>
      </c>
      <c r="I1131" s="15">
        <v>6.4236111111111108E-3</v>
      </c>
      <c r="J1131" t="s">
        <v>18</v>
      </c>
      <c r="K1131" t="s">
        <v>29</v>
      </c>
      <c r="L1131" t="s">
        <v>43</v>
      </c>
      <c r="M1131" t="s">
        <v>76</v>
      </c>
      <c r="N1131" t="s">
        <v>52</v>
      </c>
    </row>
    <row r="1132" spans="1:14" x14ac:dyDescent="0.35">
      <c r="A1132" t="s">
        <v>14</v>
      </c>
      <c r="B1132">
        <v>29</v>
      </c>
      <c r="C1132" t="s">
        <v>22</v>
      </c>
      <c r="D1132" t="s">
        <v>28</v>
      </c>
      <c r="E1132" t="s">
        <v>17</v>
      </c>
      <c r="F1132">
        <v>5</v>
      </c>
      <c r="G1132">
        <v>21000000</v>
      </c>
      <c r="H1132">
        <v>5</v>
      </c>
      <c r="I1132" s="15">
        <v>6.4236111111111108E-3</v>
      </c>
      <c r="J1132" t="s">
        <v>18</v>
      </c>
      <c r="K1132" t="s">
        <v>19</v>
      </c>
      <c r="L1132" t="s">
        <v>30</v>
      </c>
      <c r="M1132" t="s">
        <v>77</v>
      </c>
      <c r="N1132" t="s">
        <v>54</v>
      </c>
    </row>
    <row r="1133" spans="1:14" x14ac:dyDescent="0.35">
      <c r="A1133" t="s">
        <v>14</v>
      </c>
      <c r="B1133">
        <v>30</v>
      </c>
      <c r="C1133" t="s">
        <v>27</v>
      </c>
      <c r="D1133" t="s">
        <v>32</v>
      </c>
      <c r="E1133" t="s">
        <v>23</v>
      </c>
      <c r="F1133">
        <v>2</v>
      </c>
      <c r="G1133">
        <v>12000000</v>
      </c>
      <c r="H1133">
        <v>4</v>
      </c>
      <c r="I1133" s="15">
        <v>6.4236111111111108E-3</v>
      </c>
      <c r="J1133" t="s">
        <v>18</v>
      </c>
      <c r="K1133" t="s">
        <v>19</v>
      </c>
      <c r="L1133" t="s">
        <v>33</v>
      </c>
      <c r="M1133" t="s">
        <v>78</v>
      </c>
      <c r="N1133" t="s">
        <v>66</v>
      </c>
    </row>
    <row r="1134" spans="1:14" x14ac:dyDescent="0.35">
      <c r="A1134" t="s">
        <v>14</v>
      </c>
      <c r="B1134">
        <v>25</v>
      </c>
      <c r="C1134" t="s">
        <v>37</v>
      </c>
      <c r="D1134" t="s">
        <v>16</v>
      </c>
      <c r="E1134" t="s">
        <v>17</v>
      </c>
      <c r="F1134">
        <v>1</v>
      </c>
      <c r="G1134">
        <v>19000000</v>
      </c>
      <c r="H1134">
        <v>3</v>
      </c>
      <c r="I1134" s="15">
        <v>6.4236111111111108E-3</v>
      </c>
      <c r="J1134" t="s">
        <v>46</v>
      </c>
      <c r="K1134" t="s">
        <v>24</v>
      </c>
      <c r="L1134" t="s">
        <v>30</v>
      </c>
      <c r="M1134" t="s">
        <v>76</v>
      </c>
      <c r="N1134" t="s">
        <v>26</v>
      </c>
    </row>
    <row r="1135" spans="1:14" x14ac:dyDescent="0.35">
      <c r="A1135" t="s">
        <v>14</v>
      </c>
      <c r="B1135">
        <v>10</v>
      </c>
      <c r="C1135" t="s">
        <v>37</v>
      </c>
      <c r="D1135" t="s">
        <v>16</v>
      </c>
      <c r="E1135" t="s">
        <v>17</v>
      </c>
      <c r="F1135">
        <v>4</v>
      </c>
      <c r="G1135">
        <v>11000000</v>
      </c>
      <c r="H1135">
        <v>5</v>
      </c>
      <c r="I1135" s="15">
        <v>6.4236111111111108E-3</v>
      </c>
      <c r="J1135" t="s">
        <v>61</v>
      </c>
      <c r="K1135" t="s">
        <v>29</v>
      </c>
      <c r="L1135" t="s">
        <v>48</v>
      </c>
      <c r="M1135" t="s">
        <v>76</v>
      </c>
      <c r="N1135" t="s">
        <v>26</v>
      </c>
    </row>
    <row r="1136" spans="1:14" x14ac:dyDescent="0.35">
      <c r="A1136" t="s">
        <v>14</v>
      </c>
      <c r="B1136">
        <v>28</v>
      </c>
      <c r="C1136" t="s">
        <v>37</v>
      </c>
      <c r="D1136" t="s">
        <v>49</v>
      </c>
      <c r="E1136" t="s">
        <v>42</v>
      </c>
      <c r="F1136">
        <v>1</v>
      </c>
      <c r="G1136">
        <v>7000000</v>
      </c>
      <c r="H1136">
        <v>1</v>
      </c>
      <c r="I1136" s="15">
        <v>6.4236111111111108E-3</v>
      </c>
      <c r="J1136" t="s">
        <v>18</v>
      </c>
      <c r="K1136" t="s">
        <v>56</v>
      </c>
      <c r="L1136" t="s">
        <v>40</v>
      </c>
      <c r="M1136" t="s">
        <v>78</v>
      </c>
      <c r="N1136" t="s">
        <v>66</v>
      </c>
    </row>
    <row r="1137" spans="1:14" x14ac:dyDescent="0.35">
      <c r="A1137" t="s">
        <v>14</v>
      </c>
      <c r="B1137">
        <v>13</v>
      </c>
      <c r="C1137" t="s">
        <v>44</v>
      </c>
      <c r="D1137" t="s">
        <v>38</v>
      </c>
      <c r="E1137" t="s">
        <v>23</v>
      </c>
      <c r="F1137">
        <v>4</v>
      </c>
      <c r="G1137">
        <v>20000000</v>
      </c>
      <c r="H1137">
        <v>5</v>
      </c>
      <c r="I1137" s="15">
        <v>6.4236111111111108E-3</v>
      </c>
      <c r="J1137" t="s">
        <v>18</v>
      </c>
      <c r="K1137" t="s">
        <v>24</v>
      </c>
      <c r="L1137" t="s">
        <v>30</v>
      </c>
      <c r="M1137" t="s">
        <v>76</v>
      </c>
      <c r="N1137" t="s">
        <v>31</v>
      </c>
    </row>
    <row r="1138" spans="1:14" x14ac:dyDescent="0.35">
      <c r="A1138" t="s">
        <v>14</v>
      </c>
      <c r="B1138">
        <v>3</v>
      </c>
      <c r="C1138" t="s">
        <v>44</v>
      </c>
      <c r="D1138" t="s">
        <v>16</v>
      </c>
      <c r="E1138" t="s">
        <v>42</v>
      </c>
      <c r="F1138">
        <v>3</v>
      </c>
      <c r="G1138">
        <v>15000000</v>
      </c>
      <c r="H1138">
        <v>2</v>
      </c>
      <c r="I1138" s="15">
        <v>6.4236111111111108E-3</v>
      </c>
      <c r="J1138" t="s">
        <v>18</v>
      </c>
      <c r="K1138" t="s">
        <v>56</v>
      </c>
      <c r="L1138" t="s">
        <v>25</v>
      </c>
      <c r="M1138" t="s">
        <v>77</v>
      </c>
      <c r="N1138" t="s">
        <v>54</v>
      </c>
    </row>
    <row r="1139" spans="1:14" x14ac:dyDescent="0.35">
      <c r="A1139" t="s">
        <v>14</v>
      </c>
      <c r="B1139">
        <v>11</v>
      </c>
      <c r="C1139" t="s">
        <v>55</v>
      </c>
      <c r="D1139" t="s">
        <v>32</v>
      </c>
      <c r="E1139" t="s">
        <v>23</v>
      </c>
      <c r="F1139">
        <v>2</v>
      </c>
      <c r="G1139">
        <v>38000000</v>
      </c>
      <c r="H1139">
        <v>1</v>
      </c>
      <c r="I1139" s="15">
        <v>6.4236111111111108E-3</v>
      </c>
      <c r="J1139" t="s">
        <v>46</v>
      </c>
      <c r="K1139" t="s">
        <v>29</v>
      </c>
      <c r="L1139" t="s">
        <v>51</v>
      </c>
      <c r="M1139" t="s">
        <v>66</v>
      </c>
      <c r="N1139" t="s">
        <v>67</v>
      </c>
    </row>
    <row r="1140" spans="1:14" x14ac:dyDescent="0.35">
      <c r="A1140" t="s">
        <v>14</v>
      </c>
      <c r="B1140">
        <v>11</v>
      </c>
      <c r="C1140" t="s">
        <v>57</v>
      </c>
      <c r="D1140" t="s">
        <v>16</v>
      </c>
      <c r="E1140" t="s">
        <v>42</v>
      </c>
      <c r="F1140">
        <v>5</v>
      </c>
      <c r="G1140">
        <v>25000000</v>
      </c>
      <c r="H1140">
        <v>1</v>
      </c>
      <c r="I1140" s="15">
        <v>6.4236111111111108E-3</v>
      </c>
      <c r="J1140" t="s">
        <v>18</v>
      </c>
      <c r="K1140" t="s">
        <v>29</v>
      </c>
      <c r="L1140" t="s">
        <v>51</v>
      </c>
      <c r="M1140" t="s">
        <v>78</v>
      </c>
      <c r="N1140" t="s">
        <v>41</v>
      </c>
    </row>
    <row r="1141" spans="1:14" x14ac:dyDescent="0.35">
      <c r="A1141" t="s">
        <v>14</v>
      </c>
      <c r="B1141">
        <v>1</v>
      </c>
      <c r="C1141" t="s">
        <v>60</v>
      </c>
      <c r="D1141" t="s">
        <v>49</v>
      </c>
      <c r="E1141" t="s">
        <v>23</v>
      </c>
      <c r="F1141">
        <v>2</v>
      </c>
      <c r="G1141">
        <v>12000000</v>
      </c>
      <c r="H1141">
        <v>1</v>
      </c>
      <c r="I1141" s="15">
        <v>6.4236111111111108E-3</v>
      </c>
      <c r="J1141" t="s">
        <v>18</v>
      </c>
      <c r="K1141" t="s">
        <v>29</v>
      </c>
      <c r="L1141" t="s">
        <v>43</v>
      </c>
      <c r="M1141" t="s">
        <v>76</v>
      </c>
      <c r="N1141" t="s">
        <v>52</v>
      </c>
    </row>
    <row r="1142" spans="1:14" x14ac:dyDescent="0.35">
      <c r="A1142" t="s">
        <v>14</v>
      </c>
      <c r="B1142">
        <v>29</v>
      </c>
      <c r="C1142" t="s">
        <v>22</v>
      </c>
      <c r="D1142" t="s">
        <v>28</v>
      </c>
      <c r="E1142" t="s">
        <v>17</v>
      </c>
      <c r="F1142">
        <v>5</v>
      </c>
      <c r="G1142">
        <v>21000000</v>
      </c>
      <c r="H1142">
        <v>5</v>
      </c>
      <c r="I1142" s="15">
        <v>6.4236111111111108E-3</v>
      </c>
      <c r="J1142" t="s">
        <v>18</v>
      </c>
      <c r="K1142" t="s">
        <v>19</v>
      </c>
      <c r="L1142" t="s">
        <v>30</v>
      </c>
      <c r="M1142" t="s">
        <v>77</v>
      </c>
      <c r="N1142" t="s">
        <v>54</v>
      </c>
    </row>
    <row r="1143" spans="1:14" x14ac:dyDescent="0.35">
      <c r="A1143" t="s">
        <v>70</v>
      </c>
      <c r="B1143">
        <v>13</v>
      </c>
      <c r="C1143" t="s">
        <v>55</v>
      </c>
      <c r="D1143" t="s">
        <v>16</v>
      </c>
      <c r="E1143" t="s">
        <v>45</v>
      </c>
      <c r="F1143">
        <v>0</v>
      </c>
      <c r="G1143">
        <v>0</v>
      </c>
      <c r="H1143">
        <v>2</v>
      </c>
      <c r="I1143" s="15">
        <v>6.4236111111111108E-3</v>
      </c>
      <c r="L1143" t="s">
        <v>43</v>
      </c>
      <c r="M1143" t="s">
        <v>66</v>
      </c>
      <c r="N1143" t="s">
        <v>67</v>
      </c>
    </row>
    <row r="1144" spans="1:14" x14ac:dyDescent="0.35">
      <c r="A1144" t="s">
        <v>70</v>
      </c>
      <c r="B1144">
        <v>29</v>
      </c>
      <c r="C1144" t="s">
        <v>27</v>
      </c>
      <c r="D1144" t="s">
        <v>28</v>
      </c>
      <c r="E1144" t="s">
        <v>23</v>
      </c>
      <c r="F1144">
        <v>0</v>
      </c>
      <c r="G1144">
        <v>0</v>
      </c>
      <c r="H1144">
        <v>2</v>
      </c>
      <c r="I1144" s="15">
        <v>6.4236111111111108E-3</v>
      </c>
      <c r="L1144" t="s">
        <v>43</v>
      </c>
      <c r="M1144" t="s">
        <v>76</v>
      </c>
      <c r="N1144" t="s">
        <v>26</v>
      </c>
    </row>
    <row r="1145" spans="1:14" x14ac:dyDescent="0.35">
      <c r="A1145" t="s">
        <v>70</v>
      </c>
      <c r="B1145">
        <v>30</v>
      </c>
      <c r="C1145" t="s">
        <v>69</v>
      </c>
      <c r="D1145" t="s">
        <v>28</v>
      </c>
      <c r="E1145" t="s">
        <v>42</v>
      </c>
      <c r="F1145">
        <v>0</v>
      </c>
      <c r="G1145">
        <v>0</v>
      </c>
      <c r="H1145">
        <v>4</v>
      </c>
      <c r="I1145" s="15">
        <v>6.4236111111111108E-3</v>
      </c>
      <c r="L1145" t="s">
        <v>30</v>
      </c>
      <c r="M1145" t="s">
        <v>77</v>
      </c>
      <c r="N1145" t="s">
        <v>65</v>
      </c>
    </row>
    <row r="1146" spans="1:14" x14ac:dyDescent="0.35">
      <c r="A1146" t="s">
        <v>70</v>
      </c>
      <c r="B1146">
        <v>13</v>
      </c>
      <c r="C1146" t="s">
        <v>55</v>
      </c>
      <c r="D1146" t="s">
        <v>16</v>
      </c>
      <c r="E1146" t="s">
        <v>45</v>
      </c>
      <c r="F1146">
        <v>0</v>
      </c>
      <c r="G1146">
        <v>0</v>
      </c>
      <c r="H1146">
        <v>2</v>
      </c>
      <c r="I1146" s="15">
        <v>6.4236111111111108E-3</v>
      </c>
      <c r="L1146" t="s">
        <v>43</v>
      </c>
      <c r="M1146" t="s">
        <v>66</v>
      </c>
      <c r="N1146" t="s">
        <v>67</v>
      </c>
    </row>
    <row r="1147" spans="1:14" x14ac:dyDescent="0.35">
      <c r="A1147" t="s">
        <v>14</v>
      </c>
      <c r="B1147">
        <v>12</v>
      </c>
      <c r="C1147" t="s">
        <v>55</v>
      </c>
      <c r="D1147" t="s">
        <v>32</v>
      </c>
      <c r="E1147" t="s">
        <v>42</v>
      </c>
      <c r="F1147">
        <v>2</v>
      </c>
      <c r="G1147">
        <v>12000000</v>
      </c>
      <c r="H1147">
        <v>3</v>
      </c>
      <c r="I1147" s="15">
        <v>6.6666666666666671E-3</v>
      </c>
      <c r="J1147" t="s">
        <v>18</v>
      </c>
      <c r="K1147" t="s">
        <v>19</v>
      </c>
      <c r="L1147" t="s">
        <v>30</v>
      </c>
      <c r="M1147" t="s">
        <v>77</v>
      </c>
      <c r="N1147" t="s">
        <v>54</v>
      </c>
    </row>
    <row r="1148" spans="1:14" x14ac:dyDescent="0.35">
      <c r="A1148" t="s">
        <v>14</v>
      </c>
      <c r="B1148">
        <v>1</v>
      </c>
      <c r="C1148" t="s">
        <v>72</v>
      </c>
      <c r="D1148" t="s">
        <v>28</v>
      </c>
      <c r="E1148" t="s">
        <v>42</v>
      </c>
      <c r="F1148">
        <v>5</v>
      </c>
      <c r="G1148">
        <v>25000000</v>
      </c>
      <c r="H1148">
        <v>1</v>
      </c>
      <c r="I1148" s="15">
        <v>6.6666666666666671E-3</v>
      </c>
      <c r="J1148" t="s">
        <v>18</v>
      </c>
      <c r="K1148" t="s">
        <v>29</v>
      </c>
      <c r="L1148" t="s">
        <v>43</v>
      </c>
      <c r="M1148" t="s">
        <v>76</v>
      </c>
      <c r="N1148" t="s">
        <v>31</v>
      </c>
    </row>
    <row r="1149" spans="1:14" x14ac:dyDescent="0.35">
      <c r="A1149" t="s">
        <v>14</v>
      </c>
      <c r="B1149">
        <v>11</v>
      </c>
      <c r="C1149" t="s">
        <v>27</v>
      </c>
      <c r="D1149" t="s">
        <v>49</v>
      </c>
      <c r="E1149" t="s">
        <v>68</v>
      </c>
      <c r="F1149">
        <v>1</v>
      </c>
      <c r="G1149">
        <v>7000000</v>
      </c>
      <c r="H1149">
        <v>2</v>
      </c>
      <c r="I1149" s="15">
        <v>6.6666666666666671E-3</v>
      </c>
      <c r="J1149" t="s">
        <v>18</v>
      </c>
      <c r="K1149" t="s">
        <v>56</v>
      </c>
      <c r="L1149" t="s">
        <v>51</v>
      </c>
      <c r="M1149" t="s">
        <v>66</v>
      </c>
      <c r="N1149" t="s">
        <v>67</v>
      </c>
    </row>
    <row r="1150" spans="1:14" x14ac:dyDescent="0.35">
      <c r="A1150" t="s">
        <v>14</v>
      </c>
      <c r="B1150">
        <v>12</v>
      </c>
      <c r="C1150" t="s">
        <v>37</v>
      </c>
      <c r="D1150" t="s">
        <v>16</v>
      </c>
      <c r="E1150" t="s">
        <v>42</v>
      </c>
      <c r="F1150">
        <v>2</v>
      </c>
      <c r="G1150">
        <v>38000000</v>
      </c>
      <c r="H1150">
        <v>3</v>
      </c>
      <c r="I1150" s="15">
        <v>6.6666666666666671E-3</v>
      </c>
      <c r="J1150" t="s">
        <v>46</v>
      </c>
      <c r="K1150" t="s">
        <v>56</v>
      </c>
      <c r="L1150" t="s">
        <v>48</v>
      </c>
      <c r="M1150" t="s">
        <v>76</v>
      </c>
      <c r="N1150" t="s">
        <v>52</v>
      </c>
    </row>
    <row r="1151" spans="1:14" x14ac:dyDescent="0.35">
      <c r="A1151" t="s">
        <v>14</v>
      </c>
      <c r="B1151">
        <v>28</v>
      </c>
      <c r="C1151" t="s">
        <v>37</v>
      </c>
      <c r="D1151" t="s">
        <v>49</v>
      </c>
      <c r="E1151" t="s">
        <v>17</v>
      </c>
      <c r="F1151">
        <v>3</v>
      </c>
      <c r="G1151">
        <v>15000000</v>
      </c>
      <c r="H1151">
        <v>1</v>
      </c>
      <c r="I1151" s="15">
        <v>6.6666666666666671E-3</v>
      </c>
      <c r="J1151" t="s">
        <v>18</v>
      </c>
      <c r="K1151" t="s">
        <v>24</v>
      </c>
      <c r="L1151" t="s">
        <v>33</v>
      </c>
      <c r="M1151" t="s">
        <v>78</v>
      </c>
      <c r="N1151" t="s">
        <v>41</v>
      </c>
    </row>
    <row r="1152" spans="1:14" x14ac:dyDescent="0.35">
      <c r="A1152" t="s">
        <v>14</v>
      </c>
      <c r="B1152">
        <v>8</v>
      </c>
      <c r="C1152" t="s">
        <v>37</v>
      </c>
      <c r="D1152" t="s">
        <v>32</v>
      </c>
      <c r="E1152" t="s">
        <v>45</v>
      </c>
      <c r="F1152">
        <v>2</v>
      </c>
      <c r="G1152">
        <v>12000000</v>
      </c>
      <c r="H1152">
        <v>4</v>
      </c>
      <c r="I1152" s="15">
        <v>6.6666666666666671E-3</v>
      </c>
      <c r="J1152" t="s">
        <v>18</v>
      </c>
      <c r="K1152" t="s">
        <v>29</v>
      </c>
      <c r="L1152" t="s">
        <v>51</v>
      </c>
      <c r="M1152" t="s">
        <v>76</v>
      </c>
      <c r="N1152" t="s">
        <v>31</v>
      </c>
    </row>
    <row r="1153" spans="1:14" x14ac:dyDescent="0.35">
      <c r="A1153" t="s">
        <v>14</v>
      </c>
      <c r="B1153">
        <v>11</v>
      </c>
      <c r="C1153" t="s">
        <v>44</v>
      </c>
      <c r="D1153" t="s">
        <v>28</v>
      </c>
      <c r="E1153" t="s">
        <v>17</v>
      </c>
      <c r="F1153">
        <v>2</v>
      </c>
      <c r="G1153">
        <v>12000000</v>
      </c>
      <c r="H1153">
        <v>1</v>
      </c>
      <c r="I1153" s="15">
        <v>6.6666666666666671E-3</v>
      </c>
      <c r="J1153" t="s">
        <v>18</v>
      </c>
      <c r="K1153" t="s">
        <v>39</v>
      </c>
      <c r="L1153" t="s">
        <v>43</v>
      </c>
      <c r="M1153" t="s">
        <v>76</v>
      </c>
      <c r="N1153" t="s">
        <v>26</v>
      </c>
    </row>
    <row r="1154" spans="1:14" x14ac:dyDescent="0.35">
      <c r="A1154" t="s">
        <v>14</v>
      </c>
      <c r="B1154">
        <v>22</v>
      </c>
      <c r="C1154" t="s">
        <v>44</v>
      </c>
      <c r="D1154" t="s">
        <v>32</v>
      </c>
      <c r="E1154" t="s">
        <v>17</v>
      </c>
      <c r="F1154">
        <v>4</v>
      </c>
      <c r="G1154">
        <v>20000000</v>
      </c>
      <c r="H1154">
        <v>4</v>
      </c>
      <c r="I1154" s="15">
        <v>6.6666666666666671E-3</v>
      </c>
      <c r="J1154" t="s">
        <v>18</v>
      </c>
      <c r="K1154" t="s">
        <v>19</v>
      </c>
      <c r="L1154" t="s">
        <v>40</v>
      </c>
      <c r="M1154" t="s">
        <v>78</v>
      </c>
      <c r="N1154" t="s">
        <v>41</v>
      </c>
    </row>
    <row r="1155" spans="1:14" x14ac:dyDescent="0.35">
      <c r="A1155" t="s">
        <v>14</v>
      </c>
      <c r="B1155">
        <v>12</v>
      </c>
      <c r="C1155" t="s">
        <v>55</v>
      </c>
      <c r="D1155" t="s">
        <v>32</v>
      </c>
      <c r="E1155" t="s">
        <v>42</v>
      </c>
      <c r="F1155">
        <v>2</v>
      </c>
      <c r="G1155">
        <v>12000000</v>
      </c>
      <c r="H1155">
        <v>3</v>
      </c>
      <c r="I1155" s="15">
        <v>6.6666666666666671E-3</v>
      </c>
      <c r="J1155" t="s">
        <v>18</v>
      </c>
      <c r="K1155" t="s">
        <v>19</v>
      </c>
      <c r="L1155" t="s">
        <v>30</v>
      </c>
      <c r="M1155" t="s">
        <v>77</v>
      </c>
      <c r="N1155" t="s">
        <v>54</v>
      </c>
    </row>
    <row r="1156" spans="1:14" x14ac:dyDescent="0.35">
      <c r="A1156" t="s">
        <v>14</v>
      </c>
      <c r="B1156">
        <v>1</v>
      </c>
      <c r="C1156" t="s">
        <v>72</v>
      </c>
      <c r="D1156" t="s">
        <v>28</v>
      </c>
      <c r="E1156" t="s">
        <v>42</v>
      </c>
      <c r="F1156">
        <v>5</v>
      </c>
      <c r="G1156">
        <v>25000000</v>
      </c>
      <c r="H1156">
        <v>1</v>
      </c>
      <c r="I1156" s="15">
        <v>6.6666666666666671E-3</v>
      </c>
      <c r="J1156" t="s">
        <v>18</v>
      </c>
      <c r="K1156" t="s">
        <v>29</v>
      </c>
      <c r="L1156" t="s">
        <v>43</v>
      </c>
      <c r="M1156" t="s">
        <v>76</v>
      </c>
      <c r="N1156" t="s">
        <v>31</v>
      </c>
    </row>
    <row r="1157" spans="1:14" x14ac:dyDescent="0.35">
      <c r="A1157" t="s">
        <v>70</v>
      </c>
      <c r="B1157">
        <v>27</v>
      </c>
      <c r="C1157" t="s">
        <v>27</v>
      </c>
      <c r="D1157" t="s">
        <v>16</v>
      </c>
      <c r="E1157" t="s">
        <v>17</v>
      </c>
      <c r="F1157">
        <v>0</v>
      </c>
      <c r="G1157">
        <v>0</v>
      </c>
      <c r="H1157">
        <v>1</v>
      </c>
      <c r="I1157" s="15">
        <v>6.6666666666666671E-3</v>
      </c>
      <c r="L1157" t="s">
        <v>33</v>
      </c>
      <c r="M1157" t="s">
        <v>77</v>
      </c>
      <c r="N1157" t="s">
        <v>65</v>
      </c>
    </row>
    <row r="1158" spans="1:14" x14ac:dyDescent="0.35">
      <c r="A1158" t="s">
        <v>70</v>
      </c>
      <c r="B1158">
        <v>3</v>
      </c>
      <c r="C1158" t="s">
        <v>37</v>
      </c>
      <c r="D1158" t="s">
        <v>16</v>
      </c>
      <c r="E1158" t="s">
        <v>42</v>
      </c>
      <c r="F1158">
        <v>0</v>
      </c>
      <c r="G1158">
        <v>0</v>
      </c>
      <c r="H1158">
        <v>1</v>
      </c>
      <c r="I1158" s="15">
        <v>6.6666666666666671E-3</v>
      </c>
      <c r="L1158" t="s">
        <v>30</v>
      </c>
      <c r="M1158" t="s">
        <v>78</v>
      </c>
      <c r="N1158" t="s">
        <v>62</v>
      </c>
    </row>
    <row r="1159" spans="1:14" x14ac:dyDescent="0.35">
      <c r="A1159" t="s">
        <v>70</v>
      </c>
      <c r="B1159">
        <v>11</v>
      </c>
      <c r="C1159" t="s">
        <v>44</v>
      </c>
      <c r="D1159" t="s">
        <v>16</v>
      </c>
      <c r="E1159" t="s">
        <v>17</v>
      </c>
      <c r="F1159">
        <v>0</v>
      </c>
      <c r="G1159">
        <v>0</v>
      </c>
      <c r="H1159">
        <v>3</v>
      </c>
      <c r="I1159" s="15">
        <v>6.6666666666666671E-3</v>
      </c>
      <c r="L1159" t="s">
        <v>40</v>
      </c>
      <c r="M1159" t="s">
        <v>78</v>
      </c>
      <c r="N1159" t="s">
        <v>41</v>
      </c>
    </row>
    <row r="1160" spans="1:14" x14ac:dyDescent="0.35">
      <c r="A1160" t="s">
        <v>70</v>
      </c>
      <c r="B1160">
        <v>10</v>
      </c>
      <c r="C1160" t="s">
        <v>44</v>
      </c>
      <c r="D1160" t="s">
        <v>32</v>
      </c>
      <c r="E1160" t="s">
        <v>23</v>
      </c>
      <c r="F1160">
        <v>0</v>
      </c>
      <c r="G1160">
        <v>0</v>
      </c>
      <c r="H1160">
        <v>5</v>
      </c>
      <c r="I1160" s="15">
        <v>6.6666666666666671E-3</v>
      </c>
      <c r="L1160" t="s">
        <v>51</v>
      </c>
      <c r="M1160" t="s">
        <v>78</v>
      </c>
      <c r="N1160" t="s">
        <v>63</v>
      </c>
    </row>
    <row r="1161" spans="1:14" x14ac:dyDescent="0.35">
      <c r="A1161" t="s">
        <v>14</v>
      </c>
      <c r="B1161">
        <v>12</v>
      </c>
      <c r="C1161" t="s">
        <v>60</v>
      </c>
      <c r="D1161" t="s">
        <v>28</v>
      </c>
      <c r="E1161" t="s">
        <v>42</v>
      </c>
      <c r="F1161">
        <v>3</v>
      </c>
      <c r="G1161">
        <v>15000000</v>
      </c>
      <c r="H1161">
        <v>3</v>
      </c>
      <c r="I1161" s="15">
        <v>7.060185185185185E-3</v>
      </c>
      <c r="J1161" t="s">
        <v>18</v>
      </c>
      <c r="K1161" t="s">
        <v>64</v>
      </c>
      <c r="L1161" t="s">
        <v>48</v>
      </c>
      <c r="M1161" t="s">
        <v>77</v>
      </c>
      <c r="N1161" t="s">
        <v>65</v>
      </c>
    </row>
    <row r="1162" spans="1:14" x14ac:dyDescent="0.35">
      <c r="A1162" t="s">
        <v>14</v>
      </c>
      <c r="B1162">
        <v>13</v>
      </c>
      <c r="C1162" t="s">
        <v>22</v>
      </c>
      <c r="D1162" t="s">
        <v>16</v>
      </c>
      <c r="E1162" t="s">
        <v>42</v>
      </c>
      <c r="F1162">
        <v>3</v>
      </c>
      <c r="G1162">
        <v>15000000</v>
      </c>
      <c r="H1162">
        <v>1</v>
      </c>
      <c r="I1162" s="15">
        <v>7.060185185185185E-3</v>
      </c>
      <c r="J1162" t="s">
        <v>18</v>
      </c>
      <c r="K1162" t="s">
        <v>47</v>
      </c>
      <c r="L1162" t="s">
        <v>33</v>
      </c>
      <c r="M1162" t="s">
        <v>76</v>
      </c>
      <c r="N1162" t="s">
        <v>31</v>
      </c>
    </row>
    <row r="1163" spans="1:14" x14ac:dyDescent="0.35">
      <c r="A1163" t="s">
        <v>14</v>
      </c>
      <c r="B1163">
        <v>11</v>
      </c>
      <c r="C1163" t="s">
        <v>22</v>
      </c>
      <c r="D1163" t="s">
        <v>49</v>
      </c>
      <c r="E1163" t="s">
        <v>17</v>
      </c>
      <c r="F1163">
        <v>1</v>
      </c>
      <c r="G1163">
        <v>7000000</v>
      </c>
      <c r="H1163">
        <v>3</v>
      </c>
      <c r="I1163" s="15">
        <v>7.060185185185185E-3</v>
      </c>
      <c r="J1163" t="s">
        <v>18</v>
      </c>
      <c r="K1163" t="s">
        <v>56</v>
      </c>
      <c r="L1163" t="s">
        <v>20</v>
      </c>
      <c r="M1163" t="s">
        <v>78</v>
      </c>
      <c r="N1163" t="s">
        <v>41</v>
      </c>
    </row>
    <row r="1164" spans="1:14" x14ac:dyDescent="0.35">
      <c r="A1164" t="s">
        <v>14</v>
      </c>
      <c r="B1164">
        <v>7</v>
      </c>
      <c r="C1164" t="s">
        <v>27</v>
      </c>
      <c r="D1164" t="s">
        <v>32</v>
      </c>
      <c r="E1164" t="s">
        <v>42</v>
      </c>
      <c r="F1164">
        <v>2</v>
      </c>
      <c r="G1164">
        <v>12000000</v>
      </c>
      <c r="H1164">
        <v>4</v>
      </c>
      <c r="I1164" s="15">
        <v>7.060185185185185E-3</v>
      </c>
      <c r="J1164" t="s">
        <v>18</v>
      </c>
      <c r="K1164" t="s">
        <v>39</v>
      </c>
      <c r="L1164" t="s">
        <v>40</v>
      </c>
      <c r="M1164" t="s">
        <v>78</v>
      </c>
      <c r="N1164" t="s">
        <v>62</v>
      </c>
    </row>
    <row r="1165" spans="1:14" x14ac:dyDescent="0.35">
      <c r="A1165" t="s">
        <v>14</v>
      </c>
      <c r="B1165">
        <v>9</v>
      </c>
      <c r="C1165" t="s">
        <v>27</v>
      </c>
      <c r="D1165" t="s">
        <v>28</v>
      </c>
      <c r="E1165" t="s">
        <v>23</v>
      </c>
      <c r="F1165">
        <v>3</v>
      </c>
      <c r="G1165">
        <v>15000000</v>
      </c>
      <c r="H1165">
        <v>4</v>
      </c>
      <c r="I1165" s="15">
        <v>7.060185185185185E-3</v>
      </c>
      <c r="J1165" t="s">
        <v>18</v>
      </c>
      <c r="K1165" t="s">
        <v>19</v>
      </c>
      <c r="L1165" t="s">
        <v>33</v>
      </c>
      <c r="M1165" t="s">
        <v>77</v>
      </c>
      <c r="N1165" t="s">
        <v>54</v>
      </c>
    </row>
    <row r="1166" spans="1:14" x14ac:dyDescent="0.35">
      <c r="A1166" t="s">
        <v>14</v>
      </c>
      <c r="B1166">
        <v>24</v>
      </c>
      <c r="C1166" t="s">
        <v>27</v>
      </c>
      <c r="D1166" t="s">
        <v>28</v>
      </c>
      <c r="E1166" t="s">
        <v>45</v>
      </c>
      <c r="F1166">
        <v>2</v>
      </c>
      <c r="G1166">
        <v>12000000</v>
      </c>
      <c r="H1166">
        <v>2</v>
      </c>
      <c r="I1166" s="15">
        <v>7.060185185185185E-3</v>
      </c>
      <c r="J1166" t="s">
        <v>18</v>
      </c>
      <c r="K1166" t="s">
        <v>39</v>
      </c>
      <c r="L1166" t="s">
        <v>51</v>
      </c>
      <c r="M1166" t="s">
        <v>76</v>
      </c>
      <c r="N1166" t="s">
        <v>52</v>
      </c>
    </row>
    <row r="1167" spans="1:14" x14ac:dyDescent="0.35">
      <c r="A1167" t="s">
        <v>14</v>
      </c>
      <c r="B1167">
        <v>28</v>
      </c>
      <c r="C1167" t="s">
        <v>37</v>
      </c>
      <c r="D1167" t="s">
        <v>38</v>
      </c>
      <c r="E1167" t="s">
        <v>42</v>
      </c>
      <c r="F1167">
        <v>4</v>
      </c>
      <c r="G1167">
        <v>20000000</v>
      </c>
      <c r="H1167">
        <v>1</v>
      </c>
      <c r="I1167" s="15">
        <v>7.060185185185185E-3</v>
      </c>
      <c r="J1167" t="s">
        <v>18</v>
      </c>
      <c r="K1167" t="s">
        <v>19</v>
      </c>
      <c r="L1167" t="s">
        <v>30</v>
      </c>
      <c r="M1167" t="s">
        <v>78</v>
      </c>
      <c r="N1167" t="s">
        <v>62</v>
      </c>
    </row>
    <row r="1168" spans="1:14" x14ac:dyDescent="0.35">
      <c r="A1168" t="s">
        <v>14</v>
      </c>
      <c r="B1168">
        <v>25</v>
      </c>
      <c r="C1168" t="s">
        <v>37</v>
      </c>
      <c r="D1168" t="s">
        <v>28</v>
      </c>
      <c r="E1168" t="s">
        <v>68</v>
      </c>
      <c r="F1168">
        <v>5</v>
      </c>
      <c r="G1168">
        <v>20000000</v>
      </c>
      <c r="H1168">
        <v>5</v>
      </c>
      <c r="I1168" s="15">
        <v>7.060185185185185E-3</v>
      </c>
      <c r="J1168" t="s">
        <v>18</v>
      </c>
      <c r="K1168" t="s">
        <v>35</v>
      </c>
      <c r="L1168" t="s">
        <v>43</v>
      </c>
      <c r="M1168" t="s">
        <v>76</v>
      </c>
      <c r="N1168" t="s">
        <v>31</v>
      </c>
    </row>
    <row r="1169" spans="1:14" x14ac:dyDescent="0.35">
      <c r="A1169" t="s">
        <v>14</v>
      </c>
      <c r="B1169">
        <v>29</v>
      </c>
      <c r="C1169" t="s">
        <v>37</v>
      </c>
      <c r="D1169" t="s">
        <v>28</v>
      </c>
      <c r="E1169" t="s">
        <v>23</v>
      </c>
      <c r="F1169">
        <v>2</v>
      </c>
      <c r="G1169">
        <v>12000000</v>
      </c>
      <c r="H1169">
        <v>2</v>
      </c>
      <c r="I1169" s="15">
        <v>7.060185185185185E-3</v>
      </c>
      <c r="J1169" t="s">
        <v>18</v>
      </c>
      <c r="K1169" t="s">
        <v>47</v>
      </c>
      <c r="L1169" t="s">
        <v>51</v>
      </c>
      <c r="M1169" t="s">
        <v>76</v>
      </c>
      <c r="N1169" t="s">
        <v>26</v>
      </c>
    </row>
    <row r="1170" spans="1:14" x14ac:dyDescent="0.35">
      <c r="A1170" t="s">
        <v>14</v>
      </c>
      <c r="B1170">
        <v>25</v>
      </c>
      <c r="C1170" t="s">
        <v>69</v>
      </c>
      <c r="D1170" t="s">
        <v>16</v>
      </c>
      <c r="E1170" t="s">
        <v>23</v>
      </c>
      <c r="F1170">
        <v>4</v>
      </c>
      <c r="G1170">
        <v>20000000</v>
      </c>
      <c r="H1170">
        <v>1</v>
      </c>
      <c r="I1170" s="15">
        <v>7.060185185185185E-3</v>
      </c>
      <c r="J1170" t="s">
        <v>61</v>
      </c>
      <c r="K1170" t="s">
        <v>50</v>
      </c>
      <c r="L1170" t="s">
        <v>43</v>
      </c>
      <c r="M1170" t="s">
        <v>66</v>
      </c>
      <c r="N1170" t="s">
        <v>67</v>
      </c>
    </row>
    <row r="1171" spans="1:14" x14ac:dyDescent="0.35">
      <c r="A1171" t="s">
        <v>14</v>
      </c>
      <c r="B1171">
        <v>12</v>
      </c>
      <c r="C1171" t="s">
        <v>60</v>
      </c>
      <c r="D1171" t="s">
        <v>28</v>
      </c>
      <c r="E1171" t="s">
        <v>42</v>
      </c>
      <c r="F1171">
        <v>3</v>
      </c>
      <c r="G1171">
        <v>15000000</v>
      </c>
      <c r="H1171">
        <v>3</v>
      </c>
      <c r="I1171" s="15">
        <v>7.060185185185185E-3</v>
      </c>
      <c r="J1171" t="s">
        <v>18</v>
      </c>
      <c r="K1171" t="s">
        <v>64</v>
      </c>
      <c r="L1171" t="s">
        <v>48</v>
      </c>
      <c r="M1171" t="s">
        <v>77</v>
      </c>
      <c r="N1171" t="s">
        <v>65</v>
      </c>
    </row>
    <row r="1172" spans="1:14" x14ac:dyDescent="0.35">
      <c r="A1172" t="s">
        <v>14</v>
      </c>
      <c r="B1172">
        <v>13</v>
      </c>
      <c r="C1172" t="s">
        <v>22</v>
      </c>
      <c r="D1172" t="s">
        <v>16</v>
      </c>
      <c r="E1172" t="s">
        <v>42</v>
      </c>
      <c r="F1172">
        <v>3</v>
      </c>
      <c r="G1172">
        <v>15000000</v>
      </c>
      <c r="H1172">
        <v>1</v>
      </c>
      <c r="I1172" s="15">
        <v>7.060185185185185E-3</v>
      </c>
      <c r="J1172" t="s">
        <v>18</v>
      </c>
      <c r="K1172" t="s">
        <v>47</v>
      </c>
      <c r="L1172" t="s">
        <v>33</v>
      </c>
      <c r="M1172" t="s">
        <v>76</v>
      </c>
      <c r="N1172" t="s">
        <v>31</v>
      </c>
    </row>
    <row r="1173" spans="1:14" x14ac:dyDescent="0.35">
      <c r="A1173" t="s">
        <v>70</v>
      </c>
      <c r="B1173">
        <v>21</v>
      </c>
      <c r="C1173" t="s">
        <v>27</v>
      </c>
      <c r="D1173" t="s">
        <v>16</v>
      </c>
      <c r="E1173" t="s">
        <v>42</v>
      </c>
      <c r="F1173">
        <v>0</v>
      </c>
      <c r="G1173">
        <v>0</v>
      </c>
      <c r="H1173">
        <v>2</v>
      </c>
      <c r="I1173" s="15">
        <v>7.060185185185185E-3</v>
      </c>
      <c r="L1173" t="s">
        <v>33</v>
      </c>
      <c r="M1173" t="s">
        <v>78</v>
      </c>
      <c r="N1173" t="s">
        <v>66</v>
      </c>
    </row>
    <row r="1174" spans="1:14" x14ac:dyDescent="0.35">
      <c r="A1174" t="s">
        <v>70</v>
      </c>
      <c r="B1174">
        <v>25</v>
      </c>
      <c r="C1174" t="s">
        <v>44</v>
      </c>
      <c r="D1174" t="s">
        <v>28</v>
      </c>
      <c r="E1174" t="s">
        <v>42</v>
      </c>
      <c r="F1174">
        <v>0</v>
      </c>
      <c r="G1174">
        <v>0</v>
      </c>
      <c r="H1174">
        <v>2</v>
      </c>
      <c r="I1174" s="15">
        <v>7.060185185185185E-3</v>
      </c>
      <c r="L1174" t="s">
        <v>25</v>
      </c>
      <c r="M1174" t="s">
        <v>76</v>
      </c>
      <c r="N1174" t="s">
        <v>52</v>
      </c>
    </row>
    <row r="1175" spans="1:14" x14ac:dyDescent="0.35">
      <c r="A1175" t="s">
        <v>70</v>
      </c>
      <c r="B1175">
        <v>11</v>
      </c>
      <c r="C1175" t="s">
        <v>44</v>
      </c>
      <c r="D1175" t="s">
        <v>32</v>
      </c>
      <c r="E1175" t="s">
        <v>68</v>
      </c>
      <c r="F1175">
        <v>0</v>
      </c>
      <c r="G1175">
        <v>0</v>
      </c>
      <c r="H1175">
        <v>2</v>
      </c>
      <c r="I1175" s="15">
        <v>7.060185185185185E-3</v>
      </c>
      <c r="L1175" t="s">
        <v>48</v>
      </c>
      <c r="M1175" t="s">
        <v>78</v>
      </c>
      <c r="N1175" t="s">
        <v>41</v>
      </c>
    </row>
    <row r="1176" spans="1:14" x14ac:dyDescent="0.35">
      <c r="A1176" t="s">
        <v>14</v>
      </c>
      <c r="B1176">
        <v>1</v>
      </c>
      <c r="C1176" t="s">
        <v>15</v>
      </c>
      <c r="D1176" t="s">
        <v>28</v>
      </c>
      <c r="E1176" t="s">
        <v>23</v>
      </c>
      <c r="F1176">
        <v>5</v>
      </c>
      <c r="G1176">
        <v>25000000</v>
      </c>
      <c r="H1176">
        <v>1</v>
      </c>
      <c r="I1176" s="15">
        <v>7.8703703703703696E-3</v>
      </c>
      <c r="J1176" t="s">
        <v>18</v>
      </c>
      <c r="K1176" t="s">
        <v>19</v>
      </c>
      <c r="L1176" t="s">
        <v>43</v>
      </c>
      <c r="M1176" t="s">
        <v>66</v>
      </c>
      <c r="N1176" t="s">
        <v>36</v>
      </c>
    </row>
    <row r="1177" spans="1:14" x14ac:dyDescent="0.35">
      <c r="A1177" t="s">
        <v>14</v>
      </c>
      <c r="B1177">
        <v>11</v>
      </c>
      <c r="C1177" t="s">
        <v>15</v>
      </c>
      <c r="D1177" t="s">
        <v>49</v>
      </c>
      <c r="E1177" t="s">
        <v>23</v>
      </c>
      <c r="F1177">
        <v>3</v>
      </c>
      <c r="G1177">
        <v>15000000</v>
      </c>
      <c r="H1177">
        <v>2</v>
      </c>
      <c r="I1177" s="15">
        <v>7.8703703703703696E-3</v>
      </c>
      <c r="J1177" t="s">
        <v>18</v>
      </c>
      <c r="K1177" t="s">
        <v>35</v>
      </c>
      <c r="L1177" t="s">
        <v>48</v>
      </c>
      <c r="M1177" t="s">
        <v>77</v>
      </c>
      <c r="N1177" t="s">
        <v>65</v>
      </c>
    </row>
    <row r="1178" spans="1:14" x14ac:dyDescent="0.35">
      <c r="A1178" t="s">
        <v>14</v>
      </c>
      <c r="B1178">
        <v>4</v>
      </c>
      <c r="C1178" t="s">
        <v>59</v>
      </c>
      <c r="D1178" t="s">
        <v>28</v>
      </c>
      <c r="E1178" t="s">
        <v>42</v>
      </c>
      <c r="F1178">
        <v>4</v>
      </c>
      <c r="G1178">
        <v>20000000</v>
      </c>
      <c r="H1178">
        <v>1</v>
      </c>
      <c r="I1178" s="15">
        <v>7.8703703703703696E-3</v>
      </c>
      <c r="J1178" t="s">
        <v>61</v>
      </c>
      <c r="K1178" t="s">
        <v>56</v>
      </c>
      <c r="L1178" t="s">
        <v>30</v>
      </c>
      <c r="M1178" t="s">
        <v>76</v>
      </c>
      <c r="N1178" t="s">
        <v>71</v>
      </c>
    </row>
    <row r="1179" spans="1:14" x14ac:dyDescent="0.35">
      <c r="A1179" t="s">
        <v>14</v>
      </c>
      <c r="B1179">
        <v>30</v>
      </c>
      <c r="C1179" t="s">
        <v>27</v>
      </c>
      <c r="D1179" t="s">
        <v>28</v>
      </c>
      <c r="E1179" t="s">
        <v>42</v>
      </c>
      <c r="F1179">
        <v>2</v>
      </c>
      <c r="G1179">
        <v>10000000</v>
      </c>
      <c r="H1179">
        <v>1</v>
      </c>
      <c r="I1179" s="15">
        <v>7.8703703703703696E-3</v>
      </c>
      <c r="J1179" t="s">
        <v>18</v>
      </c>
      <c r="K1179" t="s">
        <v>56</v>
      </c>
      <c r="L1179" t="s">
        <v>20</v>
      </c>
      <c r="M1179" t="s">
        <v>78</v>
      </c>
      <c r="N1179" t="s">
        <v>21</v>
      </c>
    </row>
    <row r="1180" spans="1:14" x14ac:dyDescent="0.35">
      <c r="A1180" t="s">
        <v>14</v>
      </c>
      <c r="B1180">
        <v>14</v>
      </c>
      <c r="C1180" t="s">
        <v>37</v>
      </c>
      <c r="D1180" t="s">
        <v>16</v>
      </c>
      <c r="E1180" t="s">
        <v>23</v>
      </c>
      <c r="F1180">
        <v>1</v>
      </c>
      <c r="G1180">
        <v>19000000</v>
      </c>
      <c r="H1180">
        <v>2</v>
      </c>
      <c r="I1180" s="15">
        <v>7.8703703703703696E-3</v>
      </c>
      <c r="J1180" t="s">
        <v>46</v>
      </c>
      <c r="K1180" t="s">
        <v>29</v>
      </c>
      <c r="L1180" t="s">
        <v>48</v>
      </c>
      <c r="M1180" t="s">
        <v>66</v>
      </c>
      <c r="N1180" t="s">
        <v>36</v>
      </c>
    </row>
    <row r="1181" spans="1:14" x14ac:dyDescent="0.35">
      <c r="A1181" t="s">
        <v>14</v>
      </c>
      <c r="B1181">
        <v>19</v>
      </c>
      <c r="C1181" t="s">
        <v>37</v>
      </c>
      <c r="D1181" t="s">
        <v>28</v>
      </c>
      <c r="E1181" t="s">
        <v>23</v>
      </c>
      <c r="F1181">
        <v>1</v>
      </c>
      <c r="G1181">
        <v>7000000</v>
      </c>
      <c r="H1181">
        <v>4</v>
      </c>
      <c r="I1181" s="15">
        <v>7.8703703703703696E-3</v>
      </c>
      <c r="J1181" t="s">
        <v>18</v>
      </c>
      <c r="K1181" t="s">
        <v>24</v>
      </c>
      <c r="L1181" t="s">
        <v>33</v>
      </c>
      <c r="M1181" t="s">
        <v>76</v>
      </c>
      <c r="N1181" t="s">
        <v>71</v>
      </c>
    </row>
    <row r="1182" spans="1:14" x14ac:dyDescent="0.35">
      <c r="A1182" t="s">
        <v>14</v>
      </c>
      <c r="B1182">
        <v>3</v>
      </c>
      <c r="C1182" t="s">
        <v>37</v>
      </c>
      <c r="D1182" t="s">
        <v>16</v>
      </c>
      <c r="E1182" t="s">
        <v>45</v>
      </c>
      <c r="F1182">
        <v>3</v>
      </c>
      <c r="G1182">
        <v>12000000</v>
      </c>
      <c r="H1182">
        <v>2</v>
      </c>
      <c r="I1182" s="15">
        <v>7.8703703703703696E-3</v>
      </c>
      <c r="J1182" t="s">
        <v>18</v>
      </c>
      <c r="K1182" t="s">
        <v>39</v>
      </c>
      <c r="L1182" t="s">
        <v>51</v>
      </c>
      <c r="M1182" t="s">
        <v>76</v>
      </c>
      <c r="N1182" t="s">
        <v>26</v>
      </c>
    </row>
    <row r="1183" spans="1:14" x14ac:dyDescent="0.35">
      <c r="A1183" t="s">
        <v>14</v>
      </c>
      <c r="B1183">
        <v>3</v>
      </c>
      <c r="C1183" t="s">
        <v>44</v>
      </c>
      <c r="D1183" t="s">
        <v>32</v>
      </c>
      <c r="E1183" t="s">
        <v>23</v>
      </c>
      <c r="F1183">
        <v>2</v>
      </c>
      <c r="G1183">
        <v>38000000</v>
      </c>
      <c r="H1183">
        <v>2</v>
      </c>
      <c r="I1183" s="15">
        <v>7.8703703703703696E-3</v>
      </c>
      <c r="J1183" t="s">
        <v>46</v>
      </c>
      <c r="K1183" t="s">
        <v>64</v>
      </c>
      <c r="L1183" t="s">
        <v>33</v>
      </c>
      <c r="M1183" t="s">
        <v>76</v>
      </c>
      <c r="N1183" t="s">
        <v>31</v>
      </c>
    </row>
    <row r="1184" spans="1:14" x14ac:dyDescent="0.35">
      <c r="A1184" t="s">
        <v>14</v>
      </c>
      <c r="B1184">
        <v>12</v>
      </c>
      <c r="C1184" t="s">
        <v>44</v>
      </c>
      <c r="D1184" t="s">
        <v>49</v>
      </c>
      <c r="E1184" t="s">
        <v>42</v>
      </c>
      <c r="F1184">
        <v>3</v>
      </c>
      <c r="G1184">
        <v>15000000</v>
      </c>
      <c r="H1184">
        <v>1</v>
      </c>
      <c r="I1184" s="15">
        <v>7.8703703703703696E-3</v>
      </c>
      <c r="J1184" t="s">
        <v>18</v>
      </c>
      <c r="K1184" t="s">
        <v>29</v>
      </c>
      <c r="L1184" t="s">
        <v>51</v>
      </c>
      <c r="M1184" t="s">
        <v>78</v>
      </c>
      <c r="N1184" t="s">
        <v>53</v>
      </c>
    </row>
    <row r="1185" spans="1:14" x14ac:dyDescent="0.35">
      <c r="A1185" t="s">
        <v>14</v>
      </c>
      <c r="B1185">
        <v>22</v>
      </c>
      <c r="C1185" t="s">
        <v>44</v>
      </c>
      <c r="D1185" t="s">
        <v>16</v>
      </c>
      <c r="E1185" t="s">
        <v>68</v>
      </c>
      <c r="F1185">
        <v>2</v>
      </c>
      <c r="G1185">
        <v>12000000</v>
      </c>
      <c r="H1185">
        <v>3</v>
      </c>
      <c r="I1185" s="15">
        <v>7.8703703703703696E-3</v>
      </c>
      <c r="J1185" t="s">
        <v>18</v>
      </c>
      <c r="K1185" t="s">
        <v>19</v>
      </c>
      <c r="L1185" t="s">
        <v>40</v>
      </c>
      <c r="M1185" t="s">
        <v>78</v>
      </c>
      <c r="N1185" t="s">
        <v>63</v>
      </c>
    </row>
    <row r="1186" spans="1:14" x14ac:dyDescent="0.35">
      <c r="A1186" t="s">
        <v>14</v>
      </c>
      <c r="B1186">
        <v>1</v>
      </c>
      <c r="C1186" t="s">
        <v>15</v>
      </c>
      <c r="D1186" t="s">
        <v>28</v>
      </c>
      <c r="E1186" t="s">
        <v>23</v>
      </c>
      <c r="F1186">
        <v>5</v>
      </c>
      <c r="G1186">
        <v>25000000</v>
      </c>
      <c r="H1186">
        <v>1</v>
      </c>
      <c r="I1186" s="15">
        <v>7.8703703703703696E-3</v>
      </c>
      <c r="J1186" t="s">
        <v>18</v>
      </c>
      <c r="K1186" t="s">
        <v>19</v>
      </c>
      <c r="L1186" t="s">
        <v>43</v>
      </c>
      <c r="M1186" t="s">
        <v>66</v>
      </c>
      <c r="N1186" t="s">
        <v>36</v>
      </c>
    </row>
    <row r="1187" spans="1:14" x14ac:dyDescent="0.35">
      <c r="A1187" t="s">
        <v>14</v>
      </c>
      <c r="B1187">
        <v>11</v>
      </c>
      <c r="C1187" t="s">
        <v>15</v>
      </c>
      <c r="D1187" t="s">
        <v>49</v>
      </c>
      <c r="E1187" t="s">
        <v>23</v>
      </c>
      <c r="F1187">
        <v>3</v>
      </c>
      <c r="G1187">
        <v>15000000</v>
      </c>
      <c r="H1187">
        <v>2</v>
      </c>
      <c r="I1187" s="15">
        <v>7.8703703703703696E-3</v>
      </c>
      <c r="J1187" t="s">
        <v>18</v>
      </c>
      <c r="K1187" t="s">
        <v>35</v>
      </c>
      <c r="L1187" t="s">
        <v>48</v>
      </c>
      <c r="M1187" t="s">
        <v>77</v>
      </c>
      <c r="N1187" t="s">
        <v>65</v>
      </c>
    </row>
    <row r="1188" spans="1:14" x14ac:dyDescent="0.35">
      <c r="A1188" t="s">
        <v>14</v>
      </c>
      <c r="B1188">
        <v>4</v>
      </c>
      <c r="C1188" t="s">
        <v>59</v>
      </c>
      <c r="D1188" t="s">
        <v>28</v>
      </c>
      <c r="E1188" t="s">
        <v>42</v>
      </c>
      <c r="F1188">
        <v>4</v>
      </c>
      <c r="G1188">
        <v>20000000</v>
      </c>
      <c r="H1188">
        <v>1</v>
      </c>
      <c r="I1188" s="15">
        <v>7.8703703703703696E-3</v>
      </c>
      <c r="J1188" t="s">
        <v>61</v>
      </c>
      <c r="K1188" t="s">
        <v>56</v>
      </c>
      <c r="L1188" t="s">
        <v>30</v>
      </c>
      <c r="M1188" t="s">
        <v>76</v>
      </c>
      <c r="N1188" t="s">
        <v>71</v>
      </c>
    </row>
    <row r="1189" spans="1:14" x14ac:dyDescent="0.35">
      <c r="A1189" t="s">
        <v>70</v>
      </c>
      <c r="B1189">
        <v>5</v>
      </c>
      <c r="C1189" t="s">
        <v>37</v>
      </c>
      <c r="D1189" t="s">
        <v>16</v>
      </c>
      <c r="E1189" t="s">
        <v>42</v>
      </c>
      <c r="F1189">
        <v>0</v>
      </c>
      <c r="G1189">
        <v>0</v>
      </c>
      <c r="H1189">
        <v>3</v>
      </c>
      <c r="I1189" s="15">
        <v>7.8703703703703696E-3</v>
      </c>
      <c r="L1189" t="s">
        <v>30</v>
      </c>
      <c r="M1189" t="s">
        <v>76</v>
      </c>
      <c r="N1189" t="s">
        <v>31</v>
      </c>
    </row>
    <row r="1190" spans="1:14" x14ac:dyDescent="0.35">
      <c r="A1190" t="s">
        <v>70</v>
      </c>
      <c r="B1190">
        <v>10</v>
      </c>
      <c r="C1190" t="s">
        <v>69</v>
      </c>
      <c r="D1190" t="s">
        <v>16</v>
      </c>
      <c r="E1190" t="s">
        <v>23</v>
      </c>
      <c r="F1190">
        <v>0</v>
      </c>
      <c r="G1190">
        <v>0</v>
      </c>
      <c r="H1190">
        <v>2</v>
      </c>
      <c r="I1190" s="15">
        <v>7.8703703703703696E-3</v>
      </c>
      <c r="L1190" t="s">
        <v>40</v>
      </c>
      <c r="M1190" t="s">
        <v>66</v>
      </c>
      <c r="N1190" t="s">
        <v>36</v>
      </c>
    </row>
    <row r="1191" spans="1:14" x14ac:dyDescent="0.35">
      <c r="A1191" t="s">
        <v>70</v>
      </c>
      <c r="B1191">
        <v>10</v>
      </c>
      <c r="C1191" t="s">
        <v>69</v>
      </c>
      <c r="D1191" t="s">
        <v>49</v>
      </c>
      <c r="E1191" t="s">
        <v>42</v>
      </c>
      <c r="F1191">
        <v>0</v>
      </c>
      <c r="G1191">
        <v>0</v>
      </c>
      <c r="H1191">
        <v>2</v>
      </c>
      <c r="I1191" s="15">
        <v>7.8703703703703696E-3</v>
      </c>
      <c r="L1191" t="s">
        <v>20</v>
      </c>
      <c r="M1191" t="s">
        <v>78</v>
      </c>
      <c r="N1191" t="s">
        <v>53</v>
      </c>
    </row>
    <row r="1192" spans="1:14" x14ac:dyDescent="0.35">
      <c r="A1192" t="s">
        <v>14</v>
      </c>
      <c r="B1192">
        <v>17</v>
      </c>
      <c r="C1192" t="s">
        <v>55</v>
      </c>
      <c r="D1192" t="s">
        <v>28</v>
      </c>
      <c r="E1192" t="s">
        <v>42</v>
      </c>
      <c r="F1192">
        <v>2</v>
      </c>
      <c r="G1192">
        <v>38000000</v>
      </c>
      <c r="H1192">
        <v>4</v>
      </c>
      <c r="I1192" s="15">
        <v>8.8541666666666664E-3</v>
      </c>
      <c r="J1192" t="s">
        <v>46</v>
      </c>
      <c r="K1192" t="s">
        <v>29</v>
      </c>
      <c r="L1192" t="s">
        <v>33</v>
      </c>
      <c r="M1192" t="s">
        <v>76</v>
      </c>
      <c r="N1192" t="s">
        <v>31</v>
      </c>
    </row>
    <row r="1193" spans="1:14" x14ac:dyDescent="0.35">
      <c r="A1193" t="s">
        <v>14</v>
      </c>
      <c r="B1193">
        <v>2</v>
      </c>
      <c r="C1193" t="s">
        <v>59</v>
      </c>
      <c r="D1193" t="s">
        <v>16</v>
      </c>
      <c r="E1193" t="s">
        <v>42</v>
      </c>
      <c r="F1193">
        <v>5</v>
      </c>
      <c r="G1193">
        <v>25000000</v>
      </c>
      <c r="H1193">
        <v>1</v>
      </c>
      <c r="I1193" s="15">
        <v>8.8541666666666664E-3</v>
      </c>
      <c r="J1193" t="s">
        <v>18</v>
      </c>
      <c r="K1193" t="s">
        <v>19</v>
      </c>
      <c r="L1193" t="s">
        <v>51</v>
      </c>
      <c r="M1193" t="s">
        <v>78</v>
      </c>
      <c r="N1193" t="s">
        <v>21</v>
      </c>
    </row>
    <row r="1194" spans="1:14" x14ac:dyDescent="0.35">
      <c r="A1194" t="s">
        <v>14</v>
      </c>
      <c r="B1194">
        <v>5</v>
      </c>
      <c r="C1194" t="s">
        <v>22</v>
      </c>
      <c r="D1194" t="s">
        <v>16</v>
      </c>
      <c r="E1194" t="s">
        <v>17</v>
      </c>
      <c r="F1194">
        <v>4</v>
      </c>
      <c r="G1194">
        <v>20000000</v>
      </c>
      <c r="H1194">
        <v>3</v>
      </c>
      <c r="I1194" s="15">
        <v>8.8541666666666664E-3</v>
      </c>
      <c r="J1194" t="s">
        <v>61</v>
      </c>
      <c r="K1194" t="s">
        <v>47</v>
      </c>
      <c r="L1194" t="s">
        <v>33</v>
      </c>
      <c r="M1194" t="s">
        <v>78</v>
      </c>
      <c r="N1194" t="s">
        <v>66</v>
      </c>
    </row>
    <row r="1195" spans="1:14" x14ac:dyDescent="0.35">
      <c r="A1195" t="s">
        <v>14</v>
      </c>
      <c r="B1195">
        <v>11</v>
      </c>
      <c r="C1195" t="s">
        <v>22</v>
      </c>
      <c r="D1195" t="s">
        <v>28</v>
      </c>
      <c r="E1195" t="s">
        <v>23</v>
      </c>
      <c r="F1195">
        <v>1</v>
      </c>
      <c r="G1195">
        <v>7000000</v>
      </c>
      <c r="H1195">
        <v>6</v>
      </c>
      <c r="I1195" s="15">
        <v>8.8541666666666664E-3</v>
      </c>
      <c r="J1195" t="s">
        <v>18</v>
      </c>
      <c r="K1195" t="s">
        <v>29</v>
      </c>
      <c r="L1195" t="s">
        <v>25</v>
      </c>
      <c r="M1195" t="s">
        <v>76</v>
      </c>
      <c r="N1195" t="s">
        <v>71</v>
      </c>
    </row>
    <row r="1196" spans="1:14" x14ac:dyDescent="0.35">
      <c r="A1196" t="s">
        <v>14</v>
      </c>
      <c r="B1196">
        <v>28</v>
      </c>
      <c r="C1196" t="s">
        <v>27</v>
      </c>
      <c r="D1196" t="s">
        <v>32</v>
      </c>
      <c r="E1196" t="s">
        <v>42</v>
      </c>
      <c r="F1196">
        <v>3</v>
      </c>
      <c r="G1196">
        <v>11000000</v>
      </c>
      <c r="H1196">
        <v>2</v>
      </c>
      <c r="I1196" s="15">
        <v>8.8541666666666664E-3</v>
      </c>
      <c r="J1196" t="s">
        <v>18</v>
      </c>
      <c r="K1196" t="s">
        <v>29</v>
      </c>
      <c r="L1196" t="s">
        <v>25</v>
      </c>
      <c r="M1196" t="s">
        <v>78</v>
      </c>
      <c r="N1196" t="s">
        <v>21</v>
      </c>
    </row>
    <row r="1197" spans="1:14" x14ac:dyDescent="0.35">
      <c r="A1197" t="s">
        <v>14</v>
      </c>
      <c r="B1197">
        <v>16</v>
      </c>
      <c r="C1197" t="s">
        <v>27</v>
      </c>
      <c r="D1197" t="s">
        <v>28</v>
      </c>
      <c r="E1197" t="s">
        <v>23</v>
      </c>
      <c r="F1197">
        <v>5</v>
      </c>
      <c r="G1197">
        <v>20000000</v>
      </c>
      <c r="H1197">
        <v>5</v>
      </c>
      <c r="I1197" s="15">
        <v>8.8541666666666664E-3</v>
      </c>
      <c r="J1197" t="s">
        <v>18</v>
      </c>
      <c r="K1197" t="s">
        <v>19</v>
      </c>
      <c r="L1197" t="s">
        <v>40</v>
      </c>
      <c r="M1197" t="s">
        <v>77</v>
      </c>
      <c r="N1197" t="s">
        <v>65</v>
      </c>
    </row>
    <row r="1198" spans="1:14" x14ac:dyDescent="0.35">
      <c r="A1198" t="s">
        <v>14</v>
      </c>
      <c r="B1198">
        <v>30</v>
      </c>
      <c r="C1198" t="s">
        <v>27</v>
      </c>
      <c r="D1198" t="s">
        <v>49</v>
      </c>
      <c r="E1198" t="s">
        <v>17</v>
      </c>
      <c r="F1198">
        <v>2</v>
      </c>
      <c r="G1198">
        <v>10000000</v>
      </c>
      <c r="H1198">
        <v>1</v>
      </c>
      <c r="I1198" s="15">
        <v>8.8541666666666664E-3</v>
      </c>
      <c r="J1198" t="s">
        <v>18</v>
      </c>
      <c r="K1198" t="s">
        <v>19</v>
      </c>
      <c r="L1198" t="s">
        <v>48</v>
      </c>
      <c r="M1198" t="s">
        <v>66</v>
      </c>
      <c r="N1198" t="s">
        <v>67</v>
      </c>
    </row>
    <row r="1199" spans="1:14" x14ac:dyDescent="0.35">
      <c r="A1199" t="s">
        <v>14</v>
      </c>
      <c r="B1199">
        <v>8</v>
      </c>
      <c r="C1199" t="s">
        <v>37</v>
      </c>
      <c r="D1199" t="s">
        <v>28</v>
      </c>
      <c r="E1199" t="s">
        <v>42</v>
      </c>
      <c r="F1199">
        <v>1</v>
      </c>
      <c r="G1199">
        <v>19000000</v>
      </c>
      <c r="H1199">
        <v>4</v>
      </c>
      <c r="I1199" s="15">
        <v>8.8541666666666664E-3</v>
      </c>
      <c r="J1199" t="s">
        <v>46</v>
      </c>
      <c r="K1199" t="s">
        <v>19</v>
      </c>
      <c r="L1199" t="s">
        <v>43</v>
      </c>
      <c r="M1199" t="s">
        <v>66</v>
      </c>
      <c r="N1199" t="s">
        <v>67</v>
      </c>
    </row>
    <row r="1200" spans="1:14" x14ac:dyDescent="0.35">
      <c r="A1200" t="s">
        <v>14</v>
      </c>
      <c r="B1200">
        <v>17</v>
      </c>
      <c r="C1200" t="s">
        <v>55</v>
      </c>
      <c r="D1200" t="s">
        <v>28</v>
      </c>
      <c r="E1200" t="s">
        <v>42</v>
      </c>
      <c r="F1200">
        <v>2</v>
      </c>
      <c r="G1200">
        <v>38000000</v>
      </c>
      <c r="H1200">
        <v>4</v>
      </c>
      <c r="I1200" s="15">
        <v>8.8541666666666664E-3</v>
      </c>
      <c r="J1200" t="s">
        <v>46</v>
      </c>
      <c r="K1200" t="s">
        <v>29</v>
      </c>
      <c r="L1200" t="s">
        <v>33</v>
      </c>
      <c r="M1200" t="s">
        <v>76</v>
      </c>
      <c r="N1200" t="s">
        <v>31</v>
      </c>
    </row>
    <row r="1201" spans="1:14" x14ac:dyDescent="0.35">
      <c r="A1201" t="s">
        <v>14</v>
      </c>
      <c r="B1201">
        <v>2</v>
      </c>
      <c r="C1201" t="s">
        <v>59</v>
      </c>
      <c r="D1201" t="s">
        <v>16</v>
      </c>
      <c r="E1201" t="s">
        <v>42</v>
      </c>
      <c r="F1201">
        <v>5</v>
      </c>
      <c r="G1201">
        <v>25000000</v>
      </c>
      <c r="H1201">
        <v>1</v>
      </c>
      <c r="I1201" s="15">
        <v>8.8541666666666664E-3</v>
      </c>
      <c r="J1201" t="s">
        <v>18</v>
      </c>
      <c r="K1201" t="s">
        <v>19</v>
      </c>
      <c r="L1201" t="s">
        <v>51</v>
      </c>
      <c r="M1201" t="s">
        <v>78</v>
      </c>
      <c r="N1201" t="s">
        <v>21</v>
      </c>
    </row>
    <row r="1202" spans="1:14" x14ac:dyDescent="0.35">
      <c r="A1202" t="s">
        <v>14</v>
      </c>
      <c r="B1202">
        <v>5</v>
      </c>
      <c r="C1202" t="s">
        <v>22</v>
      </c>
      <c r="D1202" t="s">
        <v>16</v>
      </c>
      <c r="E1202" t="s">
        <v>17</v>
      </c>
      <c r="F1202">
        <v>4</v>
      </c>
      <c r="G1202">
        <v>20000000</v>
      </c>
      <c r="H1202">
        <v>3</v>
      </c>
      <c r="I1202" s="15">
        <v>8.8541666666666664E-3</v>
      </c>
      <c r="J1202" t="s">
        <v>61</v>
      </c>
      <c r="K1202" t="s">
        <v>47</v>
      </c>
      <c r="L1202" t="s">
        <v>33</v>
      </c>
      <c r="M1202" t="s">
        <v>78</v>
      </c>
      <c r="N1202" t="s">
        <v>66</v>
      </c>
    </row>
    <row r="1203" spans="1:14" x14ac:dyDescent="0.35">
      <c r="A1203" t="s">
        <v>70</v>
      </c>
      <c r="B1203">
        <v>22</v>
      </c>
      <c r="C1203" t="s">
        <v>27</v>
      </c>
      <c r="D1203" t="s">
        <v>38</v>
      </c>
      <c r="E1203" t="s">
        <v>23</v>
      </c>
      <c r="F1203">
        <v>0</v>
      </c>
      <c r="G1203">
        <v>0</v>
      </c>
      <c r="H1203">
        <v>3</v>
      </c>
      <c r="I1203" s="15">
        <v>8.8541666666666664E-3</v>
      </c>
      <c r="L1203" t="s">
        <v>30</v>
      </c>
      <c r="M1203" t="s">
        <v>76</v>
      </c>
      <c r="N1203" t="s">
        <v>31</v>
      </c>
    </row>
    <row r="1204" spans="1:14" x14ac:dyDescent="0.35">
      <c r="A1204" t="s">
        <v>70</v>
      </c>
      <c r="B1204">
        <v>25</v>
      </c>
      <c r="C1204" t="s">
        <v>37</v>
      </c>
      <c r="D1204" t="s">
        <v>38</v>
      </c>
      <c r="E1204" t="s">
        <v>23</v>
      </c>
      <c r="F1204">
        <v>0</v>
      </c>
      <c r="G1204">
        <v>0</v>
      </c>
      <c r="H1204">
        <v>5</v>
      </c>
      <c r="I1204" s="15">
        <v>8.8541666666666664E-3</v>
      </c>
      <c r="L1204" t="s">
        <v>43</v>
      </c>
      <c r="M1204" t="s">
        <v>78</v>
      </c>
      <c r="N1204" t="s">
        <v>21</v>
      </c>
    </row>
    <row r="1205" spans="1:14" x14ac:dyDescent="0.35">
      <c r="A1205" t="s">
        <v>70</v>
      </c>
      <c r="B1205">
        <v>16</v>
      </c>
      <c r="C1205" t="s">
        <v>44</v>
      </c>
      <c r="D1205" t="s">
        <v>16</v>
      </c>
      <c r="E1205" t="s">
        <v>42</v>
      </c>
      <c r="F1205">
        <v>0</v>
      </c>
      <c r="G1205">
        <v>0</v>
      </c>
      <c r="H1205">
        <v>3</v>
      </c>
      <c r="I1205" s="15">
        <v>8.8541666666666664E-3</v>
      </c>
      <c r="L1205" t="s">
        <v>33</v>
      </c>
      <c r="M1205" t="s">
        <v>66</v>
      </c>
      <c r="N1205" t="s">
        <v>67</v>
      </c>
    </row>
    <row r="1206" spans="1:14" x14ac:dyDescent="0.35">
      <c r="A1206" t="s">
        <v>70</v>
      </c>
      <c r="B1206">
        <v>30</v>
      </c>
      <c r="C1206" t="s">
        <v>44</v>
      </c>
      <c r="D1206" t="s">
        <v>32</v>
      </c>
      <c r="E1206" t="s">
        <v>42</v>
      </c>
      <c r="F1206">
        <v>0</v>
      </c>
      <c r="G1206">
        <v>0</v>
      </c>
      <c r="H1206">
        <v>5</v>
      </c>
      <c r="I1206" s="15">
        <v>8.8541666666666664E-3</v>
      </c>
      <c r="L1206" t="s">
        <v>48</v>
      </c>
      <c r="M1206" t="s">
        <v>76</v>
      </c>
      <c r="N1206" t="s">
        <v>52</v>
      </c>
    </row>
    <row r="1207" spans="1:14" x14ac:dyDescent="0.35">
      <c r="A1207" t="s">
        <v>70</v>
      </c>
      <c r="B1207">
        <v>1</v>
      </c>
      <c r="C1207" t="s">
        <v>69</v>
      </c>
      <c r="D1207" t="s">
        <v>28</v>
      </c>
      <c r="E1207" t="s">
        <v>17</v>
      </c>
      <c r="F1207">
        <v>0</v>
      </c>
      <c r="G1207">
        <v>0</v>
      </c>
      <c r="H1207">
        <v>2</v>
      </c>
      <c r="I1207" s="15">
        <v>8.8541666666666664E-3</v>
      </c>
      <c r="L1207" t="s">
        <v>25</v>
      </c>
      <c r="M1207" t="s">
        <v>76</v>
      </c>
      <c r="N1207" t="s">
        <v>26</v>
      </c>
    </row>
    <row r="1208" spans="1:14" x14ac:dyDescent="0.35">
      <c r="A1208" t="s">
        <v>14</v>
      </c>
      <c r="B1208">
        <v>13</v>
      </c>
      <c r="C1208" t="s">
        <v>57</v>
      </c>
      <c r="D1208" t="s">
        <v>32</v>
      </c>
      <c r="E1208" t="s">
        <v>17</v>
      </c>
      <c r="F1208">
        <v>1</v>
      </c>
      <c r="G1208">
        <v>7000000</v>
      </c>
      <c r="H1208">
        <v>6</v>
      </c>
      <c r="I1208" s="15">
        <v>8.9699074074074073E-3</v>
      </c>
      <c r="J1208" t="s">
        <v>18</v>
      </c>
      <c r="K1208" t="s">
        <v>47</v>
      </c>
      <c r="L1208" t="s">
        <v>33</v>
      </c>
      <c r="M1208" t="s">
        <v>66</v>
      </c>
      <c r="N1208" t="s">
        <v>36</v>
      </c>
    </row>
    <row r="1209" spans="1:14" x14ac:dyDescent="0.35">
      <c r="A1209" t="s">
        <v>14</v>
      </c>
      <c r="B1209">
        <v>10</v>
      </c>
      <c r="C1209" t="s">
        <v>15</v>
      </c>
      <c r="D1209" t="s">
        <v>49</v>
      </c>
      <c r="E1209" t="s">
        <v>17</v>
      </c>
      <c r="F1209">
        <v>3</v>
      </c>
      <c r="G1209">
        <v>15000000</v>
      </c>
      <c r="H1209">
        <v>1</v>
      </c>
      <c r="I1209" s="15">
        <v>8.9699074074074073E-3</v>
      </c>
      <c r="J1209" t="s">
        <v>18</v>
      </c>
      <c r="K1209" t="s">
        <v>56</v>
      </c>
      <c r="L1209" t="s">
        <v>30</v>
      </c>
      <c r="M1209" t="s">
        <v>78</v>
      </c>
      <c r="N1209" t="s">
        <v>62</v>
      </c>
    </row>
    <row r="1210" spans="1:14" x14ac:dyDescent="0.35">
      <c r="A1210" t="s">
        <v>14</v>
      </c>
      <c r="B1210">
        <v>9</v>
      </c>
      <c r="C1210" t="s">
        <v>72</v>
      </c>
      <c r="D1210" t="s">
        <v>16</v>
      </c>
      <c r="E1210" t="s">
        <v>42</v>
      </c>
      <c r="F1210">
        <v>4</v>
      </c>
      <c r="G1210">
        <v>11000000</v>
      </c>
      <c r="H1210">
        <v>1</v>
      </c>
      <c r="I1210" s="15">
        <v>8.9699074074074073E-3</v>
      </c>
      <c r="J1210" t="s">
        <v>61</v>
      </c>
      <c r="K1210" t="s">
        <v>19</v>
      </c>
      <c r="L1210" t="s">
        <v>33</v>
      </c>
      <c r="M1210" t="s">
        <v>78</v>
      </c>
      <c r="N1210" t="s">
        <v>63</v>
      </c>
    </row>
    <row r="1211" spans="1:14" x14ac:dyDescent="0.35">
      <c r="A1211" t="s">
        <v>14</v>
      </c>
      <c r="B1211">
        <v>21</v>
      </c>
      <c r="C1211" t="s">
        <v>27</v>
      </c>
      <c r="D1211" t="s">
        <v>16</v>
      </c>
      <c r="E1211" t="s">
        <v>23</v>
      </c>
      <c r="F1211">
        <v>2</v>
      </c>
      <c r="G1211">
        <v>38000000</v>
      </c>
      <c r="H1211">
        <v>3</v>
      </c>
      <c r="I1211" s="15">
        <v>8.9699074074074073E-3</v>
      </c>
      <c r="J1211" t="s">
        <v>46</v>
      </c>
      <c r="K1211" t="s">
        <v>39</v>
      </c>
      <c r="L1211" t="s">
        <v>25</v>
      </c>
      <c r="M1211" t="s">
        <v>76</v>
      </c>
      <c r="N1211" t="s">
        <v>52</v>
      </c>
    </row>
    <row r="1212" spans="1:14" x14ac:dyDescent="0.35">
      <c r="A1212" t="s">
        <v>14</v>
      </c>
      <c r="B1212">
        <v>30</v>
      </c>
      <c r="C1212" t="s">
        <v>27</v>
      </c>
      <c r="D1212" t="s">
        <v>38</v>
      </c>
      <c r="E1212" t="s">
        <v>42</v>
      </c>
      <c r="F1212">
        <v>3</v>
      </c>
      <c r="G1212">
        <v>15000000</v>
      </c>
      <c r="H1212">
        <v>5</v>
      </c>
      <c r="I1212" s="15">
        <v>8.9699074074074073E-3</v>
      </c>
      <c r="J1212" t="s">
        <v>18</v>
      </c>
      <c r="K1212" t="s">
        <v>19</v>
      </c>
      <c r="L1212" t="s">
        <v>51</v>
      </c>
      <c r="M1212" t="s">
        <v>76</v>
      </c>
      <c r="N1212" t="s">
        <v>75</v>
      </c>
    </row>
    <row r="1213" spans="1:14" x14ac:dyDescent="0.35">
      <c r="A1213" t="s">
        <v>14</v>
      </c>
      <c r="B1213">
        <v>13</v>
      </c>
      <c r="C1213" t="s">
        <v>37</v>
      </c>
      <c r="D1213" t="s">
        <v>16</v>
      </c>
      <c r="E1213" t="s">
        <v>42</v>
      </c>
      <c r="F1213">
        <v>2</v>
      </c>
      <c r="G1213">
        <v>38000000</v>
      </c>
      <c r="H1213">
        <v>1</v>
      </c>
      <c r="I1213" s="15">
        <v>8.9699074074074073E-3</v>
      </c>
      <c r="J1213" t="s">
        <v>46</v>
      </c>
      <c r="K1213" t="s">
        <v>50</v>
      </c>
      <c r="L1213" t="s">
        <v>51</v>
      </c>
      <c r="M1213" t="s">
        <v>66</v>
      </c>
      <c r="N1213" t="s">
        <v>67</v>
      </c>
    </row>
    <row r="1214" spans="1:14" x14ac:dyDescent="0.35">
      <c r="A1214" t="s">
        <v>14</v>
      </c>
      <c r="B1214">
        <v>2</v>
      </c>
      <c r="C1214" t="s">
        <v>37</v>
      </c>
      <c r="D1214" t="s">
        <v>16</v>
      </c>
      <c r="E1214" t="s">
        <v>23</v>
      </c>
      <c r="F1214">
        <v>2</v>
      </c>
      <c r="G1214">
        <v>10000000</v>
      </c>
      <c r="H1214">
        <v>5</v>
      </c>
      <c r="I1214" s="15">
        <v>8.9699074074074073E-3</v>
      </c>
      <c r="J1214" t="s">
        <v>18</v>
      </c>
      <c r="K1214" t="s">
        <v>19</v>
      </c>
      <c r="L1214" t="s">
        <v>30</v>
      </c>
      <c r="M1214" t="s">
        <v>78</v>
      </c>
      <c r="N1214" t="s">
        <v>53</v>
      </c>
    </row>
    <row r="1215" spans="1:14" x14ac:dyDescent="0.35">
      <c r="A1215" t="s">
        <v>14</v>
      </c>
      <c r="B1215">
        <v>4</v>
      </c>
      <c r="C1215" t="s">
        <v>37</v>
      </c>
      <c r="D1215" t="s">
        <v>28</v>
      </c>
      <c r="E1215" t="s">
        <v>23</v>
      </c>
      <c r="F1215">
        <v>4</v>
      </c>
      <c r="G1215">
        <v>20000000</v>
      </c>
      <c r="H1215">
        <v>2</v>
      </c>
      <c r="I1215" s="15">
        <v>8.9699074074074073E-3</v>
      </c>
      <c r="J1215" t="s">
        <v>18</v>
      </c>
      <c r="K1215" t="s">
        <v>29</v>
      </c>
      <c r="L1215" t="s">
        <v>30</v>
      </c>
      <c r="M1215" t="s">
        <v>77</v>
      </c>
      <c r="N1215" t="s">
        <v>54</v>
      </c>
    </row>
    <row r="1216" spans="1:14" x14ac:dyDescent="0.35">
      <c r="A1216" t="s">
        <v>14</v>
      </c>
      <c r="B1216">
        <v>6</v>
      </c>
      <c r="C1216" t="s">
        <v>37</v>
      </c>
      <c r="D1216" t="s">
        <v>38</v>
      </c>
      <c r="E1216" t="s">
        <v>45</v>
      </c>
      <c r="F1216">
        <v>2</v>
      </c>
      <c r="G1216">
        <v>12000000</v>
      </c>
      <c r="H1216">
        <v>2</v>
      </c>
      <c r="I1216" s="15">
        <v>8.9699074074074073E-3</v>
      </c>
      <c r="J1216" t="s">
        <v>18</v>
      </c>
      <c r="K1216" t="s">
        <v>56</v>
      </c>
      <c r="L1216" t="s">
        <v>30</v>
      </c>
      <c r="M1216" t="s">
        <v>76</v>
      </c>
      <c r="N1216" t="s">
        <v>26</v>
      </c>
    </row>
    <row r="1217" spans="1:14" x14ac:dyDescent="0.35">
      <c r="A1217" t="s">
        <v>14</v>
      </c>
      <c r="B1217">
        <v>23</v>
      </c>
      <c r="C1217" t="s">
        <v>37</v>
      </c>
      <c r="D1217" t="s">
        <v>73</v>
      </c>
      <c r="E1217" t="s">
        <v>17</v>
      </c>
      <c r="F1217">
        <v>3</v>
      </c>
      <c r="G1217">
        <v>15000000</v>
      </c>
      <c r="H1217">
        <v>1</v>
      </c>
      <c r="I1217" s="15">
        <v>8.9699074074074073E-3</v>
      </c>
      <c r="J1217" t="s">
        <v>18</v>
      </c>
      <c r="K1217" t="s">
        <v>35</v>
      </c>
      <c r="L1217" t="s">
        <v>51</v>
      </c>
      <c r="M1217" t="s">
        <v>78</v>
      </c>
      <c r="N1217" t="s">
        <v>66</v>
      </c>
    </row>
    <row r="1218" spans="1:14" x14ac:dyDescent="0.35">
      <c r="A1218" t="s">
        <v>14</v>
      </c>
      <c r="B1218">
        <v>8</v>
      </c>
      <c r="C1218" t="s">
        <v>37</v>
      </c>
      <c r="D1218" t="s">
        <v>38</v>
      </c>
      <c r="E1218" t="s">
        <v>42</v>
      </c>
      <c r="F1218">
        <v>2</v>
      </c>
      <c r="G1218">
        <v>12000000</v>
      </c>
      <c r="H1218">
        <v>2</v>
      </c>
      <c r="I1218" s="15">
        <v>8.9699074074074073E-3</v>
      </c>
      <c r="J1218" t="s">
        <v>18</v>
      </c>
      <c r="K1218" t="s">
        <v>39</v>
      </c>
      <c r="L1218" t="s">
        <v>40</v>
      </c>
      <c r="M1218" t="s">
        <v>78</v>
      </c>
      <c r="N1218" t="s">
        <v>21</v>
      </c>
    </row>
    <row r="1219" spans="1:14" x14ac:dyDescent="0.35">
      <c r="A1219" t="s">
        <v>14</v>
      </c>
      <c r="B1219">
        <v>1</v>
      </c>
      <c r="C1219" t="s">
        <v>37</v>
      </c>
      <c r="D1219" t="s">
        <v>28</v>
      </c>
      <c r="E1219" t="s">
        <v>23</v>
      </c>
      <c r="F1219">
        <v>2</v>
      </c>
      <c r="G1219">
        <v>12000000</v>
      </c>
      <c r="H1219">
        <v>2</v>
      </c>
      <c r="I1219" s="15">
        <v>8.9699074074074073E-3</v>
      </c>
      <c r="J1219" t="s">
        <v>18</v>
      </c>
      <c r="K1219" t="s">
        <v>19</v>
      </c>
      <c r="L1219" t="s">
        <v>43</v>
      </c>
      <c r="M1219" t="s">
        <v>76</v>
      </c>
      <c r="N1219" t="s">
        <v>26</v>
      </c>
    </row>
    <row r="1220" spans="1:14" x14ac:dyDescent="0.35">
      <c r="A1220" t="s">
        <v>14</v>
      </c>
      <c r="B1220">
        <v>20</v>
      </c>
      <c r="C1220" t="s">
        <v>37</v>
      </c>
      <c r="D1220" t="s">
        <v>38</v>
      </c>
      <c r="E1220" t="s">
        <v>23</v>
      </c>
      <c r="F1220">
        <v>5</v>
      </c>
      <c r="G1220">
        <v>21000000</v>
      </c>
      <c r="H1220">
        <v>2</v>
      </c>
      <c r="I1220" s="15">
        <v>8.9699074074074073E-3</v>
      </c>
      <c r="J1220" t="s">
        <v>18</v>
      </c>
      <c r="K1220" t="s">
        <v>56</v>
      </c>
      <c r="L1220" t="s">
        <v>43</v>
      </c>
      <c r="M1220" t="s">
        <v>78</v>
      </c>
      <c r="N1220" t="s">
        <v>53</v>
      </c>
    </row>
    <row r="1221" spans="1:14" x14ac:dyDescent="0.35">
      <c r="A1221" t="s">
        <v>14</v>
      </c>
      <c r="B1221">
        <v>11</v>
      </c>
      <c r="C1221" t="s">
        <v>44</v>
      </c>
      <c r="D1221" t="s">
        <v>32</v>
      </c>
      <c r="E1221" t="s">
        <v>42</v>
      </c>
      <c r="F1221">
        <v>2</v>
      </c>
      <c r="G1221">
        <v>12000000</v>
      </c>
      <c r="H1221">
        <v>1</v>
      </c>
      <c r="I1221" s="15">
        <v>8.9699074074074073E-3</v>
      </c>
      <c r="J1221" t="s">
        <v>18</v>
      </c>
      <c r="K1221" t="s">
        <v>29</v>
      </c>
      <c r="L1221" t="s">
        <v>20</v>
      </c>
      <c r="M1221" t="s">
        <v>78</v>
      </c>
      <c r="N1221" t="s">
        <v>21</v>
      </c>
    </row>
    <row r="1222" spans="1:14" x14ac:dyDescent="0.35">
      <c r="A1222" t="s">
        <v>14</v>
      </c>
      <c r="B1222">
        <v>3</v>
      </c>
      <c r="C1222" t="s">
        <v>44</v>
      </c>
      <c r="D1222" t="s">
        <v>73</v>
      </c>
      <c r="E1222" t="s">
        <v>42</v>
      </c>
      <c r="F1222">
        <v>5</v>
      </c>
      <c r="G1222">
        <v>25000000</v>
      </c>
      <c r="H1222">
        <v>1</v>
      </c>
      <c r="I1222" s="15">
        <v>8.9699074074074073E-3</v>
      </c>
      <c r="J1222" t="s">
        <v>18</v>
      </c>
      <c r="K1222" t="s">
        <v>24</v>
      </c>
      <c r="L1222" t="s">
        <v>43</v>
      </c>
      <c r="M1222" t="s">
        <v>76</v>
      </c>
      <c r="N1222" t="s">
        <v>52</v>
      </c>
    </row>
    <row r="1223" spans="1:14" x14ac:dyDescent="0.35">
      <c r="A1223" t="s">
        <v>14</v>
      </c>
      <c r="B1223">
        <v>30</v>
      </c>
      <c r="C1223" t="s">
        <v>69</v>
      </c>
      <c r="D1223" t="s">
        <v>38</v>
      </c>
      <c r="E1223" t="s">
        <v>23</v>
      </c>
      <c r="F1223">
        <v>1</v>
      </c>
      <c r="G1223">
        <v>19000000</v>
      </c>
      <c r="H1223">
        <v>2</v>
      </c>
      <c r="I1223" s="15">
        <v>8.9699074074074073E-3</v>
      </c>
      <c r="J1223" t="s">
        <v>46</v>
      </c>
      <c r="K1223" t="s">
        <v>29</v>
      </c>
      <c r="L1223" t="s">
        <v>48</v>
      </c>
      <c r="M1223" t="s">
        <v>76</v>
      </c>
      <c r="N1223" t="s">
        <v>75</v>
      </c>
    </row>
    <row r="1224" spans="1:14" x14ac:dyDescent="0.35">
      <c r="A1224" t="s">
        <v>14</v>
      </c>
      <c r="B1224">
        <v>28</v>
      </c>
      <c r="C1224" t="s">
        <v>69</v>
      </c>
      <c r="D1224" t="s">
        <v>38</v>
      </c>
      <c r="E1224" t="s">
        <v>17</v>
      </c>
      <c r="F1224">
        <v>4</v>
      </c>
      <c r="G1224">
        <v>20000000</v>
      </c>
      <c r="H1224">
        <v>1</v>
      </c>
      <c r="I1224" s="15">
        <v>8.9699074074074073E-3</v>
      </c>
      <c r="J1224" t="s">
        <v>61</v>
      </c>
      <c r="K1224" t="s">
        <v>29</v>
      </c>
      <c r="L1224" t="s">
        <v>33</v>
      </c>
      <c r="M1224" t="s">
        <v>66</v>
      </c>
      <c r="N1224" t="s">
        <v>36</v>
      </c>
    </row>
    <row r="1225" spans="1:14" x14ac:dyDescent="0.35">
      <c r="A1225" t="s">
        <v>14</v>
      </c>
      <c r="B1225">
        <v>1</v>
      </c>
      <c r="C1225" t="s">
        <v>69</v>
      </c>
      <c r="D1225" t="s">
        <v>16</v>
      </c>
      <c r="E1225" t="s">
        <v>42</v>
      </c>
      <c r="F1225">
        <v>5</v>
      </c>
      <c r="G1225">
        <v>25000000</v>
      </c>
      <c r="H1225">
        <v>3</v>
      </c>
      <c r="I1225" s="15">
        <v>8.9699074074074073E-3</v>
      </c>
      <c r="J1225" t="s">
        <v>18</v>
      </c>
      <c r="K1225" t="s">
        <v>24</v>
      </c>
      <c r="L1225" t="s">
        <v>30</v>
      </c>
      <c r="M1225" t="s">
        <v>66</v>
      </c>
      <c r="N1225" t="s">
        <v>36</v>
      </c>
    </row>
    <row r="1226" spans="1:14" x14ac:dyDescent="0.35">
      <c r="A1226" t="s">
        <v>14</v>
      </c>
      <c r="B1226">
        <v>30</v>
      </c>
      <c r="C1226" t="s">
        <v>69</v>
      </c>
      <c r="D1226" t="s">
        <v>28</v>
      </c>
      <c r="E1226" t="s">
        <v>42</v>
      </c>
      <c r="F1226">
        <v>1</v>
      </c>
      <c r="G1226">
        <v>7000000</v>
      </c>
      <c r="H1226">
        <v>1</v>
      </c>
      <c r="I1226" s="15">
        <v>8.9699074074074073E-3</v>
      </c>
      <c r="J1226" t="s">
        <v>18</v>
      </c>
      <c r="K1226" t="s">
        <v>56</v>
      </c>
      <c r="L1226" t="s">
        <v>30</v>
      </c>
      <c r="M1226" t="s">
        <v>78</v>
      </c>
      <c r="N1226" t="s">
        <v>62</v>
      </c>
    </row>
    <row r="1227" spans="1:14" x14ac:dyDescent="0.35">
      <c r="A1227" t="s">
        <v>14</v>
      </c>
      <c r="B1227">
        <v>13</v>
      </c>
      <c r="C1227" t="s">
        <v>57</v>
      </c>
      <c r="D1227" t="s">
        <v>32</v>
      </c>
      <c r="E1227" t="s">
        <v>17</v>
      </c>
      <c r="F1227">
        <v>1</v>
      </c>
      <c r="G1227">
        <v>7000000</v>
      </c>
      <c r="H1227">
        <v>6</v>
      </c>
      <c r="I1227" s="15">
        <v>8.9699074074074073E-3</v>
      </c>
      <c r="J1227" t="s">
        <v>18</v>
      </c>
      <c r="K1227" t="s">
        <v>47</v>
      </c>
      <c r="L1227" t="s">
        <v>33</v>
      </c>
      <c r="M1227" t="s">
        <v>66</v>
      </c>
      <c r="N1227" t="s">
        <v>36</v>
      </c>
    </row>
    <row r="1228" spans="1:14" x14ac:dyDescent="0.35">
      <c r="A1228" t="s">
        <v>14</v>
      </c>
      <c r="B1228">
        <v>10</v>
      </c>
      <c r="C1228" t="s">
        <v>15</v>
      </c>
      <c r="D1228" t="s">
        <v>49</v>
      </c>
      <c r="E1228" t="s">
        <v>17</v>
      </c>
      <c r="F1228">
        <v>3</v>
      </c>
      <c r="G1228">
        <v>15000000</v>
      </c>
      <c r="H1228">
        <v>1</v>
      </c>
      <c r="I1228" s="15">
        <v>8.9699074074074073E-3</v>
      </c>
      <c r="J1228" t="s">
        <v>18</v>
      </c>
      <c r="K1228" t="s">
        <v>56</v>
      </c>
      <c r="L1228" t="s">
        <v>30</v>
      </c>
      <c r="M1228" t="s">
        <v>78</v>
      </c>
      <c r="N1228" t="s">
        <v>62</v>
      </c>
    </row>
    <row r="1229" spans="1:14" x14ac:dyDescent="0.35">
      <c r="A1229" t="s">
        <v>14</v>
      </c>
      <c r="B1229">
        <v>9</v>
      </c>
      <c r="C1229" t="s">
        <v>72</v>
      </c>
      <c r="D1229" t="s">
        <v>16</v>
      </c>
      <c r="E1229" t="s">
        <v>42</v>
      </c>
      <c r="F1229">
        <v>4</v>
      </c>
      <c r="G1229">
        <v>11000000</v>
      </c>
      <c r="H1229">
        <v>1</v>
      </c>
      <c r="I1229" s="15">
        <v>8.9699074074074073E-3</v>
      </c>
      <c r="J1229" t="s">
        <v>61</v>
      </c>
      <c r="K1229" t="s">
        <v>19</v>
      </c>
      <c r="L1229" t="s">
        <v>33</v>
      </c>
      <c r="M1229" t="s">
        <v>78</v>
      </c>
      <c r="N1229" t="s">
        <v>63</v>
      </c>
    </row>
    <row r="1230" spans="1:14" x14ac:dyDescent="0.35">
      <c r="A1230" t="s">
        <v>70</v>
      </c>
      <c r="B1230">
        <v>11</v>
      </c>
      <c r="C1230" t="s">
        <v>57</v>
      </c>
      <c r="D1230" t="s">
        <v>32</v>
      </c>
      <c r="E1230" t="s">
        <v>23</v>
      </c>
      <c r="F1230">
        <v>0</v>
      </c>
      <c r="G1230">
        <v>0</v>
      </c>
      <c r="H1230">
        <v>2</v>
      </c>
      <c r="I1230" s="15">
        <v>8.9699074074074073E-3</v>
      </c>
      <c r="L1230" t="s">
        <v>48</v>
      </c>
      <c r="M1230" t="s">
        <v>76</v>
      </c>
      <c r="N1230" t="s">
        <v>52</v>
      </c>
    </row>
    <row r="1231" spans="1:14" x14ac:dyDescent="0.35">
      <c r="A1231" t="s">
        <v>70</v>
      </c>
      <c r="B1231">
        <v>12</v>
      </c>
      <c r="C1231" t="s">
        <v>58</v>
      </c>
      <c r="D1231" t="s">
        <v>16</v>
      </c>
      <c r="E1231" t="s">
        <v>23</v>
      </c>
      <c r="F1231">
        <v>0</v>
      </c>
      <c r="G1231">
        <v>0</v>
      </c>
      <c r="H1231">
        <v>2</v>
      </c>
      <c r="I1231" s="15">
        <v>8.9699074074074073E-3</v>
      </c>
      <c r="L1231" t="s">
        <v>48</v>
      </c>
      <c r="M1231" t="s">
        <v>77</v>
      </c>
      <c r="N1231" t="s">
        <v>54</v>
      </c>
    </row>
    <row r="1232" spans="1:14" x14ac:dyDescent="0.35">
      <c r="A1232" t="s">
        <v>70</v>
      </c>
      <c r="B1232">
        <v>30</v>
      </c>
      <c r="C1232" t="s">
        <v>27</v>
      </c>
      <c r="D1232" t="s">
        <v>32</v>
      </c>
      <c r="E1232" t="s">
        <v>68</v>
      </c>
      <c r="F1232">
        <v>0</v>
      </c>
      <c r="G1232">
        <v>0</v>
      </c>
      <c r="H1232">
        <v>2</v>
      </c>
      <c r="I1232" s="15">
        <v>8.9699074074074073E-3</v>
      </c>
      <c r="L1232" t="s">
        <v>51</v>
      </c>
      <c r="M1232" t="s">
        <v>78</v>
      </c>
      <c r="N1232" t="s">
        <v>21</v>
      </c>
    </row>
    <row r="1233" spans="1:14" x14ac:dyDescent="0.35">
      <c r="A1233" t="s">
        <v>70</v>
      </c>
      <c r="B1233">
        <v>14</v>
      </c>
      <c r="C1233" t="s">
        <v>37</v>
      </c>
      <c r="D1233" t="s">
        <v>73</v>
      </c>
      <c r="E1233" t="s">
        <v>45</v>
      </c>
      <c r="F1233">
        <v>0</v>
      </c>
      <c r="G1233">
        <v>0</v>
      </c>
      <c r="H1233">
        <v>2</v>
      </c>
      <c r="I1233" s="15">
        <v>8.9699074074074073E-3</v>
      </c>
      <c r="L1233" t="s">
        <v>20</v>
      </c>
      <c r="M1233" t="s">
        <v>77</v>
      </c>
      <c r="N1233" t="s">
        <v>54</v>
      </c>
    </row>
    <row r="1234" spans="1:14" x14ac:dyDescent="0.35">
      <c r="A1234" t="s">
        <v>70</v>
      </c>
      <c r="B1234">
        <v>18</v>
      </c>
      <c r="C1234" t="s">
        <v>44</v>
      </c>
      <c r="D1234" t="s">
        <v>32</v>
      </c>
      <c r="E1234" t="s">
        <v>23</v>
      </c>
      <c r="F1234">
        <v>0</v>
      </c>
      <c r="G1234">
        <v>0</v>
      </c>
      <c r="H1234">
        <v>2</v>
      </c>
      <c r="I1234" s="15">
        <v>8.9699074074074073E-3</v>
      </c>
      <c r="L1234" t="s">
        <v>30</v>
      </c>
      <c r="M1234" t="s">
        <v>66</v>
      </c>
      <c r="N1234" t="s">
        <v>36</v>
      </c>
    </row>
    <row r="1235" spans="1:14" x14ac:dyDescent="0.35">
      <c r="A1235" t="s">
        <v>70</v>
      </c>
      <c r="B1235">
        <v>24</v>
      </c>
      <c r="C1235" t="s">
        <v>44</v>
      </c>
      <c r="D1235" t="s">
        <v>38</v>
      </c>
      <c r="E1235" t="s">
        <v>42</v>
      </c>
      <c r="F1235">
        <v>0</v>
      </c>
      <c r="G1235">
        <v>0</v>
      </c>
      <c r="H1235">
        <v>2</v>
      </c>
      <c r="I1235" s="15">
        <v>8.9699074074074073E-3</v>
      </c>
      <c r="L1235" t="s">
        <v>20</v>
      </c>
      <c r="M1235" t="s">
        <v>76</v>
      </c>
      <c r="N1235" t="s">
        <v>26</v>
      </c>
    </row>
    <row r="1236" spans="1:14" x14ac:dyDescent="0.35">
      <c r="A1236" t="s">
        <v>70</v>
      </c>
      <c r="B1236">
        <v>9</v>
      </c>
      <c r="C1236" t="s">
        <v>69</v>
      </c>
      <c r="D1236" t="s">
        <v>16</v>
      </c>
      <c r="E1236" t="s">
        <v>23</v>
      </c>
      <c r="F1236">
        <v>0</v>
      </c>
      <c r="G1236">
        <v>0</v>
      </c>
      <c r="H1236">
        <v>1</v>
      </c>
      <c r="I1236" s="15">
        <v>8.9699074074074073E-3</v>
      </c>
      <c r="L1236" t="s">
        <v>40</v>
      </c>
      <c r="M1236" t="s">
        <v>76</v>
      </c>
      <c r="N1236" t="s">
        <v>52</v>
      </c>
    </row>
    <row r="1237" spans="1:14" x14ac:dyDescent="0.35">
      <c r="A1237" t="s">
        <v>70</v>
      </c>
      <c r="B1237">
        <v>11</v>
      </c>
      <c r="C1237" t="s">
        <v>57</v>
      </c>
      <c r="D1237" t="s">
        <v>32</v>
      </c>
      <c r="E1237" t="s">
        <v>23</v>
      </c>
      <c r="F1237">
        <v>0</v>
      </c>
      <c r="G1237">
        <v>0</v>
      </c>
      <c r="H1237">
        <v>2</v>
      </c>
      <c r="I1237" s="15">
        <v>8.9699074074074073E-3</v>
      </c>
      <c r="L1237" t="s">
        <v>48</v>
      </c>
      <c r="M1237" t="s">
        <v>76</v>
      </c>
      <c r="N1237" t="s">
        <v>52</v>
      </c>
    </row>
    <row r="1238" spans="1:14" x14ac:dyDescent="0.35">
      <c r="A1238" t="s">
        <v>70</v>
      </c>
      <c r="B1238">
        <v>12</v>
      </c>
      <c r="C1238" t="s">
        <v>58</v>
      </c>
      <c r="D1238" t="s">
        <v>16</v>
      </c>
      <c r="E1238" t="s">
        <v>23</v>
      </c>
      <c r="F1238">
        <v>0</v>
      </c>
      <c r="G1238">
        <v>0</v>
      </c>
      <c r="H1238">
        <v>2</v>
      </c>
      <c r="I1238" s="15">
        <v>8.9699074074074073E-3</v>
      </c>
      <c r="L1238" t="s">
        <v>48</v>
      </c>
      <c r="M1238" t="s">
        <v>77</v>
      </c>
      <c r="N1238" t="s">
        <v>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682ED-0A03-456B-AE62-27335A3639ED}">
  <dimension ref="A1:N1238"/>
  <sheetViews>
    <sheetView workbookViewId="0">
      <selection sqref="A1:N1238"/>
    </sheetView>
  </sheetViews>
  <sheetFormatPr defaultRowHeight="15.5" x14ac:dyDescent="0.35"/>
  <cols>
    <col min="1" max="1" width="11.9140625" customWidth="1"/>
    <col min="4" max="4" width="19.33203125" customWidth="1"/>
    <col min="5" max="5" width="15.4140625" customWidth="1"/>
    <col min="6" max="6" width="16.6640625" customWidth="1"/>
    <col min="7" max="7" width="10.4140625" customWidth="1"/>
    <col min="8" max="8" width="21.5" customWidth="1"/>
    <col min="9" max="9" width="20.33203125" customWidth="1"/>
    <col min="10" max="10" width="16.08203125" customWidth="1"/>
    <col min="11" max="11" width="14.9140625" customWidth="1"/>
    <col min="12" max="12" width="11.25" customWidth="1"/>
    <col min="13" max="13" width="11.08203125" customWidth="1"/>
    <col min="14" max="14" width="11.6640625"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v>1</v>
      </c>
      <c r="C2" t="s">
        <v>15</v>
      </c>
      <c r="D2" t="s">
        <v>16</v>
      </c>
      <c r="E2" t="s">
        <v>17</v>
      </c>
      <c r="F2">
        <v>1</v>
      </c>
      <c r="G2">
        <v>7000000</v>
      </c>
      <c r="H2">
        <v>3</v>
      </c>
      <c r="I2" s="15">
        <v>1.3888888888888889E-3</v>
      </c>
      <c r="J2" t="s">
        <v>18</v>
      </c>
      <c r="K2" t="s">
        <v>19</v>
      </c>
      <c r="L2" t="s">
        <v>20</v>
      </c>
      <c r="M2" t="s">
        <v>78</v>
      </c>
      <c r="N2" t="s">
        <v>21</v>
      </c>
    </row>
    <row r="3" spans="1:14" x14ac:dyDescent="0.35">
      <c r="A3" t="s">
        <v>14</v>
      </c>
      <c r="B3">
        <v>10</v>
      </c>
      <c r="C3" t="s">
        <v>22</v>
      </c>
      <c r="D3" t="s">
        <v>16</v>
      </c>
      <c r="E3" t="s">
        <v>23</v>
      </c>
      <c r="F3">
        <v>3</v>
      </c>
      <c r="G3">
        <v>11000000</v>
      </c>
      <c r="H3">
        <v>1</v>
      </c>
      <c r="I3" s="15">
        <v>1.3888888888888889E-3</v>
      </c>
      <c r="J3" t="s">
        <v>18</v>
      </c>
      <c r="K3" t="s">
        <v>24</v>
      </c>
      <c r="L3" t="s">
        <v>25</v>
      </c>
      <c r="M3" t="s">
        <v>76</v>
      </c>
      <c r="N3" t="s">
        <v>26</v>
      </c>
    </row>
    <row r="4" spans="1:14" x14ac:dyDescent="0.35">
      <c r="A4" t="s">
        <v>14</v>
      </c>
      <c r="B4">
        <v>20</v>
      </c>
      <c r="C4" t="s">
        <v>27</v>
      </c>
      <c r="D4" t="s">
        <v>28</v>
      </c>
      <c r="E4" t="s">
        <v>17</v>
      </c>
      <c r="F4">
        <v>2</v>
      </c>
      <c r="G4">
        <v>12000000</v>
      </c>
      <c r="H4">
        <v>3</v>
      </c>
      <c r="I4" s="15">
        <v>1.3888888888888889E-3</v>
      </c>
      <c r="J4" t="s">
        <v>18</v>
      </c>
      <c r="K4" t="s">
        <v>29</v>
      </c>
      <c r="L4" t="s">
        <v>30</v>
      </c>
      <c r="M4" t="s">
        <v>76</v>
      </c>
      <c r="N4" t="s">
        <v>31</v>
      </c>
    </row>
    <row r="5" spans="1:14" x14ac:dyDescent="0.35">
      <c r="A5" t="s">
        <v>14</v>
      </c>
      <c r="B5">
        <v>23</v>
      </c>
      <c r="C5" t="s">
        <v>27</v>
      </c>
      <c r="D5" t="s">
        <v>32</v>
      </c>
      <c r="E5" t="s">
        <v>17</v>
      </c>
      <c r="F5">
        <v>4</v>
      </c>
      <c r="G5">
        <v>15000000</v>
      </c>
      <c r="H5">
        <v>1</v>
      </c>
      <c r="I5" s="15">
        <v>1.3888888888888889E-3</v>
      </c>
      <c r="J5" t="s">
        <v>18</v>
      </c>
      <c r="K5" t="s">
        <v>29</v>
      </c>
      <c r="L5" t="s">
        <v>33</v>
      </c>
      <c r="M5" t="s">
        <v>77</v>
      </c>
      <c r="N5" t="s">
        <v>34</v>
      </c>
    </row>
    <row r="6" spans="1:14" x14ac:dyDescent="0.35">
      <c r="A6" t="s">
        <v>14</v>
      </c>
      <c r="B6">
        <v>11</v>
      </c>
      <c r="C6" t="s">
        <v>27</v>
      </c>
      <c r="D6" t="s">
        <v>16</v>
      </c>
      <c r="E6" t="s">
        <v>17</v>
      </c>
      <c r="F6">
        <v>5</v>
      </c>
      <c r="G6">
        <v>25000000</v>
      </c>
      <c r="H6">
        <v>2</v>
      </c>
      <c r="I6" s="15">
        <v>1.3888888888888889E-3</v>
      </c>
      <c r="J6" t="s">
        <v>18</v>
      </c>
      <c r="K6" t="s">
        <v>35</v>
      </c>
      <c r="L6" t="s">
        <v>25</v>
      </c>
      <c r="M6" t="s">
        <v>66</v>
      </c>
      <c r="N6" t="s">
        <v>36</v>
      </c>
    </row>
    <row r="7" spans="1:14" x14ac:dyDescent="0.35">
      <c r="A7" t="s">
        <v>14</v>
      </c>
      <c r="B7">
        <v>2</v>
      </c>
      <c r="C7" t="s">
        <v>37</v>
      </c>
      <c r="D7" t="s">
        <v>38</v>
      </c>
      <c r="E7" t="s">
        <v>23</v>
      </c>
      <c r="F7">
        <v>3</v>
      </c>
      <c r="G7">
        <v>12000000</v>
      </c>
      <c r="H7">
        <v>1</v>
      </c>
      <c r="I7" s="15">
        <v>1.3888888888888889E-3</v>
      </c>
      <c r="J7" t="s">
        <v>18</v>
      </c>
      <c r="K7" t="s">
        <v>39</v>
      </c>
      <c r="L7" t="s">
        <v>40</v>
      </c>
      <c r="M7" t="s">
        <v>78</v>
      </c>
      <c r="N7" t="s">
        <v>41</v>
      </c>
    </row>
    <row r="8" spans="1:14" x14ac:dyDescent="0.35">
      <c r="A8" t="s">
        <v>14</v>
      </c>
      <c r="B8">
        <v>6</v>
      </c>
      <c r="C8" t="s">
        <v>37</v>
      </c>
      <c r="D8" t="s">
        <v>38</v>
      </c>
      <c r="E8" t="s">
        <v>42</v>
      </c>
      <c r="F8">
        <v>5</v>
      </c>
      <c r="G8">
        <v>20000000</v>
      </c>
      <c r="H8">
        <v>2</v>
      </c>
      <c r="I8" s="15">
        <v>1.3888888888888889E-3</v>
      </c>
      <c r="J8" t="s">
        <v>18</v>
      </c>
      <c r="K8" t="s">
        <v>19</v>
      </c>
      <c r="L8" t="s">
        <v>43</v>
      </c>
      <c r="M8" t="s">
        <v>66</v>
      </c>
      <c r="N8" t="s">
        <v>36</v>
      </c>
    </row>
    <row r="9" spans="1:14" x14ac:dyDescent="0.35">
      <c r="A9" t="s">
        <v>14</v>
      </c>
      <c r="B9">
        <v>26</v>
      </c>
      <c r="C9" t="s">
        <v>44</v>
      </c>
      <c r="D9" t="s">
        <v>32</v>
      </c>
      <c r="E9" t="s">
        <v>45</v>
      </c>
      <c r="F9">
        <v>1</v>
      </c>
      <c r="G9">
        <v>19000000</v>
      </c>
      <c r="H9">
        <v>2</v>
      </c>
      <c r="I9" s="15">
        <v>1.3888888888888889E-3</v>
      </c>
      <c r="J9" t="s">
        <v>46</v>
      </c>
      <c r="K9" t="s">
        <v>47</v>
      </c>
      <c r="L9" t="s">
        <v>33</v>
      </c>
      <c r="M9" t="s">
        <v>78</v>
      </c>
      <c r="N9" t="s">
        <v>41</v>
      </c>
    </row>
    <row r="10" spans="1:14" x14ac:dyDescent="0.35">
      <c r="A10" t="s">
        <v>14</v>
      </c>
      <c r="B10">
        <v>15</v>
      </c>
      <c r="C10" t="s">
        <v>44</v>
      </c>
      <c r="D10" t="s">
        <v>38</v>
      </c>
      <c r="E10" t="s">
        <v>42</v>
      </c>
      <c r="F10">
        <v>2</v>
      </c>
      <c r="G10">
        <v>38000000</v>
      </c>
      <c r="H10">
        <v>2</v>
      </c>
      <c r="I10" s="15">
        <v>1.3888888888888889E-3</v>
      </c>
      <c r="J10" t="s">
        <v>46</v>
      </c>
      <c r="K10" t="s">
        <v>39</v>
      </c>
      <c r="L10" t="s">
        <v>48</v>
      </c>
      <c r="M10" t="s">
        <v>76</v>
      </c>
      <c r="N10" t="s">
        <v>26</v>
      </c>
    </row>
    <row r="11" spans="1:14" x14ac:dyDescent="0.35">
      <c r="A11" t="s">
        <v>14</v>
      </c>
      <c r="B11">
        <v>17</v>
      </c>
      <c r="C11" t="s">
        <v>44</v>
      </c>
      <c r="D11" t="s">
        <v>49</v>
      </c>
      <c r="E11" t="s">
        <v>23</v>
      </c>
      <c r="F11">
        <v>2</v>
      </c>
      <c r="G11">
        <v>12000000</v>
      </c>
      <c r="H11">
        <v>2</v>
      </c>
      <c r="I11" s="15">
        <v>1.3888888888888889E-3</v>
      </c>
      <c r="J11" t="s">
        <v>18</v>
      </c>
      <c r="K11" t="s">
        <v>50</v>
      </c>
      <c r="L11" t="s">
        <v>51</v>
      </c>
      <c r="M11" t="s">
        <v>76</v>
      </c>
      <c r="N11" t="s">
        <v>52</v>
      </c>
    </row>
    <row r="12" spans="1:14" x14ac:dyDescent="0.35">
      <c r="A12" t="s">
        <v>14</v>
      </c>
      <c r="B12">
        <v>1</v>
      </c>
      <c r="C12" t="s">
        <v>15</v>
      </c>
      <c r="D12" t="s">
        <v>16</v>
      </c>
      <c r="E12" t="s">
        <v>17</v>
      </c>
      <c r="F12">
        <v>1</v>
      </c>
      <c r="G12">
        <v>7000000</v>
      </c>
      <c r="H12">
        <v>3</v>
      </c>
      <c r="I12" s="15">
        <v>1.3888888888888889E-3</v>
      </c>
      <c r="J12" t="s">
        <v>18</v>
      </c>
      <c r="K12" t="s">
        <v>19</v>
      </c>
      <c r="L12" t="s">
        <v>20</v>
      </c>
      <c r="M12" t="s">
        <v>78</v>
      </c>
      <c r="N12" t="s">
        <v>21</v>
      </c>
    </row>
    <row r="13" spans="1:14" x14ac:dyDescent="0.35">
      <c r="A13" t="s">
        <v>14</v>
      </c>
      <c r="B13">
        <v>2</v>
      </c>
      <c r="C13" t="s">
        <v>37</v>
      </c>
      <c r="D13" t="s">
        <v>38</v>
      </c>
      <c r="E13" t="s">
        <v>23</v>
      </c>
      <c r="F13">
        <v>3</v>
      </c>
      <c r="G13">
        <v>12000000</v>
      </c>
      <c r="H13">
        <v>1</v>
      </c>
      <c r="I13" s="15">
        <v>1.3888888888888889E-3</v>
      </c>
      <c r="J13" t="s">
        <v>18</v>
      </c>
      <c r="K13" t="s">
        <v>39</v>
      </c>
      <c r="L13" t="s">
        <v>40</v>
      </c>
      <c r="M13" t="s">
        <v>78</v>
      </c>
      <c r="N13" t="s">
        <v>26</v>
      </c>
    </row>
    <row r="14" spans="1:14" x14ac:dyDescent="0.35">
      <c r="A14" t="s">
        <v>14</v>
      </c>
      <c r="B14">
        <v>6</v>
      </c>
      <c r="C14" t="s">
        <v>37</v>
      </c>
      <c r="D14" t="s">
        <v>38</v>
      </c>
      <c r="E14" t="s">
        <v>42</v>
      </c>
      <c r="F14">
        <v>5</v>
      </c>
      <c r="G14">
        <v>20000000</v>
      </c>
      <c r="H14">
        <v>2</v>
      </c>
      <c r="I14" s="15">
        <v>1.3888888888888889E-3</v>
      </c>
      <c r="J14" t="s">
        <v>18</v>
      </c>
      <c r="K14" t="s">
        <v>19</v>
      </c>
      <c r="L14" t="s">
        <v>43</v>
      </c>
      <c r="M14" t="s">
        <v>66</v>
      </c>
      <c r="N14" t="s">
        <v>53</v>
      </c>
    </row>
    <row r="15" spans="1:14" x14ac:dyDescent="0.35">
      <c r="A15" t="s">
        <v>14</v>
      </c>
      <c r="B15">
        <v>26</v>
      </c>
      <c r="C15" t="s">
        <v>44</v>
      </c>
      <c r="D15" t="s">
        <v>32</v>
      </c>
      <c r="E15" t="s">
        <v>45</v>
      </c>
      <c r="F15">
        <v>1</v>
      </c>
      <c r="G15">
        <v>19000000</v>
      </c>
      <c r="H15">
        <v>2</v>
      </c>
      <c r="I15" s="15">
        <v>1.3888888888888889E-3</v>
      </c>
      <c r="J15" t="s">
        <v>46</v>
      </c>
      <c r="K15" t="s">
        <v>47</v>
      </c>
      <c r="L15" t="s">
        <v>33</v>
      </c>
      <c r="M15" t="s">
        <v>78</v>
      </c>
      <c r="N15" t="s">
        <v>54</v>
      </c>
    </row>
    <row r="16" spans="1:14" x14ac:dyDescent="0.35">
      <c r="A16" t="s">
        <v>14</v>
      </c>
      <c r="B16">
        <v>2</v>
      </c>
      <c r="C16" t="s">
        <v>37</v>
      </c>
      <c r="D16" t="s">
        <v>38</v>
      </c>
      <c r="E16" t="s">
        <v>23</v>
      </c>
      <c r="F16">
        <v>3</v>
      </c>
      <c r="G16">
        <v>12000000</v>
      </c>
      <c r="H16">
        <v>1</v>
      </c>
      <c r="I16" s="15">
        <v>1.3888888888888889E-3</v>
      </c>
      <c r="J16" t="s">
        <v>18</v>
      </c>
      <c r="K16" t="s">
        <v>39</v>
      </c>
      <c r="L16" t="s">
        <v>40</v>
      </c>
      <c r="M16" t="s">
        <v>78</v>
      </c>
      <c r="N16" t="s">
        <v>31</v>
      </c>
    </row>
    <row r="17" spans="1:14" x14ac:dyDescent="0.35">
      <c r="A17" t="s">
        <v>14</v>
      </c>
      <c r="B17">
        <v>6</v>
      </c>
      <c r="C17" t="s">
        <v>37</v>
      </c>
      <c r="D17" t="s">
        <v>38</v>
      </c>
      <c r="E17" t="s">
        <v>42</v>
      </c>
      <c r="F17">
        <v>5</v>
      </c>
      <c r="G17">
        <v>20000000</v>
      </c>
      <c r="H17">
        <v>2</v>
      </c>
      <c r="I17" s="15">
        <v>1.3888888888888889E-3</v>
      </c>
      <c r="J17" t="s">
        <v>18</v>
      </c>
      <c r="K17" t="s">
        <v>19</v>
      </c>
      <c r="L17" t="s">
        <v>43</v>
      </c>
      <c r="M17" t="s">
        <v>66</v>
      </c>
      <c r="N17" t="s">
        <v>53</v>
      </c>
    </row>
    <row r="18" spans="1:14" x14ac:dyDescent="0.35">
      <c r="A18" t="s">
        <v>14</v>
      </c>
      <c r="B18">
        <v>26</v>
      </c>
      <c r="C18" t="s">
        <v>44</v>
      </c>
      <c r="D18" t="s">
        <v>32</v>
      </c>
      <c r="E18" t="s">
        <v>45</v>
      </c>
      <c r="F18">
        <v>1</v>
      </c>
      <c r="G18">
        <v>19000000</v>
      </c>
      <c r="H18">
        <v>2</v>
      </c>
      <c r="I18" s="15">
        <v>1.3888888888888889E-3</v>
      </c>
      <c r="J18" t="s">
        <v>46</v>
      </c>
      <c r="K18" t="s">
        <v>47</v>
      </c>
      <c r="L18" t="s">
        <v>33</v>
      </c>
      <c r="M18" t="s">
        <v>78</v>
      </c>
      <c r="N18" t="s">
        <v>54</v>
      </c>
    </row>
    <row r="19" spans="1:14" x14ac:dyDescent="0.35">
      <c r="A19" t="s">
        <v>14</v>
      </c>
      <c r="B19">
        <v>12</v>
      </c>
      <c r="C19" t="s">
        <v>55</v>
      </c>
      <c r="D19" t="s">
        <v>16</v>
      </c>
      <c r="E19" t="s">
        <v>42</v>
      </c>
      <c r="F19">
        <v>3</v>
      </c>
      <c r="G19">
        <v>11000000</v>
      </c>
      <c r="H19">
        <v>1</v>
      </c>
      <c r="I19" s="15">
        <v>1.3888888888888889E-3</v>
      </c>
      <c r="J19" t="s">
        <v>18</v>
      </c>
      <c r="K19" t="s">
        <v>56</v>
      </c>
      <c r="L19" t="s">
        <v>51</v>
      </c>
      <c r="M19" t="s">
        <v>76</v>
      </c>
      <c r="N19" t="s">
        <v>52</v>
      </c>
    </row>
    <row r="20" spans="1:14" x14ac:dyDescent="0.35">
      <c r="A20" t="s">
        <v>14</v>
      </c>
      <c r="B20">
        <v>11</v>
      </c>
      <c r="C20" t="s">
        <v>57</v>
      </c>
      <c r="D20" t="s">
        <v>28</v>
      </c>
      <c r="E20" t="s">
        <v>23</v>
      </c>
      <c r="F20">
        <v>5</v>
      </c>
      <c r="G20">
        <v>25000000</v>
      </c>
      <c r="H20">
        <v>1</v>
      </c>
      <c r="I20" s="15">
        <v>1.3888888888888889E-3</v>
      </c>
      <c r="J20" t="s">
        <v>18</v>
      </c>
      <c r="K20" t="s">
        <v>29</v>
      </c>
      <c r="L20" t="s">
        <v>43</v>
      </c>
      <c r="M20" t="s">
        <v>76</v>
      </c>
      <c r="N20" t="s">
        <v>31</v>
      </c>
    </row>
    <row r="21" spans="1:14" x14ac:dyDescent="0.35">
      <c r="A21" t="s">
        <v>14</v>
      </c>
      <c r="B21">
        <v>11</v>
      </c>
      <c r="C21" t="s">
        <v>58</v>
      </c>
      <c r="D21" t="s">
        <v>32</v>
      </c>
      <c r="E21" t="s">
        <v>42</v>
      </c>
      <c r="F21">
        <v>2</v>
      </c>
      <c r="G21">
        <v>38000000</v>
      </c>
      <c r="H21">
        <v>2</v>
      </c>
      <c r="I21" s="15">
        <v>1.3888888888888889E-3</v>
      </c>
      <c r="J21" t="s">
        <v>46</v>
      </c>
      <c r="K21" t="s">
        <v>56</v>
      </c>
      <c r="L21" t="s">
        <v>43</v>
      </c>
      <c r="M21" t="s">
        <v>78</v>
      </c>
      <c r="N21" t="s">
        <v>53</v>
      </c>
    </row>
    <row r="22" spans="1:14" x14ac:dyDescent="0.35">
      <c r="A22" t="s">
        <v>14</v>
      </c>
      <c r="B22">
        <v>3</v>
      </c>
      <c r="C22" t="s">
        <v>15</v>
      </c>
      <c r="D22" t="s">
        <v>38</v>
      </c>
      <c r="E22" t="s">
        <v>42</v>
      </c>
      <c r="F22">
        <v>4</v>
      </c>
      <c r="G22">
        <v>15000000</v>
      </c>
      <c r="H22">
        <v>1</v>
      </c>
      <c r="I22" s="15">
        <v>1.3888888888888889E-3</v>
      </c>
      <c r="J22" t="s">
        <v>18</v>
      </c>
      <c r="K22" t="s">
        <v>56</v>
      </c>
      <c r="L22" t="s">
        <v>20</v>
      </c>
      <c r="M22" t="s">
        <v>78</v>
      </c>
      <c r="N22" t="s">
        <v>41</v>
      </c>
    </row>
    <row r="23" spans="1:14" x14ac:dyDescent="0.35">
      <c r="A23" t="s">
        <v>14</v>
      </c>
      <c r="B23">
        <v>11</v>
      </c>
      <c r="C23" t="s">
        <v>59</v>
      </c>
      <c r="D23" t="s">
        <v>16</v>
      </c>
      <c r="E23" t="s">
        <v>23</v>
      </c>
      <c r="F23">
        <v>1</v>
      </c>
      <c r="G23">
        <v>19000000</v>
      </c>
      <c r="H23">
        <v>1</v>
      </c>
      <c r="I23" s="15">
        <v>1.3888888888888889E-3</v>
      </c>
      <c r="J23" t="s">
        <v>46</v>
      </c>
      <c r="K23" t="s">
        <v>19</v>
      </c>
      <c r="L23" t="s">
        <v>25</v>
      </c>
      <c r="M23" t="s">
        <v>77</v>
      </c>
      <c r="N23" t="s">
        <v>54</v>
      </c>
    </row>
    <row r="24" spans="1:14" x14ac:dyDescent="0.35">
      <c r="A24" t="s">
        <v>14</v>
      </c>
      <c r="B24">
        <v>10</v>
      </c>
      <c r="C24" t="s">
        <v>59</v>
      </c>
      <c r="D24" t="s">
        <v>38</v>
      </c>
      <c r="E24" t="s">
        <v>17</v>
      </c>
      <c r="F24">
        <v>4</v>
      </c>
      <c r="G24">
        <v>20000000</v>
      </c>
      <c r="H24">
        <v>3</v>
      </c>
      <c r="I24" s="15">
        <v>1.3888888888888889E-3</v>
      </c>
      <c r="J24" t="s">
        <v>18</v>
      </c>
      <c r="K24" t="s">
        <v>47</v>
      </c>
      <c r="L24" t="s">
        <v>33</v>
      </c>
      <c r="M24" t="s">
        <v>77</v>
      </c>
      <c r="N24" t="s">
        <v>54</v>
      </c>
    </row>
    <row r="25" spans="1:14" x14ac:dyDescent="0.35">
      <c r="A25" t="s">
        <v>14</v>
      </c>
      <c r="B25">
        <v>5</v>
      </c>
      <c r="C25" t="s">
        <v>59</v>
      </c>
      <c r="D25" t="s">
        <v>38</v>
      </c>
      <c r="E25" t="s">
        <v>23</v>
      </c>
      <c r="F25">
        <v>1</v>
      </c>
      <c r="G25">
        <v>7000000</v>
      </c>
      <c r="H25">
        <v>2</v>
      </c>
      <c r="I25" s="15">
        <v>1.3888888888888889E-3</v>
      </c>
      <c r="J25" t="s">
        <v>18</v>
      </c>
      <c r="K25" t="s">
        <v>56</v>
      </c>
      <c r="L25" t="s">
        <v>48</v>
      </c>
      <c r="M25" t="s">
        <v>76</v>
      </c>
      <c r="N25" t="s">
        <v>52</v>
      </c>
    </row>
    <row r="26" spans="1:14" x14ac:dyDescent="0.35">
      <c r="A26" t="s">
        <v>14</v>
      </c>
      <c r="B26">
        <v>12</v>
      </c>
      <c r="C26" t="s">
        <v>60</v>
      </c>
      <c r="D26" t="s">
        <v>28</v>
      </c>
      <c r="E26" t="s">
        <v>23</v>
      </c>
      <c r="F26">
        <v>2</v>
      </c>
      <c r="G26">
        <v>38000000</v>
      </c>
      <c r="H26">
        <v>3</v>
      </c>
      <c r="I26" s="15">
        <v>1.3888888888888889E-3</v>
      </c>
      <c r="J26" t="s">
        <v>46</v>
      </c>
      <c r="K26" t="s">
        <v>39</v>
      </c>
      <c r="L26" t="s">
        <v>40</v>
      </c>
      <c r="M26" t="s">
        <v>78</v>
      </c>
      <c r="N26" t="s">
        <v>53</v>
      </c>
    </row>
    <row r="27" spans="1:14" x14ac:dyDescent="0.35">
      <c r="A27" t="s">
        <v>14</v>
      </c>
      <c r="B27">
        <v>26</v>
      </c>
      <c r="C27" t="s">
        <v>22</v>
      </c>
      <c r="D27" t="s">
        <v>16</v>
      </c>
      <c r="E27" t="s">
        <v>42</v>
      </c>
      <c r="F27">
        <v>4</v>
      </c>
      <c r="G27">
        <v>20000000</v>
      </c>
      <c r="H27">
        <v>3</v>
      </c>
      <c r="I27" s="15">
        <v>1.3888888888888889E-3</v>
      </c>
      <c r="J27" t="s">
        <v>61</v>
      </c>
      <c r="K27" t="s">
        <v>19</v>
      </c>
      <c r="L27" t="s">
        <v>20</v>
      </c>
      <c r="M27" t="s">
        <v>66</v>
      </c>
      <c r="N27" t="s">
        <v>36</v>
      </c>
    </row>
    <row r="28" spans="1:14" x14ac:dyDescent="0.35">
      <c r="A28" t="s">
        <v>14</v>
      </c>
      <c r="B28">
        <v>25</v>
      </c>
      <c r="C28" t="s">
        <v>27</v>
      </c>
      <c r="D28" t="s">
        <v>16</v>
      </c>
      <c r="E28" t="s">
        <v>17</v>
      </c>
      <c r="F28">
        <v>3</v>
      </c>
      <c r="G28">
        <v>15000000</v>
      </c>
      <c r="H28">
        <v>3</v>
      </c>
      <c r="I28" s="15">
        <v>1.3888888888888889E-3</v>
      </c>
      <c r="J28" t="s">
        <v>18</v>
      </c>
      <c r="K28" t="s">
        <v>56</v>
      </c>
      <c r="L28" t="s">
        <v>30</v>
      </c>
      <c r="M28" t="s">
        <v>76</v>
      </c>
      <c r="N28" t="s">
        <v>52</v>
      </c>
    </row>
    <row r="29" spans="1:14" x14ac:dyDescent="0.35">
      <c r="A29" t="s">
        <v>14</v>
      </c>
      <c r="B29">
        <v>11</v>
      </c>
      <c r="C29" t="s">
        <v>27</v>
      </c>
      <c r="D29" t="s">
        <v>16</v>
      </c>
      <c r="E29" t="s">
        <v>42</v>
      </c>
      <c r="F29">
        <v>3</v>
      </c>
      <c r="G29">
        <v>12000000</v>
      </c>
      <c r="H29">
        <v>4</v>
      </c>
      <c r="I29" s="15">
        <v>1.3888888888888889E-3</v>
      </c>
      <c r="J29" t="s">
        <v>18</v>
      </c>
      <c r="K29" t="s">
        <v>24</v>
      </c>
      <c r="L29" t="s">
        <v>20</v>
      </c>
      <c r="M29" t="s">
        <v>66</v>
      </c>
      <c r="N29" t="s">
        <v>36</v>
      </c>
    </row>
    <row r="30" spans="1:14" x14ac:dyDescent="0.35">
      <c r="A30" t="s">
        <v>14</v>
      </c>
      <c r="B30">
        <v>18</v>
      </c>
      <c r="C30" t="s">
        <v>27</v>
      </c>
      <c r="D30" t="s">
        <v>16</v>
      </c>
      <c r="E30" t="s">
        <v>23</v>
      </c>
      <c r="F30">
        <v>4</v>
      </c>
      <c r="G30">
        <v>15000000</v>
      </c>
      <c r="H30">
        <v>2</v>
      </c>
      <c r="I30" s="15">
        <v>1.3888888888888889E-3</v>
      </c>
      <c r="J30" t="s">
        <v>18</v>
      </c>
      <c r="K30" t="s">
        <v>39</v>
      </c>
      <c r="L30" t="s">
        <v>48</v>
      </c>
      <c r="M30" t="s">
        <v>78</v>
      </c>
      <c r="N30" t="s">
        <v>62</v>
      </c>
    </row>
    <row r="31" spans="1:14" x14ac:dyDescent="0.35">
      <c r="A31" t="s">
        <v>14</v>
      </c>
      <c r="B31">
        <v>1</v>
      </c>
      <c r="C31" t="s">
        <v>37</v>
      </c>
      <c r="D31" t="s">
        <v>32</v>
      </c>
      <c r="E31" t="s">
        <v>42</v>
      </c>
      <c r="F31">
        <v>3</v>
      </c>
      <c r="G31">
        <v>15000000</v>
      </c>
      <c r="H31">
        <v>3</v>
      </c>
      <c r="I31" s="15">
        <v>1.3888888888888889E-3</v>
      </c>
      <c r="J31" t="s">
        <v>18</v>
      </c>
      <c r="K31" t="s">
        <v>39</v>
      </c>
      <c r="L31" t="s">
        <v>30</v>
      </c>
      <c r="M31" t="s">
        <v>76</v>
      </c>
      <c r="N31" t="s">
        <v>52</v>
      </c>
    </row>
    <row r="32" spans="1:14" x14ac:dyDescent="0.35">
      <c r="A32" t="s">
        <v>14</v>
      </c>
      <c r="B32">
        <v>1</v>
      </c>
      <c r="C32" t="s">
        <v>37</v>
      </c>
      <c r="D32" t="s">
        <v>16</v>
      </c>
      <c r="E32" t="s">
        <v>42</v>
      </c>
      <c r="F32">
        <v>2</v>
      </c>
      <c r="G32">
        <v>12000000</v>
      </c>
      <c r="H32">
        <v>6</v>
      </c>
      <c r="I32" s="15">
        <v>1.3888888888888889E-3</v>
      </c>
      <c r="J32" t="s">
        <v>18</v>
      </c>
      <c r="K32" t="s">
        <v>39</v>
      </c>
      <c r="L32" t="s">
        <v>30</v>
      </c>
      <c r="M32" t="s">
        <v>78</v>
      </c>
      <c r="N32" t="s">
        <v>41</v>
      </c>
    </row>
    <row r="33" spans="1:14" x14ac:dyDescent="0.35">
      <c r="A33" t="s">
        <v>14</v>
      </c>
      <c r="B33">
        <v>8</v>
      </c>
      <c r="C33" t="s">
        <v>37</v>
      </c>
      <c r="D33" t="s">
        <v>16</v>
      </c>
      <c r="E33" t="s">
        <v>42</v>
      </c>
      <c r="F33">
        <v>3</v>
      </c>
      <c r="G33">
        <v>15000000</v>
      </c>
      <c r="H33">
        <v>3</v>
      </c>
      <c r="I33" s="15">
        <v>1.3888888888888889E-3</v>
      </c>
      <c r="J33" t="s">
        <v>18</v>
      </c>
      <c r="K33" t="s">
        <v>35</v>
      </c>
      <c r="L33" t="s">
        <v>20</v>
      </c>
      <c r="M33" t="s">
        <v>78</v>
      </c>
      <c r="N33" t="s">
        <v>62</v>
      </c>
    </row>
    <row r="34" spans="1:14" x14ac:dyDescent="0.35">
      <c r="A34" t="s">
        <v>14</v>
      </c>
      <c r="B34">
        <v>20</v>
      </c>
      <c r="C34" t="s">
        <v>37</v>
      </c>
      <c r="D34" t="s">
        <v>28</v>
      </c>
      <c r="E34" t="s">
        <v>23</v>
      </c>
      <c r="F34">
        <v>5</v>
      </c>
      <c r="G34">
        <v>25000000</v>
      </c>
      <c r="H34">
        <v>4</v>
      </c>
      <c r="I34" s="15">
        <v>1.3888888888888889E-3</v>
      </c>
      <c r="J34" t="s">
        <v>18</v>
      </c>
      <c r="K34" t="s">
        <v>35</v>
      </c>
      <c r="L34" t="s">
        <v>30</v>
      </c>
      <c r="M34" t="s">
        <v>78</v>
      </c>
      <c r="N34" t="s">
        <v>63</v>
      </c>
    </row>
    <row r="35" spans="1:14" x14ac:dyDescent="0.35">
      <c r="A35" t="s">
        <v>14</v>
      </c>
      <c r="B35">
        <v>20</v>
      </c>
      <c r="C35" t="s">
        <v>37</v>
      </c>
      <c r="D35" t="s">
        <v>49</v>
      </c>
      <c r="E35" t="s">
        <v>17</v>
      </c>
      <c r="F35">
        <v>2</v>
      </c>
      <c r="G35">
        <v>12000000</v>
      </c>
      <c r="H35">
        <v>4</v>
      </c>
      <c r="I35" s="15">
        <v>1.3888888888888889E-3</v>
      </c>
      <c r="J35" t="s">
        <v>18</v>
      </c>
      <c r="K35" t="s">
        <v>64</v>
      </c>
      <c r="L35" t="s">
        <v>33</v>
      </c>
      <c r="M35" t="s">
        <v>77</v>
      </c>
      <c r="N35" t="s">
        <v>65</v>
      </c>
    </row>
    <row r="36" spans="1:14" x14ac:dyDescent="0.35">
      <c r="A36" t="s">
        <v>14</v>
      </c>
      <c r="B36">
        <v>1</v>
      </c>
      <c r="C36" t="s">
        <v>37</v>
      </c>
      <c r="D36" t="s">
        <v>28</v>
      </c>
      <c r="E36" t="s">
        <v>23</v>
      </c>
      <c r="F36">
        <v>3</v>
      </c>
      <c r="G36">
        <v>15000000</v>
      </c>
      <c r="H36">
        <v>5</v>
      </c>
      <c r="I36" s="15">
        <v>1.3888888888888889E-3</v>
      </c>
      <c r="J36" t="s">
        <v>18</v>
      </c>
      <c r="K36" t="s">
        <v>29</v>
      </c>
      <c r="L36" t="s">
        <v>40</v>
      </c>
      <c r="M36" t="s">
        <v>77</v>
      </c>
      <c r="N36" t="s">
        <v>54</v>
      </c>
    </row>
    <row r="37" spans="1:14" x14ac:dyDescent="0.35">
      <c r="A37" t="s">
        <v>14</v>
      </c>
      <c r="B37">
        <v>20</v>
      </c>
      <c r="C37" t="s">
        <v>37</v>
      </c>
      <c r="D37" t="s">
        <v>28</v>
      </c>
      <c r="E37" t="s">
        <v>42</v>
      </c>
      <c r="F37">
        <v>2</v>
      </c>
      <c r="G37">
        <v>10000000</v>
      </c>
      <c r="H37">
        <v>1</v>
      </c>
      <c r="I37" s="15">
        <v>1.3888888888888889E-3</v>
      </c>
      <c r="J37" t="s">
        <v>18</v>
      </c>
      <c r="K37" t="s">
        <v>64</v>
      </c>
      <c r="L37" t="s">
        <v>43</v>
      </c>
      <c r="M37" t="s">
        <v>78</v>
      </c>
      <c r="N37" t="s">
        <v>66</v>
      </c>
    </row>
    <row r="38" spans="1:14" x14ac:dyDescent="0.35">
      <c r="A38" t="s">
        <v>14</v>
      </c>
      <c r="B38">
        <v>1</v>
      </c>
      <c r="C38" t="s">
        <v>37</v>
      </c>
      <c r="D38" t="s">
        <v>28</v>
      </c>
      <c r="E38" t="s">
        <v>17</v>
      </c>
      <c r="F38">
        <v>3</v>
      </c>
      <c r="G38">
        <v>12000000</v>
      </c>
      <c r="H38">
        <v>2</v>
      </c>
      <c r="I38" s="15">
        <v>1.3888888888888889E-3</v>
      </c>
      <c r="J38" t="s">
        <v>18</v>
      </c>
      <c r="K38" t="s">
        <v>35</v>
      </c>
      <c r="L38" t="s">
        <v>25</v>
      </c>
      <c r="M38" t="s">
        <v>78</v>
      </c>
      <c r="N38" t="s">
        <v>53</v>
      </c>
    </row>
    <row r="39" spans="1:14" x14ac:dyDescent="0.35">
      <c r="A39" t="s">
        <v>14</v>
      </c>
      <c r="B39">
        <v>4</v>
      </c>
      <c r="C39" t="s">
        <v>37</v>
      </c>
      <c r="D39" t="s">
        <v>16</v>
      </c>
      <c r="E39" t="s">
        <v>23</v>
      </c>
      <c r="F39">
        <v>3</v>
      </c>
      <c r="G39">
        <v>11000000</v>
      </c>
      <c r="H39">
        <v>6</v>
      </c>
      <c r="I39" s="15">
        <v>1.3888888888888889E-3</v>
      </c>
      <c r="J39" t="s">
        <v>18</v>
      </c>
      <c r="K39" t="s">
        <v>39</v>
      </c>
      <c r="L39" t="s">
        <v>48</v>
      </c>
      <c r="M39" t="s">
        <v>76</v>
      </c>
      <c r="N39" t="s">
        <v>31</v>
      </c>
    </row>
    <row r="40" spans="1:14" x14ac:dyDescent="0.35">
      <c r="A40" t="s">
        <v>14</v>
      </c>
      <c r="B40">
        <v>3</v>
      </c>
      <c r="C40" t="s">
        <v>44</v>
      </c>
      <c r="D40" t="s">
        <v>32</v>
      </c>
      <c r="E40" t="s">
        <v>17</v>
      </c>
      <c r="F40">
        <v>1</v>
      </c>
      <c r="G40">
        <v>19000000</v>
      </c>
      <c r="H40">
        <v>3</v>
      </c>
      <c r="I40" s="15">
        <v>1.3888888888888889E-3</v>
      </c>
      <c r="J40" t="s">
        <v>46</v>
      </c>
      <c r="K40" t="s">
        <v>64</v>
      </c>
      <c r="L40" t="s">
        <v>48</v>
      </c>
      <c r="M40" t="s">
        <v>78</v>
      </c>
      <c r="N40" t="s">
        <v>53</v>
      </c>
    </row>
    <row r="41" spans="1:14" x14ac:dyDescent="0.35">
      <c r="A41" t="s">
        <v>14</v>
      </c>
      <c r="B41">
        <v>22</v>
      </c>
      <c r="C41" t="s">
        <v>44</v>
      </c>
      <c r="D41" t="s">
        <v>32</v>
      </c>
      <c r="E41" t="s">
        <v>17</v>
      </c>
      <c r="F41">
        <v>1</v>
      </c>
      <c r="G41">
        <v>19000000</v>
      </c>
      <c r="H41">
        <v>1</v>
      </c>
      <c r="I41" s="15">
        <v>1.3888888888888889E-3</v>
      </c>
      <c r="J41" t="s">
        <v>46</v>
      </c>
      <c r="K41" t="s">
        <v>24</v>
      </c>
      <c r="L41" t="s">
        <v>51</v>
      </c>
      <c r="M41" t="s">
        <v>66</v>
      </c>
      <c r="N41" t="s">
        <v>67</v>
      </c>
    </row>
    <row r="42" spans="1:14" x14ac:dyDescent="0.35">
      <c r="A42" t="s">
        <v>14</v>
      </c>
      <c r="B42">
        <v>13</v>
      </c>
      <c r="C42" t="s">
        <v>44</v>
      </c>
      <c r="D42" t="s">
        <v>49</v>
      </c>
      <c r="E42" t="s">
        <v>68</v>
      </c>
      <c r="F42">
        <v>4</v>
      </c>
      <c r="G42">
        <v>20000000</v>
      </c>
      <c r="H42">
        <v>3</v>
      </c>
      <c r="I42" s="15">
        <v>1.3888888888888889E-3</v>
      </c>
      <c r="J42" t="s">
        <v>61</v>
      </c>
      <c r="K42" t="s">
        <v>19</v>
      </c>
      <c r="L42" t="s">
        <v>30</v>
      </c>
      <c r="M42" t="s">
        <v>77</v>
      </c>
      <c r="N42" t="s">
        <v>54</v>
      </c>
    </row>
    <row r="43" spans="1:14" x14ac:dyDescent="0.35">
      <c r="A43" t="s">
        <v>14</v>
      </c>
      <c r="B43">
        <v>17</v>
      </c>
      <c r="C43" t="s">
        <v>44</v>
      </c>
      <c r="D43" t="s">
        <v>49</v>
      </c>
      <c r="E43" t="s">
        <v>42</v>
      </c>
      <c r="F43">
        <v>1</v>
      </c>
      <c r="G43">
        <v>7000000</v>
      </c>
      <c r="H43">
        <v>1</v>
      </c>
      <c r="I43" s="15">
        <v>1.3888888888888889E-3</v>
      </c>
      <c r="J43" t="s">
        <v>18</v>
      </c>
      <c r="K43" t="s">
        <v>19</v>
      </c>
      <c r="L43" t="s">
        <v>33</v>
      </c>
      <c r="M43" t="s">
        <v>78</v>
      </c>
      <c r="N43" t="s">
        <v>53</v>
      </c>
    </row>
    <row r="44" spans="1:14" x14ac:dyDescent="0.35">
      <c r="A44" t="s">
        <v>14</v>
      </c>
      <c r="B44">
        <v>30</v>
      </c>
      <c r="C44" t="s">
        <v>44</v>
      </c>
      <c r="D44" t="s">
        <v>49</v>
      </c>
      <c r="E44" t="s">
        <v>23</v>
      </c>
      <c r="F44">
        <v>2</v>
      </c>
      <c r="G44">
        <v>10000000</v>
      </c>
      <c r="H44">
        <v>1</v>
      </c>
      <c r="I44" s="15">
        <v>1.3888888888888889E-3</v>
      </c>
      <c r="J44" t="s">
        <v>18</v>
      </c>
      <c r="K44" t="s">
        <v>29</v>
      </c>
      <c r="L44" t="s">
        <v>33</v>
      </c>
      <c r="M44" t="s">
        <v>77</v>
      </c>
      <c r="N44" t="s">
        <v>65</v>
      </c>
    </row>
    <row r="45" spans="1:14" x14ac:dyDescent="0.35">
      <c r="A45" t="s">
        <v>14</v>
      </c>
      <c r="B45">
        <v>29</v>
      </c>
      <c r="C45" t="s">
        <v>44</v>
      </c>
      <c r="D45" t="s">
        <v>32</v>
      </c>
      <c r="E45" t="s">
        <v>42</v>
      </c>
      <c r="F45">
        <v>3</v>
      </c>
      <c r="G45">
        <v>15000000</v>
      </c>
      <c r="H45">
        <v>1</v>
      </c>
      <c r="I45" s="15">
        <v>1.3888888888888889E-3</v>
      </c>
      <c r="J45" t="s">
        <v>18</v>
      </c>
      <c r="K45" t="s">
        <v>19</v>
      </c>
      <c r="L45" t="s">
        <v>25</v>
      </c>
      <c r="M45" t="s">
        <v>76</v>
      </c>
      <c r="N45" t="s">
        <v>26</v>
      </c>
    </row>
    <row r="46" spans="1:14" x14ac:dyDescent="0.35">
      <c r="A46" t="s">
        <v>14</v>
      </c>
      <c r="B46">
        <v>6</v>
      </c>
      <c r="C46" t="s">
        <v>44</v>
      </c>
      <c r="D46" t="s">
        <v>49</v>
      </c>
      <c r="E46" t="s">
        <v>68</v>
      </c>
      <c r="F46">
        <v>1</v>
      </c>
      <c r="G46">
        <v>7000000</v>
      </c>
      <c r="H46">
        <v>3</v>
      </c>
      <c r="I46" s="15">
        <v>1.3888888888888889E-3</v>
      </c>
      <c r="J46" t="s">
        <v>18</v>
      </c>
      <c r="K46" t="s">
        <v>64</v>
      </c>
      <c r="L46" t="s">
        <v>51</v>
      </c>
      <c r="M46" t="s">
        <v>66</v>
      </c>
      <c r="N46" t="s">
        <v>67</v>
      </c>
    </row>
    <row r="47" spans="1:14" x14ac:dyDescent="0.35">
      <c r="A47" t="s">
        <v>14</v>
      </c>
      <c r="B47">
        <v>22</v>
      </c>
      <c r="C47" t="s">
        <v>69</v>
      </c>
      <c r="D47" t="s">
        <v>28</v>
      </c>
      <c r="E47" t="s">
        <v>17</v>
      </c>
      <c r="F47">
        <v>5</v>
      </c>
      <c r="G47">
        <v>25000000</v>
      </c>
      <c r="H47">
        <v>6</v>
      </c>
      <c r="I47" s="15">
        <v>1.3888888888888889E-3</v>
      </c>
      <c r="J47" t="s">
        <v>18</v>
      </c>
      <c r="K47" t="s">
        <v>56</v>
      </c>
      <c r="L47" t="s">
        <v>43</v>
      </c>
      <c r="M47" t="s">
        <v>66</v>
      </c>
      <c r="N47" t="s">
        <v>36</v>
      </c>
    </row>
    <row r="48" spans="1:14" x14ac:dyDescent="0.35">
      <c r="A48" t="s">
        <v>14</v>
      </c>
      <c r="B48">
        <v>3</v>
      </c>
      <c r="C48" t="s">
        <v>69</v>
      </c>
      <c r="D48" t="s">
        <v>32</v>
      </c>
      <c r="E48" t="s">
        <v>23</v>
      </c>
      <c r="F48">
        <v>5</v>
      </c>
      <c r="G48">
        <v>20000000</v>
      </c>
      <c r="H48">
        <v>4</v>
      </c>
      <c r="I48" s="15">
        <v>1.3888888888888889E-3</v>
      </c>
      <c r="J48" t="s">
        <v>18</v>
      </c>
      <c r="K48" t="s">
        <v>39</v>
      </c>
      <c r="L48" t="s">
        <v>51</v>
      </c>
      <c r="M48" t="s">
        <v>76</v>
      </c>
      <c r="N48" t="s">
        <v>52</v>
      </c>
    </row>
    <row r="49" spans="1:14" x14ac:dyDescent="0.35">
      <c r="A49" t="s">
        <v>14</v>
      </c>
      <c r="B49">
        <v>12</v>
      </c>
      <c r="C49" t="s">
        <v>55</v>
      </c>
      <c r="D49" t="s">
        <v>16</v>
      </c>
      <c r="E49" t="s">
        <v>42</v>
      </c>
      <c r="F49">
        <v>3</v>
      </c>
      <c r="G49">
        <v>11000000</v>
      </c>
      <c r="H49">
        <v>1</v>
      </c>
      <c r="I49" s="15">
        <v>1.3888888888888889E-3</v>
      </c>
      <c r="J49" t="s">
        <v>18</v>
      </c>
      <c r="K49" t="s">
        <v>56</v>
      </c>
      <c r="L49" t="s">
        <v>51</v>
      </c>
      <c r="M49" t="s">
        <v>76</v>
      </c>
      <c r="N49" t="s">
        <v>52</v>
      </c>
    </row>
    <row r="50" spans="1:14" x14ac:dyDescent="0.35">
      <c r="A50" t="s">
        <v>14</v>
      </c>
      <c r="B50">
        <v>11</v>
      </c>
      <c r="C50" t="s">
        <v>57</v>
      </c>
      <c r="D50" t="s">
        <v>28</v>
      </c>
      <c r="E50" t="s">
        <v>23</v>
      </c>
      <c r="F50">
        <v>5</v>
      </c>
      <c r="G50">
        <v>25000000</v>
      </c>
      <c r="H50">
        <v>1</v>
      </c>
      <c r="I50" s="15">
        <v>1.3888888888888889E-3</v>
      </c>
      <c r="J50" t="s">
        <v>18</v>
      </c>
      <c r="K50" t="s">
        <v>29</v>
      </c>
      <c r="L50" t="s">
        <v>43</v>
      </c>
      <c r="M50" t="s">
        <v>76</v>
      </c>
      <c r="N50" t="s">
        <v>31</v>
      </c>
    </row>
    <row r="51" spans="1:14" x14ac:dyDescent="0.35">
      <c r="A51" t="s">
        <v>14</v>
      </c>
      <c r="B51">
        <v>11</v>
      </c>
      <c r="C51" t="s">
        <v>58</v>
      </c>
      <c r="D51" t="s">
        <v>32</v>
      </c>
      <c r="E51" t="s">
        <v>42</v>
      </c>
      <c r="F51">
        <v>2</v>
      </c>
      <c r="G51">
        <v>38000000</v>
      </c>
      <c r="H51">
        <v>2</v>
      </c>
      <c r="I51" s="15">
        <v>1.3888888888888889E-3</v>
      </c>
      <c r="J51" t="s">
        <v>46</v>
      </c>
      <c r="K51" t="s">
        <v>56</v>
      </c>
      <c r="L51" t="s">
        <v>43</v>
      </c>
      <c r="M51" t="s">
        <v>78</v>
      </c>
      <c r="N51" t="s">
        <v>53</v>
      </c>
    </row>
    <row r="52" spans="1:14" x14ac:dyDescent="0.35">
      <c r="A52" t="s">
        <v>14</v>
      </c>
      <c r="B52">
        <v>3</v>
      </c>
      <c r="C52" t="s">
        <v>15</v>
      </c>
      <c r="D52" t="s">
        <v>38</v>
      </c>
      <c r="E52" t="s">
        <v>42</v>
      </c>
      <c r="F52">
        <v>4</v>
      </c>
      <c r="G52">
        <v>15000000</v>
      </c>
      <c r="H52">
        <v>1</v>
      </c>
      <c r="I52" s="15">
        <v>1.3888888888888889E-3</v>
      </c>
      <c r="J52" t="s">
        <v>18</v>
      </c>
      <c r="K52" t="s">
        <v>56</v>
      </c>
      <c r="L52" t="s">
        <v>20</v>
      </c>
      <c r="M52" t="s">
        <v>78</v>
      </c>
      <c r="N52" t="s">
        <v>41</v>
      </c>
    </row>
    <row r="53" spans="1:14" x14ac:dyDescent="0.35">
      <c r="A53" t="s">
        <v>14</v>
      </c>
      <c r="B53">
        <v>11</v>
      </c>
      <c r="C53" t="s">
        <v>59</v>
      </c>
      <c r="D53" t="s">
        <v>16</v>
      </c>
      <c r="E53" t="s">
        <v>23</v>
      </c>
      <c r="F53">
        <v>1</v>
      </c>
      <c r="G53">
        <v>19000000</v>
      </c>
      <c r="H53">
        <v>1</v>
      </c>
      <c r="I53" s="15">
        <v>1.3888888888888889E-3</v>
      </c>
      <c r="J53" t="s">
        <v>46</v>
      </c>
      <c r="K53" t="s">
        <v>19</v>
      </c>
      <c r="L53" t="s">
        <v>25</v>
      </c>
      <c r="M53" t="s">
        <v>77</v>
      </c>
      <c r="N53" t="s">
        <v>54</v>
      </c>
    </row>
    <row r="54" spans="1:14" x14ac:dyDescent="0.35">
      <c r="A54" t="s">
        <v>14</v>
      </c>
      <c r="B54">
        <v>10</v>
      </c>
      <c r="C54" t="s">
        <v>59</v>
      </c>
      <c r="D54" t="s">
        <v>38</v>
      </c>
      <c r="E54" t="s">
        <v>17</v>
      </c>
      <c r="F54">
        <v>4</v>
      </c>
      <c r="G54">
        <v>20000000</v>
      </c>
      <c r="H54">
        <v>3</v>
      </c>
      <c r="I54" s="15">
        <v>1.3888888888888889E-3</v>
      </c>
      <c r="J54" t="s">
        <v>18</v>
      </c>
      <c r="K54" t="s">
        <v>47</v>
      </c>
      <c r="L54" t="s">
        <v>33</v>
      </c>
      <c r="M54" t="s">
        <v>77</v>
      </c>
      <c r="N54" t="s">
        <v>54</v>
      </c>
    </row>
    <row r="55" spans="1:14" x14ac:dyDescent="0.35">
      <c r="A55" t="s">
        <v>14</v>
      </c>
      <c r="B55">
        <v>5</v>
      </c>
      <c r="C55" t="s">
        <v>59</v>
      </c>
      <c r="D55" t="s">
        <v>38</v>
      </c>
      <c r="E55" t="s">
        <v>23</v>
      </c>
      <c r="F55">
        <v>1</v>
      </c>
      <c r="G55">
        <v>7000000</v>
      </c>
      <c r="H55">
        <v>2</v>
      </c>
      <c r="I55" s="15">
        <v>1.3888888888888889E-3</v>
      </c>
      <c r="J55" t="s">
        <v>18</v>
      </c>
      <c r="K55" t="s">
        <v>56</v>
      </c>
      <c r="L55" t="s">
        <v>48</v>
      </c>
      <c r="M55" t="s">
        <v>76</v>
      </c>
      <c r="N55" t="s">
        <v>52</v>
      </c>
    </row>
    <row r="56" spans="1:14" x14ac:dyDescent="0.35">
      <c r="A56" t="s">
        <v>14</v>
      </c>
      <c r="B56">
        <v>12</v>
      </c>
      <c r="C56" t="s">
        <v>60</v>
      </c>
      <c r="D56" t="s">
        <v>28</v>
      </c>
      <c r="E56" t="s">
        <v>23</v>
      </c>
      <c r="F56">
        <v>2</v>
      </c>
      <c r="G56">
        <v>38000000</v>
      </c>
      <c r="H56">
        <v>3</v>
      </c>
      <c r="I56" s="15">
        <v>1.3888888888888889E-3</v>
      </c>
      <c r="J56" t="s">
        <v>46</v>
      </c>
      <c r="K56" t="s">
        <v>39</v>
      </c>
      <c r="L56" t="s">
        <v>40</v>
      </c>
      <c r="M56" t="s">
        <v>78</v>
      </c>
      <c r="N56" t="s">
        <v>53</v>
      </c>
    </row>
    <row r="57" spans="1:14" x14ac:dyDescent="0.35">
      <c r="A57" t="s">
        <v>14</v>
      </c>
      <c r="B57">
        <v>26</v>
      </c>
      <c r="C57" t="s">
        <v>22</v>
      </c>
      <c r="D57" t="s">
        <v>16</v>
      </c>
      <c r="E57" t="s">
        <v>42</v>
      </c>
      <c r="F57">
        <v>4</v>
      </c>
      <c r="G57">
        <v>20000000</v>
      </c>
      <c r="H57">
        <v>3</v>
      </c>
      <c r="I57" s="15">
        <v>1.3888888888888889E-3</v>
      </c>
      <c r="J57" t="s">
        <v>61</v>
      </c>
      <c r="K57" t="s">
        <v>19</v>
      </c>
      <c r="L57" t="s">
        <v>20</v>
      </c>
      <c r="M57" t="s">
        <v>66</v>
      </c>
      <c r="N57" t="s">
        <v>36</v>
      </c>
    </row>
    <row r="58" spans="1:14" x14ac:dyDescent="0.35">
      <c r="A58" t="s">
        <v>70</v>
      </c>
      <c r="B58">
        <v>11</v>
      </c>
      <c r="C58" t="s">
        <v>58</v>
      </c>
      <c r="D58" t="s">
        <v>32</v>
      </c>
      <c r="E58" t="s">
        <v>17</v>
      </c>
      <c r="F58">
        <v>0</v>
      </c>
      <c r="G58">
        <v>0</v>
      </c>
      <c r="H58">
        <v>1</v>
      </c>
      <c r="I58" s="15">
        <v>1.3888888888888889E-3</v>
      </c>
      <c r="L58" t="s">
        <v>30</v>
      </c>
      <c r="M58" t="s">
        <v>78</v>
      </c>
      <c r="N58" t="s">
        <v>62</v>
      </c>
    </row>
    <row r="59" spans="1:14" x14ac:dyDescent="0.35">
      <c r="A59" t="s">
        <v>70</v>
      </c>
      <c r="B59">
        <v>14</v>
      </c>
      <c r="C59" t="s">
        <v>15</v>
      </c>
      <c r="D59" t="s">
        <v>16</v>
      </c>
      <c r="E59" t="s">
        <v>23</v>
      </c>
      <c r="F59">
        <v>0</v>
      </c>
      <c r="G59">
        <v>0</v>
      </c>
      <c r="H59">
        <v>5</v>
      </c>
      <c r="I59" s="15">
        <v>1.3888888888888889E-3</v>
      </c>
      <c r="L59" t="s">
        <v>33</v>
      </c>
      <c r="M59" t="s">
        <v>76</v>
      </c>
      <c r="N59" t="s">
        <v>52</v>
      </c>
    </row>
    <row r="60" spans="1:14" x14ac:dyDescent="0.35">
      <c r="A60" t="s">
        <v>70</v>
      </c>
      <c r="B60">
        <v>1</v>
      </c>
      <c r="C60" t="s">
        <v>59</v>
      </c>
      <c r="D60" t="s">
        <v>16</v>
      </c>
      <c r="E60" t="s">
        <v>23</v>
      </c>
      <c r="F60">
        <v>0</v>
      </c>
      <c r="G60">
        <v>0</v>
      </c>
      <c r="H60">
        <v>1</v>
      </c>
      <c r="I60" s="15">
        <v>1.3888888888888889E-3</v>
      </c>
      <c r="L60" t="s">
        <v>20</v>
      </c>
      <c r="M60" t="s">
        <v>77</v>
      </c>
      <c r="N60" t="s">
        <v>54</v>
      </c>
    </row>
    <row r="61" spans="1:14" x14ac:dyDescent="0.35">
      <c r="A61" t="s">
        <v>70</v>
      </c>
      <c r="B61">
        <v>12</v>
      </c>
      <c r="C61" t="s">
        <v>60</v>
      </c>
      <c r="D61" t="s">
        <v>28</v>
      </c>
      <c r="E61" t="s">
        <v>17</v>
      </c>
      <c r="F61">
        <v>0</v>
      </c>
      <c r="G61">
        <v>0</v>
      </c>
      <c r="H61">
        <v>2</v>
      </c>
      <c r="I61" s="15">
        <v>1.3888888888888889E-3</v>
      </c>
      <c r="L61" t="s">
        <v>33</v>
      </c>
      <c r="M61" t="s">
        <v>76</v>
      </c>
      <c r="N61" t="s">
        <v>26</v>
      </c>
    </row>
    <row r="62" spans="1:14" x14ac:dyDescent="0.35">
      <c r="A62" t="s">
        <v>70</v>
      </c>
      <c r="B62">
        <v>7</v>
      </c>
      <c r="C62" t="s">
        <v>37</v>
      </c>
      <c r="D62" t="s">
        <v>49</v>
      </c>
      <c r="E62" t="s">
        <v>23</v>
      </c>
      <c r="F62">
        <v>0</v>
      </c>
      <c r="G62">
        <v>0</v>
      </c>
      <c r="H62">
        <v>6</v>
      </c>
      <c r="I62" s="15">
        <v>1.3888888888888889E-3</v>
      </c>
      <c r="L62" t="s">
        <v>43</v>
      </c>
      <c r="M62" t="s">
        <v>66</v>
      </c>
      <c r="N62" t="s">
        <v>67</v>
      </c>
    </row>
    <row r="63" spans="1:14" x14ac:dyDescent="0.35">
      <c r="A63" t="s">
        <v>70</v>
      </c>
      <c r="B63">
        <v>5</v>
      </c>
      <c r="C63" t="s">
        <v>37</v>
      </c>
      <c r="D63" t="s">
        <v>32</v>
      </c>
      <c r="E63" t="s">
        <v>42</v>
      </c>
      <c r="F63">
        <v>0</v>
      </c>
      <c r="G63">
        <v>0</v>
      </c>
      <c r="H63">
        <v>4</v>
      </c>
      <c r="I63" s="15">
        <v>1.3888888888888889E-3</v>
      </c>
      <c r="L63" t="s">
        <v>51</v>
      </c>
      <c r="M63" t="s">
        <v>76</v>
      </c>
      <c r="N63" t="s">
        <v>26</v>
      </c>
    </row>
    <row r="64" spans="1:14" x14ac:dyDescent="0.35">
      <c r="A64" t="s">
        <v>70</v>
      </c>
      <c r="B64">
        <v>23</v>
      </c>
      <c r="C64" t="s">
        <v>44</v>
      </c>
      <c r="D64" t="s">
        <v>16</v>
      </c>
      <c r="E64" t="s">
        <v>23</v>
      </c>
      <c r="F64">
        <v>0</v>
      </c>
      <c r="G64">
        <v>0</v>
      </c>
      <c r="H64">
        <v>3</v>
      </c>
      <c r="I64" s="15">
        <v>1.3888888888888889E-3</v>
      </c>
      <c r="L64" t="s">
        <v>20</v>
      </c>
      <c r="M64" t="s">
        <v>66</v>
      </c>
      <c r="N64" t="s">
        <v>36</v>
      </c>
    </row>
    <row r="65" spans="1:14" x14ac:dyDescent="0.35">
      <c r="A65" t="s">
        <v>70</v>
      </c>
      <c r="B65">
        <v>19</v>
      </c>
      <c r="C65" t="s">
        <v>44</v>
      </c>
      <c r="D65" t="s">
        <v>32</v>
      </c>
      <c r="E65" t="s">
        <v>23</v>
      </c>
      <c r="F65">
        <v>0</v>
      </c>
      <c r="G65">
        <v>0</v>
      </c>
      <c r="H65">
        <v>1</v>
      </c>
      <c r="I65" s="15">
        <v>1.3888888888888889E-3</v>
      </c>
      <c r="L65" t="s">
        <v>48</v>
      </c>
      <c r="M65" t="s">
        <v>78</v>
      </c>
      <c r="N65" t="s">
        <v>63</v>
      </c>
    </row>
    <row r="66" spans="1:14" x14ac:dyDescent="0.35">
      <c r="A66" t="s">
        <v>70</v>
      </c>
      <c r="B66">
        <v>10</v>
      </c>
      <c r="C66" t="s">
        <v>69</v>
      </c>
      <c r="D66" t="s">
        <v>49</v>
      </c>
      <c r="E66" t="s">
        <v>17</v>
      </c>
      <c r="F66">
        <v>0</v>
      </c>
      <c r="G66">
        <v>0</v>
      </c>
      <c r="H66">
        <v>1</v>
      </c>
      <c r="I66" s="15">
        <v>1.3888888888888889E-3</v>
      </c>
      <c r="L66" t="s">
        <v>48</v>
      </c>
      <c r="M66" t="s">
        <v>78</v>
      </c>
      <c r="N66" t="s">
        <v>41</v>
      </c>
    </row>
    <row r="67" spans="1:14" x14ac:dyDescent="0.35">
      <c r="A67" t="s">
        <v>70</v>
      </c>
      <c r="B67">
        <v>11</v>
      </c>
      <c r="C67" t="s">
        <v>58</v>
      </c>
      <c r="D67" t="s">
        <v>32</v>
      </c>
      <c r="E67" t="s">
        <v>17</v>
      </c>
      <c r="F67">
        <v>0</v>
      </c>
      <c r="G67">
        <v>0</v>
      </c>
      <c r="H67">
        <v>1</v>
      </c>
      <c r="I67" s="15">
        <v>1.3888888888888889E-3</v>
      </c>
      <c r="L67" t="s">
        <v>30</v>
      </c>
      <c r="M67" t="s">
        <v>78</v>
      </c>
      <c r="N67" t="s">
        <v>62</v>
      </c>
    </row>
    <row r="68" spans="1:14" x14ac:dyDescent="0.35">
      <c r="A68" t="s">
        <v>70</v>
      </c>
      <c r="B68">
        <v>14</v>
      </c>
      <c r="C68" t="s">
        <v>15</v>
      </c>
      <c r="D68" t="s">
        <v>16</v>
      </c>
      <c r="E68" t="s">
        <v>23</v>
      </c>
      <c r="F68">
        <v>0</v>
      </c>
      <c r="G68">
        <v>0</v>
      </c>
      <c r="H68">
        <v>5</v>
      </c>
      <c r="I68" s="15">
        <v>1.3888888888888889E-3</v>
      </c>
      <c r="L68" t="s">
        <v>33</v>
      </c>
      <c r="M68" t="s">
        <v>76</v>
      </c>
      <c r="N68" t="s">
        <v>52</v>
      </c>
    </row>
    <row r="69" spans="1:14" x14ac:dyDescent="0.35">
      <c r="A69" t="s">
        <v>70</v>
      </c>
      <c r="B69">
        <v>1</v>
      </c>
      <c r="C69" t="s">
        <v>59</v>
      </c>
      <c r="D69" t="s">
        <v>16</v>
      </c>
      <c r="E69" t="s">
        <v>23</v>
      </c>
      <c r="F69">
        <v>0</v>
      </c>
      <c r="G69">
        <v>0</v>
      </c>
      <c r="H69">
        <v>1</v>
      </c>
      <c r="I69" s="15">
        <v>1.3888888888888889E-3</v>
      </c>
      <c r="L69" t="s">
        <v>20</v>
      </c>
      <c r="M69" t="s">
        <v>77</v>
      </c>
      <c r="N69" t="s">
        <v>54</v>
      </c>
    </row>
    <row r="70" spans="1:14" x14ac:dyDescent="0.35">
      <c r="A70" t="s">
        <v>70</v>
      </c>
      <c r="B70">
        <v>12</v>
      </c>
      <c r="C70" t="s">
        <v>60</v>
      </c>
      <c r="D70" t="s">
        <v>28</v>
      </c>
      <c r="E70" t="s">
        <v>17</v>
      </c>
      <c r="F70">
        <v>0</v>
      </c>
      <c r="G70">
        <v>0</v>
      </c>
      <c r="H70">
        <v>2</v>
      </c>
      <c r="I70" s="15">
        <v>1.3888888888888889E-3</v>
      </c>
      <c r="L70" t="s">
        <v>33</v>
      </c>
      <c r="M70" t="s">
        <v>76</v>
      </c>
      <c r="N70" t="s">
        <v>26</v>
      </c>
    </row>
    <row r="71" spans="1:14" x14ac:dyDescent="0.35">
      <c r="A71" t="s">
        <v>14</v>
      </c>
      <c r="B71">
        <v>1</v>
      </c>
      <c r="C71" t="s">
        <v>59</v>
      </c>
      <c r="D71" t="s">
        <v>32</v>
      </c>
      <c r="E71" t="s">
        <v>23</v>
      </c>
      <c r="F71">
        <v>5</v>
      </c>
      <c r="G71">
        <v>25000000</v>
      </c>
      <c r="H71">
        <v>1</v>
      </c>
      <c r="I71" s="15">
        <v>1.3888888888888889E-3</v>
      </c>
      <c r="J71" t="s">
        <v>18</v>
      </c>
      <c r="K71" t="s">
        <v>47</v>
      </c>
      <c r="L71" t="s">
        <v>30</v>
      </c>
      <c r="M71" t="s">
        <v>66</v>
      </c>
      <c r="N71" t="s">
        <v>67</v>
      </c>
    </row>
    <row r="72" spans="1:14" x14ac:dyDescent="0.35">
      <c r="A72" t="s">
        <v>14</v>
      </c>
      <c r="B72">
        <v>12</v>
      </c>
      <c r="C72" t="s">
        <v>60</v>
      </c>
      <c r="D72" t="s">
        <v>16</v>
      </c>
      <c r="E72" t="s">
        <v>42</v>
      </c>
      <c r="F72">
        <v>2</v>
      </c>
      <c r="G72">
        <v>12000000</v>
      </c>
      <c r="H72">
        <v>2</v>
      </c>
      <c r="I72" s="15">
        <v>1.3888888888888889E-3</v>
      </c>
      <c r="J72" t="s">
        <v>18</v>
      </c>
      <c r="K72" t="s">
        <v>19</v>
      </c>
      <c r="L72" t="s">
        <v>30</v>
      </c>
      <c r="M72" t="s">
        <v>76</v>
      </c>
      <c r="N72" t="s">
        <v>26</v>
      </c>
    </row>
    <row r="73" spans="1:14" x14ac:dyDescent="0.35">
      <c r="A73" t="s">
        <v>14</v>
      </c>
      <c r="B73">
        <v>12</v>
      </c>
      <c r="C73" t="s">
        <v>60</v>
      </c>
      <c r="D73" t="s">
        <v>16</v>
      </c>
      <c r="E73" t="s">
        <v>42</v>
      </c>
      <c r="F73">
        <v>3</v>
      </c>
      <c r="G73">
        <v>15000000</v>
      </c>
      <c r="H73">
        <v>5</v>
      </c>
      <c r="I73" s="15">
        <v>1.3888888888888889E-3</v>
      </c>
      <c r="J73" t="s">
        <v>18</v>
      </c>
      <c r="K73" t="s">
        <v>39</v>
      </c>
      <c r="L73" t="s">
        <v>48</v>
      </c>
      <c r="M73" t="s">
        <v>78</v>
      </c>
      <c r="N73" t="s">
        <v>63</v>
      </c>
    </row>
    <row r="74" spans="1:14" x14ac:dyDescent="0.35">
      <c r="A74" t="s">
        <v>14</v>
      </c>
      <c r="B74">
        <v>10</v>
      </c>
      <c r="C74" t="s">
        <v>22</v>
      </c>
      <c r="D74" t="s">
        <v>16</v>
      </c>
      <c r="E74" t="s">
        <v>68</v>
      </c>
      <c r="F74">
        <v>2</v>
      </c>
      <c r="G74">
        <v>12000000</v>
      </c>
      <c r="H74">
        <v>4</v>
      </c>
      <c r="I74" s="15">
        <v>1.3888888888888889E-3</v>
      </c>
      <c r="J74" t="s">
        <v>18</v>
      </c>
      <c r="K74" t="s">
        <v>50</v>
      </c>
      <c r="L74" t="s">
        <v>33</v>
      </c>
      <c r="M74" t="s">
        <v>76</v>
      </c>
      <c r="N74" t="s">
        <v>31</v>
      </c>
    </row>
    <row r="75" spans="1:14" x14ac:dyDescent="0.35">
      <c r="A75" t="s">
        <v>14</v>
      </c>
      <c r="B75">
        <v>23</v>
      </c>
      <c r="C75" t="s">
        <v>27</v>
      </c>
      <c r="D75" t="s">
        <v>16</v>
      </c>
      <c r="E75" t="s">
        <v>42</v>
      </c>
      <c r="F75">
        <v>5</v>
      </c>
      <c r="G75">
        <v>20000000</v>
      </c>
      <c r="H75">
        <v>1</v>
      </c>
      <c r="I75" s="15">
        <v>1.3888888888888889E-3</v>
      </c>
      <c r="J75" t="s">
        <v>18</v>
      </c>
      <c r="K75" t="s">
        <v>47</v>
      </c>
      <c r="L75" t="s">
        <v>30</v>
      </c>
      <c r="M75" t="s">
        <v>77</v>
      </c>
      <c r="N75" t="s">
        <v>65</v>
      </c>
    </row>
    <row r="76" spans="1:14" x14ac:dyDescent="0.35">
      <c r="A76" t="s">
        <v>14</v>
      </c>
      <c r="B76">
        <v>8</v>
      </c>
      <c r="C76" t="s">
        <v>27</v>
      </c>
      <c r="D76" t="s">
        <v>32</v>
      </c>
      <c r="E76" t="s">
        <v>17</v>
      </c>
      <c r="F76">
        <v>5</v>
      </c>
      <c r="G76">
        <v>21000000</v>
      </c>
      <c r="H76">
        <v>4</v>
      </c>
      <c r="I76" s="15">
        <v>1.3888888888888889E-3</v>
      </c>
      <c r="J76" t="s">
        <v>18</v>
      </c>
      <c r="K76" t="s">
        <v>19</v>
      </c>
      <c r="L76" t="s">
        <v>43</v>
      </c>
      <c r="M76" t="s">
        <v>78</v>
      </c>
      <c r="N76" t="s">
        <v>66</v>
      </c>
    </row>
    <row r="77" spans="1:14" x14ac:dyDescent="0.35">
      <c r="A77" t="s">
        <v>14</v>
      </c>
      <c r="B77">
        <v>22</v>
      </c>
      <c r="C77" t="s">
        <v>27</v>
      </c>
      <c r="D77" t="s">
        <v>16</v>
      </c>
      <c r="E77" t="s">
        <v>42</v>
      </c>
      <c r="F77">
        <v>4</v>
      </c>
      <c r="G77">
        <v>15000000</v>
      </c>
      <c r="H77">
        <v>3</v>
      </c>
      <c r="I77" s="15">
        <v>1.3888888888888889E-3</v>
      </c>
      <c r="J77" t="s">
        <v>18</v>
      </c>
      <c r="K77" t="s">
        <v>39</v>
      </c>
      <c r="L77" t="s">
        <v>43</v>
      </c>
      <c r="M77" t="s">
        <v>76</v>
      </c>
      <c r="N77" t="s">
        <v>31</v>
      </c>
    </row>
    <row r="78" spans="1:14" x14ac:dyDescent="0.35">
      <c r="A78" t="s">
        <v>14</v>
      </c>
      <c r="B78">
        <v>30</v>
      </c>
      <c r="C78" t="s">
        <v>27</v>
      </c>
      <c r="D78" t="s">
        <v>16</v>
      </c>
      <c r="E78" t="s">
        <v>45</v>
      </c>
      <c r="F78">
        <v>2</v>
      </c>
      <c r="G78">
        <v>12000000</v>
      </c>
      <c r="H78">
        <v>3</v>
      </c>
      <c r="I78" s="15">
        <v>1.3888888888888889E-3</v>
      </c>
      <c r="J78" t="s">
        <v>18</v>
      </c>
      <c r="K78" t="s">
        <v>47</v>
      </c>
      <c r="L78" t="s">
        <v>48</v>
      </c>
      <c r="M78" t="s">
        <v>78</v>
      </c>
      <c r="N78" t="s">
        <v>63</v>
      </c>
    </row>
    <row r="79" spans="1:14" x14ac:dyDescent="0.35">
      <c r="A79" t="s">
        <v>14</v>
      </c>
      <c r="B79">
        <v>8</v>
      </c>
      <c r="C79" t="s">
        <v>37</v>
      </c>
      <c r="D79" t="s">
        <v>16</v>
      </c>
      <c r="E79" t="s">
        <v>23</v>
      </c>
      <c r="F79">
        <v>4</v>
      </c>
      <c r="G79">
        <v>20000000</v>
      </c>
      <c r="H79">
        <v>3</v>
      </c>
      <c r="I79" s="15">
        <v>1.3888888888888889E-3</v>
      </c>
      <c r="J79" t="s">
        <v>18</v>
      </c>
      <c r="K79" t="s">
        <v>64</v>
      </c>
      <c r="L79" t="s">
        <v>43</v>
      </c>
      <c r="M79" t="s">
        <v>77</v>
      </c>
      <c r="N79" t="s">
        <v>54</v>
      </c>
    </row>
    <row r="80" spans="1:14" x14ac:dyDescent="0.35">
      <c r="A80" t="s">
        <v>14</v>
      </c>
      <c r="B80">
        <v>30</v>
      </c>
      <c r="C80" t="s">
        <v>37</v>
      </c>
      <c r="D80" t="s">
        <v>38</v>
      </c>
      <c r="E80" t="s">
        <v>42</v>
      </c>
      <c r="F80">
        <v>3</v>
      </c>
      <c r="G80">
        <v>15000000</v>
      </c>
      <c r="H80">
        <v>1</v>
      </c>
      <c r="I80" s="15">
        <v>1.3888888888888889E-3</v>
      </c>
      <c r="J80" t="s">
        <v>18</v>
      </c>
      <c r="K80" t="s">
        <v>19</v>
      </c>
      <c r="L80" t="s">
        <v>25</v>
      </c>
      <c r="M80" t="s">
        <v>76</v>
      </c>
      <c r="N80" t="s">
        <v>26</v>
      </c>
    </row>
    <row r="81" spans="1:14" x14ac:dyDescent="0.35">
      <c r="A81" t="s">
        <v>14</v>
      </c>
      <c r="B81">
        <v>9</v>
      </c>
      <c r="C81" t="s">
        <v>37</v>
      </c>
      <c r="D81" t="s">
        <v>28</v>
      </c>
      <c r="E81" t="s">
        <v>42</v>
      </c>
      <c r="F81">
        <v>3</v>
      </c>
      <c r="G81">
        <v>15000000</v>
      </c>
      <c r="H81">
        <v>3</v>
      </c>
      <c r="I81" s="15">
        <v>1.3888888888888889E-3</v>
      </c>
      <c r="J81" t="s">
        <v>18</v>
      </c>
      <c r="K81" t="s">
        <v>39</v>
      </c>
      <c r="L81" t="s">
        <v>51</v>
      </c>
      <c r="M81" t="s">
        <v>76</v>
      </c>
      <c r="N81" t="s">
        <v>71</v>
      </c>
    </row>
    <row r="82" spans="1:14" x14ac:dyDescent="0.35">
      <c r="A82" t="s">
        <v>14</v>
      </c>
      <c r="B82">
        <v>11</v>
      </c>
      <c r="C82" t="s">
        <v>37</v>
      </c>
      <c r="D82" t="s">
        <v>38</v>
      </c>
      <c r="E82" t="s">
        <v>42</v>
      </c>
      <c r="F82">
        <v>3</v>
      </c>
      <c r="G82">
        <v>15000000</v>
      </c>
      <c r="H82">
        <v>2</v>
      </c>
      <c r="I82" s="15">
        <v>1.3888888888888889E-3</v>
      </c>
      <c r="J82" t="s">
        <v>18</v>
      </c>
      <c r="K82" t="s">
        <v>56</v>
      </c>
      <c r="L82" t="s">
        <v>51</v>
      </c>
      <c r="M82" t="s">
        <v>76</v>
      </c>
      <c r="N82" t="s">
        <v>52</v>
      </c>
    </row>
    <row r="83" spans="1:14" x14ac:dyDescent="0.35">
      <c r="A83" t="s">
        <v>14</v>
      </c>
      <c r="B83">
        <v>26</v>
      </c>
      <c r="C83" t="s">
        <v>37</v>
      </c>
      <c r="D83" t="s">
        <v>16</v>
      </c>
      <c r="E83" t="s">
        <v>23</v>
      </c>
      <c r="F83">
        <v>1</v>
      </c>
      <c r="G83">
        <v>7000000</v>
      </c>
      <c r="H83">
        <v>2</v>
      </c>
      <c r="I83" s="15">
        <v>1.3888888888888889E-3</v>
      </c>
      <c r="J83" t="s">
        <v>18</v>
      </c>
      <c r="K83" t="s">
        <v>64</v>
      </c>
      <c r="L83" t="s">
        <v>51</v>
      </c>
      <c r="M83" t="s">
        <v>78</v>
      </c>
      <c r="N83" t="s">
        <v>62</v>
      </c>
    </row>
    <row r="84" spans="1:14" x14ac:dyDescent="0.35">
      <c r="A84" t="s">
        <v>14</v>
      </c>
      <c r="B84">
        <v>22</v>
      </c>
      <c r="C84" t="s">
        <v>44</v>
      </c>
      <c r="D84" t="s">
        <v>32</v>
      </c>
      <c r="E84" t="s">
        <v>23</v>
      </c>
      <c r="F84">
        <v>2</v>
      </c>
      <c r="G84">
        <v>38000000</v>
      </c>
      <c r="H84">
        <v>4</v>
      </c>
      <c r="I84" s="15">
        <v>1.3888888888888889E-3</v>
      </c>
      <c r="J84" t="s">
        <v>46</v>
      </c>
      <c r="K84" t="s">
        <v>56</v>
      </c>
      <c r="L84" t="s">
        <v>33</v>
      </c>
      <c r="M84" t="s">
        <v>66</v>
      </c>
      <c r="N84" t="s">
        <v>67</v>
      </c>
    </row>
    <row r="85" spans="1:14" x14ac:dyDescent="0.35">
      <c r="A85" t="s">
        <v>14</v>
      </c>
      <c r="B85">
        <v>3</v>
      </c>
      <c r="C85" t="s">
        <v>44</v>
      </c>
      <c r="D85" t="s">
        <v>49</v>
      </c>
      <c r="E85" t="s">
        <v>23</v>
      </c>
      <c r="F85">
        <v>1</v>
      </c>
      <c r="G85">
        <v>19000000</v>
      </c>
      <c r="H85">
        <v>1</v>
      </c>
      <c r="I85" s="15">
        <v>1.3888888888888889E-3</v>
      </c>
      <c r="J85" t="s">
        <v>46</v>
      </c>
      <c r="K85" t="s">
        <v>39</v>
      </c>
      <c r="L85" t="s">
        <v>20</v>
      </c>
      <c r="M85" t="s">
        <v>76</v>
      </c>
      <c r="N85" t="s">
        <v>31</v>
      </c>
    </row>
    <row r="86" spans="1:14" x14ac:dyDescent="0.35">
      <c r="A86" t="s">
        <v>14</v>
      </c>
      <c r="B86">
        <v>8</v>
      </c>
      <c r="C86" t="s">
        <v>44</v>
      </c>
      <c r="D86" t="s">
        <v>49</v>
      </c>
      <c r="E86" t="s">
        <v>17</v>
      </c>
      <c r="F86">
        <v>2</v>
      </c>
      <c r="G86">
        <v>38000000</v>
      </c>
      <c r="H86">
        <v>1</v>
      </c>
      <c r="I86" s="15">
        <v>1.3888888888888889E-3</v>
      </c>
      <c r="J86" t="s">
        <v>46</v>
      </c>
      <c r="K86" t="s">
        <v>50</v>
      </c>
      <c r="L86" t="s">
        <v>25</v>
      </c>
      <c r="M86" t="s">
        <v>78</v>
      </c>
      <c r="N86" t="s">
        <v>21</v>
      </c>
    </row>
    <row r="87" spans="1:14" x14ac:dyDescent="0.35">
      <c r="A87" t="s">
        <v>14</v>
      </c>
      <c r="B87">
        <v>19</v>
      </c>
      <c r="C87" t="s">
        <v>44</v>
      </c>
      <c r="D87" t="s">
        <v>28</v>
      </c>
      <c r="E87" t="s">
        <v>23</v>
      </c>
      <c r="F87">
        <v>2</v>
      </c>
      <c r="G87">
        <v>12000000</v>
      </c>
      <c r="H87">
        <v>1</v>
      </c>
      <c r="I87" s="15">
        <v>1.3888888888888889E-3</v>
      </c>
      <c r="J87" t="s">
        <v>18</v>
      </c>
      <c r="K87" t="s">
        <v>19</v>
      </c>
      <c r="L87" t="s">
        <v>20</v>
      </c>
      <c r="M87" t="s">
        <v>66</v>
      </c>
      <c r="N87" t="s">
        <v>67</v>
      </c>
    </row>
    <row r="88" spans="1:14" x14ac:dyDescent="0.35">
      <c r="A88" t="s">
        <v>14</v>
      </c>
      <c r="B88">
        <v>1</v>
      </c>
      <c r="C88" t="s">
        <v>59</v>
      </c>
      <c r="D88" t="s">
        <v>32</v>
      </c>
      <c r="E88" t="s">
        <v>23</v>
      </c>
      <c r="F88">
        <v>5</v>
      </c>
      <c r="G88">
        <v>25000000</v>
      </c>
      <c r="H88">
        <v>1</v>
      </c>
      <c r="I88" s="15">
        <v>1.3888888888888889E-3</v>
      </c>
      <c r="J88" t="s">
        <v>18</v>
      </c>
      <c r="K88" t="s">
        <v>47</v>
      </c>
      <c r="L88" t="s">
        <v>30</v>
      </c>
      <c r="M88" t="s">
        <v>66</v>
      </c>
      <c r="N88" t="s">
        <v>67</v>
      </c>
    </row>
    <row r="89" spans="1:14" x14ac:dyDescent="0.35">
      <c r="A89" t="s">
        <v>14</v>
      </c>
      <c r="B89">
        <v>12</v>
      </c>
      <c r="C89" t="s">
        <v>60</v>
      </c>
      <c r="D89" t="s">
        <v>16</v>
      </c>
      <c r="E89" t="s">
        <v>42</v>
      </c>
      <c r="F89">
        <v>2</v>
      </c>
      <c r="G89">
        <v>12000000</v>
      </c>
      <c r="H89">
        <v>2</v>
      </c>
      <c r="I89" s="15">
        <v>1.3888888888888889E-3</v>
      </c>
      <c r="J89" t="s">
        <v>18</v>
      </c>
      <c r="K89" t="s">
        <v>19</v>
      </c>
      <c r="L89" t="s">
        <v>30</v>
      </c>
      <c r="M89" t="s">
        <v>76</v>
      </c>
      <c r="N89" t="s">
        <v>26</v>
      </c>
    </row>
    <row r="90" spans="1:14" x14ac:dyDescent="0.35">
      <c r="A90" t="s">
        <v>14</v>
      </c>
      <c r="B90">
        <v>12</v>
      </c>
      <c r="C90" t="s">
        <v>60</v>
      </c>
      <c r="D90" t="s">
        <v>16</v>
      </c>
      <c r="E90" t="s">
        <v>42</v>
      </c>
      <c r="F90">
        <v>3</v>
      </c>
      <c r="G90">
        <v>15000000</v>
      </c>
      <c r="H90">
        <v>5</v>
      </c>
      <c r="I90" s="15">
        <v>1.3888888888888889E-3</v>
      </c>
      <c r="J90" t="s">
        <v>18</v>
      </c>
      <c r="K90" t="s">
        <v>39</v>
      </c>
      <c r="L90" t="s">
        <v>48</v>
      </c>
      <c r="M90" t="s">
        <v>78</v>
      </c>
      <c r="N90" t="s">
        <v>63</v>
      </c>
    </row>
    <row r="91" spans="1:14" x14ac:dyDescent="0.35">
      <c r="A91" t="s">
        <v>14</v>
      </c>
      <c r="B91">
        <v>10</v>
      </c>
      <c r="C91" t="s">
        <v>22</v>
      </c>
      <c r="D91" t="s">
        <v>16</v>
      </c>
      <c r="E91" t="s">
        <v>68</v>
      </c>
      <c r="F91">
        <v>2</v>
      </c>
      <c r="G91">
        <v>12000000</v>
      </c>
      <c r="H91">
        <v>4</v>
      </c>
      <c r="I91" s="15">
        <v>1.3888888888888889E-3</v>
      </c>
      <c r="J91" t="s">
        <v>18</v>
      </c>
      <c r="K91" t="s">
        <v>50</v>
      </c>
      <c r="L91" t="s">
        <v>33</v>
      </c>
      <c r="M91" t="s">
        <v>76</v>
      </c>
      <c r="N91" t="s">
        <v>31</v>
      </c>
    </row>
    <row r="92" spans="1:14" x14ac:dyDescent="0.35">
      <c r="A92" t="s">
        <v>70</v>
      </c>
      <c r="B92">
        <v>3</v>
      </c>
      <c r="C92" t="s">
        <v>60</v>
      </c>
      <c r="D92" t="s">
        <v>28</v>
      </c>
      <c r="E92" t="s">
        <v>23</v>
      </c>
      <c r="F92">
        <v>0</v>
      </c>
      <c r="G92">
        <v>0</v>
      </c>
      <c r="H92">
        <v>2</v>
      </c>
      <c r="I92" s="15">
        <v>1.3888888888888889E-3</v>
      </c>
      <c r="L92" t="s">
        <v>48</v>
      </c>
      <c r="M92" t="s">
        <v>76</v>
      </c>
      <c r="N92" t="s">
        <v>26</v>
      </c>
    </row>
    <row r="93" spans="1:14" x14ac:dyDescent="0.35">
      <c r="A93" t="s">
        <v>70</v>
      </c>
      <c r="B93">
        <v>13</v>
      </c>
      <c r="C93" t="s">
        <v>22</v>
      </c>
      <c r="D93" t="s">
        <v>28</v>
      </c>
      <c r="E93" t="s">
        <v>17</v>
      </c>
      <c r="F93">
        <v>0</v>
      </c>
      <c r="G93">
        <v>0</v>
      </c>
      <c r="H93">
        <v>1</v>
      </c>
      <c r="I93" s="15">
        <v>1.3888888888888889E-3</v>
      </c>
      <c r="L93" t="s">
        <v>33</v>
      </c>
      <c r="M93" t="s">
        <v>78</v>
      </c>
      <c r="N93" t="s">
        <v>21</v>
      </c>
    </row>
    <row r="94" spans="1:14" x14ac:dyDescent="0.35">
      <c r="A94" t="s">
        <v>70</v>
      </c>
      <c r="B94">
        <v>29</v>
      </c>
      <c r="C94" t="s">
        <v>37</v>
      </c>
      <c r="D94" t="s">
        <v>28</v>
      </c>
      <c r="E94" t="s">
        <v>17</v>
      </c>
      <c r="F94">
        <v>0</v>
      </c>
      <c r="G94">
        <v>0</v>
      </c>
      <c r="H94">
        <v>4</v>
      </c>
      <c r="I94" s="15">
        <v>1.3888888888888889E-3</v>
      </c>
      <c r="L94" t="s">
        <v>33</v>
      </c>
      <c r="M94" t="s">
        <v>77</v>
      </c>
      <c r="N94" t="s">
        <v>65</v>
      </c>
    </row>
    <row r="95" spans="1:14" x14ac:dyDescent="0.35">
      <c r="A95" t="s">
        <v>70</v>
      </c>
      <c r="B95">
        <v>5</v>
      </c>
      <c r="C95" t="s">
        <v>37</v>
      </c>
      <c r="D95" t="s">
        <v>28</v>
      </c>
      <c r="E95" t="s">
        <v>23</v>
      </c>
      <c r="F95">
        <v>0</v>
      </c>
      <c r="G95">
        <v>0</v>
      </c>
      <c r="H95">
        <v>5</v>
      </c>
      <c r="I95" s="15">
        <v>1.3888888888888889E-3</v>
      </c>
      <c r="L95" t="s">
        <v>25</v>
      </c>
      <c r="M95" t="s">
        <v>76</v>
      </c>
      <c r="N95" t="s">
        <v>52</v>
      </c>
    </row>
    <row r="96" spans="1:14" x14ac:dyDescent="0.35">
      <c r="A96" t="s">
        <v>70</v>
      </c>
      <c r="B96">
        <v>19</v>
      </c>
      <c r="C96" t="s">
        <v>44</v>
      </c>
      <c r="D96" t="s">
        <v>49</v>
      </c>
      <c r="E96" t="s">
        <v>42</v>
      </c>
      <c r="F96">
        <v>0</v>
      </c>
      <c r="G96">
        <v>0</v>
      </c>
      <c r="H96">
        <v>2</v>
      </c>
      <c r="I96" s="15">
        <v>1.3888888888888889E-3</v>
      </c>
      <c r="L96" t="s">
        <v>51</v>
      </c>
      <c r="M96" t="s">
        <v>66</v>
      </c>
      <c r="N96" t="s">
        <v>67</v>
      </c>
    </row>
    <row r="97" spans="1:14" x14ac:dyDescent="0.35">
      <c r="A97" t="s">
        <v>70</v>
      </c>
      <c r="B97">
        <v>18</v>
      </c>
      <c r="C97" t="s">
        <v>69</v>
      </c>
      <c r="D97" t="s">
        <v>16</v>
      </c>
      <c r="E97" t="s">
        <v>42</v>
      </c>
      <c r="F97">
        <v>0</v>
      </c>
      <c r="G97">
        <v>0</v>
      </c>
      <c r="H97">
        <v>1</v>
      </c>
      <c r="I97" s="15">
        <v>1.3888888888888889E-3</v>
      </c>
      <c r="L97" t="s">
        <v>30</v>
      </c>
      <c r="M97" t="s">
        <v>66</v>
      </c>
      <c r="N97" t="s">
        <v>36</v>
      </c>
    </row>
    <row r="98" spans="1:14" x14ac:dyDescent="0.35">
      <c r="A98" t="s">
        <v>70</v>
      </c>
      <c r="B98">
        <v>29</v>
      </c>
      <c r="C98" t="s">
        <v>69</v>
      </c>
      <c r="D98" t="s">
        <v>49</v>
      </c>
      <c r="E98" t="s">
        <v>17</v>
      </c>
      <c r="F98">
        <v>0</v>
      </c>
      <c r="G98">
        <v>0</v>
      </c>
      <c r="H98">
        <v>1</v>
      </c>
      <c r="I98" s="15">
        <v>1.3888888888888889E-3</v>
      </c>
      <c r="L98" t="s">
        <v>30</v>
      </c>
      <c r="M98" t="s">
        <v>78</v>
      </c>
      <c r="N98" t="s">
        <v>62</v>
      </c>
    </row>
    <row r="99" spans="1:14" x14ac:dyDescent="0.35">
      <c r="A99" t="s">
        <v>70</v>
      </c>
      <c r="B99">
        <v>1</v>
      </c>
      <c r="C99" t="s">
        <v>69</v>
      </c>
      <c r="D99" t="s">
        <v>49</v>
      </c>
      <c r="E99" t="s">
        <v>23</v>
      </c>
      <c r="F99">
        <v>0</v>
      </c>
      <c r="G99">
        <v>0</v>
      </c>
      <c r="H99">
        <v>2</v>
      </c>
      <c r="I99" s="15">
        <v>1.3888888888888889E-3</v>
      </c>
      <c r="L99" t="s">
        <v>43</v>
      </c>
      <c r="M99" t="s">
        <v>78</v>
      </c>
      <c r="N99" t="s">
        <v>21</v>
      </c>
    </row>
    <row r="100" spans="1:14" x14ac:dyDescent="0.35">
      <c r="A100" t="s">
        <v>70</v>
      </c>
      <c r="B100">
        <v>30</v>
      </c>
      <c r="C100" t="s">
        <v>69</v>
      </c>
      <c r="D100" t="s">
        <v>28</v>
      </c>
      <c r="E100" t="s">
        <v>23</v>
      </c>
      <c r="F100">
        <v>0</v>
      </c>
      <c r="G100">
        <v>0</v>
      </c>
      <c r="H100">
        <v>1</v>
      </c>
      <c r="I100" s="15">
        <v>1.3888888888888889E-3</v>
      </c>
      <c r="L100" t="s">
        <v>48</v>
      </c>
      <c r="M100" t="s">
        <v>77</v>
      </c>
      <c r="N100" t="s">
        <v>54</v>
      </c>
    </row>
    <row r="101" spans="1:14" x14ac:dyDescent="0.35">
      <c r="A101" t="s">
        <v>70</v>
      </c>
      <c r="B101">
        <v>3</v>
      </c>
      <c r="C101" t="s">
        <v>60</v>
      </c>
      <c r="D101" t="s">
        <v>28</v>
      </c>
      <c r="E101" t="s">
        <v>23</v>
      </c>
      <c r="F101">
        <v>0</v>
      </c>
      <c r="G101">
        <v>0</v>
      </c>
      <c r="H101">
        <v>2</v>
      </c>
      <c r="I101" s="15">
        <v>1.3888888888888889E-3</v>
      </c>
      <c r="L101" t="s">
        <v>48</v>
      </c>
      <c r="M101" t="s">
        <v>76</v>
      </c>
      <c r="N101" t="s">
        <v>26</v>
      </c>
    </row>
    <row r="102" spans="1:14" x14ac:dyDescent="0.35">
      <c r="A102" t="s">
        <v>14</v>
      </c>
      <c r="B102">
        <v>11</v>
      </c>
      <c r="C102" t="s">
        <v>55</v>
      </c>
      <c r="D102" t="s">
        <v>49</v>
      </c>
      <c r="E102" t="s">
        <v>17</v>
      </c>
      <c r="F102">
        <v>4</v>
      </c>
      <c r="G102">
        <v>20000000</v>
      </c>
      <c r="H102">
        <v>2</v>
      </c>
      <c r="I102" s="15">
        <v>1.3888888888888889E-3</v>
      </c>
      <c r="J102" t="s">
        <v>61</v>
      </c>
      <c r="K102" t="s">
        <v>35</v>
      </c>
      <c r="L102" t="s">
        <v>30</v>
      </c>
      <c r="M102" t="s">
        <v>66</v>
      </c>
      <c r="N102" t="s">
        <v>67</v>
      </c>
    </row>
    <row r="103" spans="1:14" x14ac:dyDescent="0.35">
      <c r="A103" t="s">
        <v>14</v>
      </c>
      <c r="B103">
        <v>14</v>
      </c>
      <c r="C103" t="s">
        <v>55</v>
      </c>
      <c r="D103" t="s">
        <v>49</v>
      </c>
      <c r="E103" t="s">
        <v>17</v>
      </c>
      <c r="F103">
        <v>3</v>
      </c>
      <c r="G103">
        <v>15000000</v>
      </c>
      <c r="H103">
        <v>2</v>
      </c>
      <c r="I103" s="15">
        <v>1.3888888888888889E-3</v>
      </c>
      <c r="J103" t="s">
        <v>18</v>
      </c>
      <c r="K103" t="s">
        <v>56</v>
      </c>
      <c r="L103" t="s">
        <v>30</v>
      </c>
      <c r="M103" t="s">
        <v>76</v>
      </c>
      <c r="N103" t="s">
        <v>52</v>
      </c>
    </row>
    <row r="104" spans="1:14" x14ac:dyDescent="0.35">
      <c r="A104" t="s">
        <v>14</v>
      </c>
      <c r="B104">
        <v>11</v>
      </c>
      <c r="C104" t="s">
        <v>57</v>
      </c>
      <c r="D104" t="s">
        <v>49</v>
      </c>
      <c r="E104" t="s">
        <v>42</v>
      </c>
      <c r="F104">
        <v>2</v>
      </c>
      <c r="G104">
        <v>10000000</v>
      </c>
      <c r="H104">
        <v>1</v>
      </c>
      <c r="I104" s="15">
        <v>1.3888888888888889E-3</v>
      </c>
      <c r="J104" t="s">
        <v>18</v>
      </c>
      <c r="K104" t="s">
        <v>39</v>
      </c>
      <c r="L104" t="s">
        <v>33</v>
      </c>
      <c r="M104" t="s">
        <v>78</v>
      </c>
      <c r="N104" t="s">
        <v>63</v>
      </c>
    </row>
    <row r="105" spans="1:14" x14ac:dyDescent="0.35">
      <c r="A105" t="s">
        <v>14</v>
      </c>
      <c r="B105">
        <v>1</v>
      </c>
      <c r="C105" t="s">
        <v>15</v>
      </c>
      <c r="D105" t="s">
        <v>28</v>
      </c>
      <c r="E105" t="s">
        <v>42</v>
      </c>
      <c r="F105">
        <v>5</v>
      </c>
      <c r="G105">
        <v>25000000</v>
      </c>
      <c r="H105">
        <v>1</v>
      </c>
      <c r="I105" s="15">
        <v>1.3888888888888889E-3</v>
      </c>
      <c r="J105" t="s">
        <v>18</v>
      </c>
      <c r="K105" t="s">
        <v>39</v>
      </c>
      <c r="L105" t="s">
        <v>40</v>
      </c>
      <c r="M105" t="s">
        <v>78</v>
      </c>
      <c r="N105" t="s">
        <v>41</v>
      </c>
    </row>
    <row r="106" spans="1:14" x14ac:dyDescent="0.35">
      <c r="A106" t="s">
        <v>14</v>
      </c>
      <c r="B106">
        <v>1</v>
      </c>
      <c r="C106" t="s">
        <v>72</v>
      </c>
      <c r="D106" t="s">
        <v>73</v>
      </c>
      <c r="E106" t="s">
        <v>23</v>
      </c>
      <c r="F106">
        <v>2</v>
      </c>
      <c r="G106">
        <v>12000000</v>
      </c>
      <c r="H106">
        <v>5</v>
      </c>
      <c r="I106" s="15">
        <v>1.3888888888888889E-3</v>
      </c>
      <c r="J106" t="s">
        <v>18</v>
      </c>
      <c r="K106" t="s">
        <v>56</v>
      </c>
      <c r="L106" t="s">
        <v>48</v>
      </c>
      <c r="M106" t="s">
        <v>77</v>
      </c>
      <c r="N106" t="s">
        <v>54</v>
      </c>
    </row>
    <row r="107" spans="1:14" x14ac:dyDescent="0.35">
      <c r="A107" t="s">
        <v>14</v>
      </c>
      <c r="B107">
        <v>30</v>
      </c>
      <c r="C107" t="s">
        <v>27</v>
      </c>
      <c r="D107" t="s">
        <v>16</v>
      </c>
      <c r="E107" t="s">
        <v>42</v>
      </c>
      <c r="F107">
        <v>2</v>
      </c>
      <c r="G107">
        <v>12000000</v>
      </c>
      <c r="H107">
        <v>1</v>
      </c>
      <c r="I107" s="15">
        <v>1.3888888888888889E-3</v>
      </c>
      <c r="J107" t="s">
        <v>18</v>
      </c>
      <c r="K107" t="s">
        <v>19</v>
      </c>
      <c r="L107" t="s">
        <v>30</v>
      </c>
      <c r="M107" t="s">
        <v>66</v>
      </c>
      <c r="N107" t="s">
        <v>67</v>
      </c>
    </row>
    <row r="108" spans="1:14" x14ac:dyDescent="0.35">
      <c r="A108" t="s">
        <v>14</v>
      </c>
      <c r="B108">
        <v>13</v>
      </c>
      <c r="C108" t="s">
        <v>27</v>
      </c>
      <c r="D108" t="s">
        <v>38</v>
      </c>
      <c r="E108" t="s">
        <v>42</v>
      </c>
      <c r="F108">
        <v>3</v>
      </c>
      <c r="G108">
        <v>12000000</v>
      </c>
      <c r="H108">
        <v>1</v>
      </c>
      <c r="I108" s="15">
        <v>1.3888888888888889E-3</v>
      </c>
      <c r="J108" t="s">
        <v>18</v>
      </c>
      <c r="K108" t="s">
        <v>47</v>
      </c>
      <c r="L108" t="s">
        <v>48</v>
      </c>
      <c r="M108" t="s">
        <v>78</v>
      </c>
      <c r="N108" t="s">
        <v>62</v>
      </c>
    </row>
    <row r="109" spans="1:14" x14ac:dyDescent="0.35">
      <c r="A109" t="s">
        <v>14</v>
      </c>
      <c r="B109">
        <v>1</v>
      </c>
      <c r="C109" t="s">
        <v>27</v>
      </c>
      <c r="D109" t="s">
        <v>16</v>
      </c>
      <c r="E109" t="s">
        <v>42</v>
      </c>
      <c r="F109">
        <v>1</v>
      </c>
      <c r="G109">
        <v>7000000</v>
      </c>
      <c r="H109">
        <v>4</v>
      </c>
      <c r="I109" s="15">
        <v>1.3888888888888889E-3</v>
      </c>
      <c r="J109" t="s">
        <v>18</v>
      </c>
      <c r="K109" t="s">
        <v>35</v>
      </c>
      <c r="L109" t="s">
        <v>51</v>
      </c>
      <c r="M109" t="s">
        <v>78</v>
      </c>
      <c r="N109" t="s">
        <v>62</v>
      </c>
    </row>
    <row r="110" spans="1:14" x14ac:dyDescent="0.35">
      <c r="A110" t="s">
        <v>14</v>
      </c>
      <c r="B110">
        <v>21</v>
      </c>
      <c r="C110" t="s">
        <v>37</v>
      </c>
      <c r="D110" t="s">
        <v>32</v>
      </c>
      <c r="E110" t="s">
        <v>42</v>
      </c>
      <c r="F110">
        <v>1</v>
      </c>
      <c r="G110">
        <v>19000000</v>
      </c>
      <c r="H110">
        <v>1</v>
      </c>
      <c r="I110" s="15">
        <v>1.3888888888888889E-3</v>
      </c>
      <c r="J110" t="s">
        <v>46</v>
      </c>
      <c r="K110" t="s">
        <v>39</v>
      </c>
      <c r="L110" t="s">
        <v>30</v>
      </c>
      <c r="M110" t="s">
        <v>78</v>
      </c>
      <c r="N110" t="s">
        <v>63</v>
      </c>
    </row>
    <row r="111" spans="1:14" x14ac:dyDescent="0.35">
      <c r="A111" t="s">
        <v>14</v>
      </c>
      <c r="B111">
        <v>3</v>
      </c>
      <c r="C111" t="s">
        <v>37</v>
      </c>
      <c r="D111" t="s">
        <v>32</v>
      </c>
      <c r="E111" t="s">
        <v>42</v>
      </c>
      <c r="F111">
        <v>2</v>
      </c>
      <c r="G111">
        <v>38000000</v>
      </c>
      <c r="H111">
        <v>2</v>
      </c>
      <c r="I111" s="15">
        <v>1.3888888888888889E-3</v>
      </c>
      <c r="J111" t="s">
        <v>46</v>
      </c>
      <c r="K111" t="s">
        <v>19</v>
      </c>
      <c r="L111" t="s">
        <v>51</v>
      </c>
      <c r="M111" t="s">
        <v>76</v>
      </c>
      <c r="N111" t="s">
        <v>31</v>
      </c>
    </row>
    <row r="112" spans="1:14" x14ac:dyDescent="0.35">
      <c r="A112" t="s">
        <v>14</v>
      </c>
      <c r="B112">
        <v>8</v>
      </c>
      <c r="C112" t="s">
        <v>37</v>
      </c>
      <c r="D112" t="s">
        <v>49</v>
      </c>
      <c r="E112" t="s">
        <v>42</v>
      </c>
      <c r="F112">
        <v>4</v>
      </c>
      <c r="G112">
        <v>20000000</v>
      </c>
      <c r="H112">
        <v>2</v>
      </c>
      <c r="I112" s="15">
        <v>1.3888888888888889E-3</v>
      </c>
      <c r="J112" t="s">
        <v>61</v>
      </c>
      <c r="K112" t="s">
        <v>39</v>
      </c>
      <c r="L112" t="s">
        <v>30</v>
      </c>
      <c r="M112" t="s">
        <v>76</v>
      </c>
      <c r="N112" t="s">
        <v>26</v>
      </c>
    </row>
    <row r="113" spans="1:14" x14ac:dyDescent="0.35">
      <c r="A113" t="s">
        <v>14</v>
      </c>
      <c r="B113">
        <v>14</v>
      </c>
      <c r="C113" t="s">
        <v>37</v>
      </c>
      <c r="D113" t="s">
        <v>16</v>
      </c>
      <c r="E113" t="s">
        <v>23</v>
      </c>
      <c r="F113">
        <v>1</v>
      </c>
      <c r="G113">
        <v>7000000</v>
      </c>
      <c r="H113">
        <v>5</v>
      </c>
      <c r="I113" s="15">
        <v>1.3888888888888889E-3</v>
      </c>
      <c r="J113" t="s">
        <v>18</v>
      </c>
      <c r="K113" t="s">
        <v>35</v>
      </c>
      <c r="L113" t="s">
        <v>43</v>
      </c>
      <c r="M113" t="s">
        <v>66</v>
      </c>
      <c r="N113" t="s">
        <v>67</v>
      </c>
    </row>
    <row r="114" spans="1:14" x14ac:dyDescent="0.35">
      <c r="A114" t="s">
        <v>14</v>
      </c>
      <c r="B114">
        <v>31</v>
      </c>
      <c r="C114" t="s">
        <v>37</v>
      </c>
      <c r="D114" t="s">
        <v>28</v>
      </c>
      <c r="E114" t="s">
        <v>23</v>
      </c>
      <c r="F114">
        <v>3</v>
      </c>
      <c r="G114">
        <v>15000000</v>
      </c>
      <c r="H114">
        <v>3</v>
      </c>
      <c r="I114" s="15">
        <v>1.3888888888888889E-3</v>
      </c>
      <c r="J114" t="s">
        <v>18</v>
      </c>
      <c r="K114" t="s">
        <v>29</v>
      </c>
      <c r="L114" t="s">
        <v>25</v>
      </c>
      <c r="M114" t="s">
        <v>77</v>
      </c>
      <c r="N114" t="s">
        <v>65</v>
      </c>
    </row>
    <row r="115" spans="1:14" x14ac:dyDescent="0.35">
      <c r="A115" t="s">
        <v>14</v>
      </c>
      <c r="B115">
        <v>20</v>
      </c>
      <c r="C115" t="s">
        <v>37</v>
      </c>
      <c r="D115" t="s">
        <v>32</v>
      </c>
      <c r="E115" t="s">
        <v>45</v>
      </c>
      <c r="F115">
        <v>3</v>
      </c>
      <c r="G115">
        <v>15000000</v>
      </c>
      <c r="H115">
        <v>1</v>
      </c>
      <c r="I115" s="15">
        <v>1.3888888888888889E-3</v>
      </c>
      <c r="J115" t="s">
        <v>18</v>
      </c>
      <c r="K115" t="s">
        <v>64</v>
      </c>
      <c r="L115" t="s">
        <v>48</v>
      </c>
      <c r="M115" t="s">
        <v>77</v>
      </c>
      <c r="N115" t="s">
        <v>54</v>
      </c>
    </row>
    <row r="116" spans="1:14" x14ac:dyDescent="0.35">
      <c r="A116" t="s">
        <v>14</v>
      </c>
      <c r="B116">
        <v>25</v>
      </c>
      <c r="C116" t="s">
        <v>44</v>
      </c>
      <c r="D116" t="s">
        <v>16</v>
      </c>
      <c r="E116" t="s">
        <v>23</v>
      </c>
      <c r="F116">
        <v>2</v>
      </c>
      <c r="G116">
        <v>38000000</v>
      </c>
      <c r="H116">
        <v>1</v>
      </c>
      <c r="I116" s="15">
        <v>1.3888888888888889E-3</v>
      </c>
      <c r="J116" t="s">
        <v>46</v>
      </c>
      <c r="K116" t="s">
        <v>47</v>
      </c>
      <c r="L116" t="s">
        <v>30</v>
      </c>
      <c r="M116" t="s">
        <v>78</v>
      </c>
      <c r="N116" t="s">
        <v>53</v>
      </c>
    </row>
    <row r="117" spans="1:14" x14ac:dyDescent="0.35">
      <c r="A117" t="s">
        <v>14</v>
      </c>
      <c r="B117">
        <v>5</v>
      </c>
      <c r="C117" t="s">
        <v>44</v>
      </c>
      <c r="D117" t="s">
        <v>32</v>
      </c>
      <c r="E117" t="s">
        <v>45</v>
      </c>
      <c r="F117">
        <v>3</v>
      </c>
      <c r="G117">
        <v>12000000</v>
      </c>
      <c r="H117">
        <v>2</v>
      </c>
      <c r="I117" s="15">
        <v>1.3888888888888889E-3</v>
      </c>
      <c r="J117" t="s">
        <v>18</v>
      </c>
      <c r="K117" t="s">
        <v>24</v>
      </c>
      <c r="L117" t="s">
        <v>43</v>
      </c>
      <c r="M117" t="s">
        <v>76</v>
      </c>
      <c r="N117" t="s">
        <v>52</v>
      </c>
    </row>
    <row r="118" spans="1:14" x14ac:dyDescent="0.35">
      <c r="A118" t="s">
        <v>14</v>
      </c>
      <c r="B118">
        <v>16</v>
      </c>
      <c r="C118" t="s">
        <v>44</v>
      </c>
      <c r="D118" t="s">
        <v>28</v>
      </c>
      <c r="E118" t="s">
        <v>42</v>
      </c>
      <c r="F118">
        <v>2</v>
      </c>
      <c r="G118">
        <v>12000000</v>
      </c>
      <c r="H118">
        <v>3</v>
      </c>
      <c r="I118" s="15">
        <v>1.3888888888888889E-3</v>
      </c>
      <c r="J118" t="s">
        <v>18</v>
      </c>
      <c r="K118" t="s">
        <v>19</v>
      </c>
      <c r="L118" t="s">
        <v>51</v>
      </c>
      <c r="M118" t="s">
        <v>76</v>
      </c>
      <c r="N118" t="s">
        <v>26</v>
      </c>
    </row>
    <row r="119" spans="1:14" x14ac:dyDescent="0.35">
      <c r="A119" t="s">
        <v>14</v>
      </c>
      <c r="B119">
        <v>26</v>
      </c>
      <c r="C119" t="s">
        <v>69</v>
      </c>
      <c r="D119" t="s">
        <v>38</v>
      </c>
      <c r="E119" t="s">
        <v>23</v>
      </c>
      <c r="F119">
        <v>5</v>
      </c>
      <c r="G119">
        <v>25000000</v>
      </c>
      <c r="H119">
        <v>5</v>
      </c>
      <c r="I119" s="15">
        <v>1.3888888888888889E-3</v>
      </c>
      <c r="J119" t="s">
        <v>18</v>
      </c>
      <c r="K119" t="s">
        <v>64</v>
      </c>
      <c r="L119" t="s">
        <v>40</v>
      </c>
      <c r="M119" t="s">
        <v>77</v>
      </c>
      <c r="N119" t="s">
        <v>54</v>
      </c>
    </row>
    <row r="120" spans="1:14" x14ac:dyDescent="0.35">
      <c r="A120" t="s">
        <v>14</v>
      </c>
      <c r="B120">
        <v>11</v>
      </c>
      <c r="C120" t="s">
        <v>55</v>
      </c>
      <c r="D120" t="s">
        <v>49</v>
      </c>
      <c r="E120" t="s">
        <v>17</v>
      </c>
      <c r="F120">
        <v>4</v>
      </c>
      <c r="G120">
        <v>20000000</v>
      </c>
      <c r="H120">
        <v>2</v>
      </c>
      <c r="I120" s="15">
        <v>1.3888888888888889E-3</v>
      </c>
      <c r="J120" t="s">
        <v>61</v>
      </c>
      <c r="K120" t="s">
        <v>35</v>
      </c>
      <c r="L120" t="s">
        <v>30</v>
      </c>
      <c r="M120" t="s">
        <v>66</v>
      </c>
      <c r="N120" t="s">
        <v>67</v>
      </c>
    </row>
    <row r="121" spans="1:14" x14ac:dyDescent="0.35">
      <c r="A121" t="s">
        <v>14</v>
      </c>
      <c r="B121">
        <v>14</v>
      </c>
      <c r="C121" t="s">
        <v>55</v>
      </c>
      <c r="D121" t="s">
        <v>49</v>
      </c>
      <c r="E121" t="s">
        <v>17</v>
      </c>
      <c r="F121">
        <v>3</v>
      </c>
      <c r="G121">
        <v>15000000</v>
      </c>
      <c r="H121">
        <v>2</v>
      </c>
      <c r="I121" s="15">
        <v>1.3888888888888889E-3</v>
      </c>
      <c r="J121" t="s">
        <v>18</v>
      </c>
      <c r="K121" t="s">
        <v>56</v>
      </c>
      <c r="L121" t="s">
        <v>30</v>
      </c>
      <c r="M121" t="s">
        <v>76</v>
      </c>
      <c r="N121" t="s">
        <v>52</v>
      </c>
    </row>
    <row r="122" spans="1:14" x14ac:dyDescent="0.35">
      <c r="A122" t="s">
        <v>14</v>
      </c>
      <c r="B122">
        <v>11</v>
      </c>
      <c r="C122" t="s">
        <v>57</v>
      </c>
      <c r="D122" t="s">
        <v>49</v>
      </c>
      <c r="E122" t="s">
        <v>42</v>
      </c>
      <c r="F122">
        <v>2</v>
      </c>
      <c r="G122">
        <v>10000000</v>
      </c>
      <c r="H122">
        <v>1</v>
      </c>
      <c r="I122" s="15">
        <v>1.3888888888888889E-3</v>
      </c>
      <c r="J122" t="s">
        <v>18</v>
      </c>
      <c r="K122" t="s">
        <v>39</v>
      </c>
      <c r="L122" t="s">
        <v>33</v>
      </c>
      <c r="M122" t="s">
        <v>78</v>
      </c>
      <c r="N122" t="s">
        <v>63</v>
      </c>
    </row>
    <row r="123" spans="1:14" x14ac:dyDescent="0.35">
      <c r="A123" t="s">
        <v>14</v>
      </c>
      <c r="B123">
        <v>1</v>
      </c>
      <c r="C123" t="s">
        <v>15</v>
      </c>
      <c r="D123" t="s">
        <v>28</v>
      </c>
      <c r="E123" t="s">
        <v>42</v>
      </c>
      <c r="F123">
        <v>5</v>
      </c>
      <c r="G123">
        <v>25000000</v>
      </c>
      <c r="H123">
        <v>1</v>
      </c>
      <c r="I123" s="15">
        <v>1.3888888888888889E-3</v>
      </c>
      <c r="J123" t="s">
        <v>18</v>
      </c>
      <c r="K123" t="s">
        <v>39</v>
      </c>
      <c r="L123" t="s">
        <v>40</v>
      </c>
      <c r="M123" t="s">
        <v>78</v>
      </c>
      <c r="N123" t="s">
        <v>41</v>
      </c>
    </row>
    <row r="124" spans="1:14" x14ac:dyDescent="0.35">
      <c r="A124" t="s">
        <v>14</v>
      </c>
      <c r="B124">
        <v>1</v>
      </c>
      <c r="C124" t="s">
        <v>72</v>
      </c>
      <c r="D124" t="s">
        <v>73</v>
      </c>
      <c r="E124" t="s">
        <v>23</v>
      </c>
      <c r="F124">
        <v>2</v>
      </c>
      <c r="G124">
        <v>12000000</v>
      </c>
      <c r="H124">
        <v>5</v>
      </c>
      <c r="I124" s="15">
        <v>1.3888888888888889E-3</v>
      </c>
      <c r="J124" t="s">
        <v>18</v>
      </c>
      <c r="K124" t="s">
        <v>56</v>
      </c>
      <c r="L124" t="s">
        <v>48</v>
      </c>
      <c r="M124" t="s">
        <v>77</v>
      </c>
      <c r="N124" t="s">
        <v>54</v>
      </c>
    </row>
    <row r="125" spans="1:14" x14ac:dyDescent="0.35">
      <c r="A125" t="s">
        <v>70</v>
      </c>
      <c r="B125">
        <v>13</v>
      </c>
      <c r="C125" t="s">
        <v>60</v>
      </c>
      <c r="D125" t="s">
        <v>16</v>
      </c>
      <c r="E125" t="s">
        <v>68</v>
      </c>
      <c r="F125">
        <v>0</v>
      </c>
      <c r="G125">
        <v>0</v>
      </c>
      <c r="H125">
        <v>3</v>
      </c>
      <c r="I125" s="15">
        <v>1.3888888888888889E-3</v>
      </c>
      <c r="L125" t="s">
        <v>25</v>
      </c>
      <c r="M125" t="s">
        <v>76</v>
      </c>
      <c r="N125" t="s">
        <v>26</v>
      </c>
    </row>
    <row r="126" spans="1:14" x14ac:dyDescent="0.35">
      <c r="A126" t="s">
        <v>70</v>
      </c>
      <c r="B126">
        <v>15</v>
      </c>
      <c r="C126" t="s">
        <v>27</v>
      </c>
      <c r="D126" t="s">
        <v>38</v>
      </c>
      <c r="E126" t="s">
        <v>23</v>
      </c>
      <c r="F126">
        <v>0</v>
      </c>
      <c r="G126">
        <v>0</v>
      </c>
      <c r="H126">
        <v>4</v>
      </c>
      <c r="I126" s="15">
        <v>1.3888888888888889E-3</v>
      </c>
      <c r="L126" t="s">
        <v>20</v>
      </c>
      <c r="M126" t="s">
        <v>78</v>
      </c>
      <c r="N126" t="s">
        <v>66</v>
      </c>
    </row>
    <row r="127" spans="1:14" x14ac:dyDescent="0.35">
      <c r="A127" t="s">
        <v>70</v>
      </c>
      <c r="B127">
        <v>28</v>
      </c>
      <c r="C127" t="s">
        <v>37</v>
      </c>
      <c r="D127" t="s">
        <v>32</v>
      </c>
      <c r="E127" t="s">
        <v>23</v>
      </c>
      <c r="F127">
        <v>0</v>
      </c>
      <c r="G127">
        <v>0</v>
      </c>
      <c r="H127">
        <v>3</v>
      </c>
      <c r="I127" s="15">
        <v>1.3888888888888889E-3</v>
      </c>
      <c r="L127" t="s">
        <v>33</v>
      </c>
      <c r="M127" t="s">
        <v>76</v>
      </c>
      <c r="N127" t="s">
        <v>31</v>
      </c>
    </row>
    <row r="128" spans="1:14" x14ac:dyDescent="0.35">
      <c r="A128" t="s">
        <v>70</v>
      </c>
      <c r="B128">
        <v>20</v>
      </c>
      <c r="C128" t="s">
        <v>37</v>
      </c>
      <c r="D128" t="s">
        <v>16</v>
      </c>
      <c r="E128" t="s">
        <v>42</v>
      </c>
      <c r="F128">
        <v>0</v>
      </c>
      <c r="G128">
        <v>0</v>
      </c>
      <c r="H128">
        <v>2</v>
      </c>
      <c r="I128" s="15">
        <v>1.3888888888888889E-3</v>
      </c>
      <c r="L128" t="s">
        <v>20</v>
      </c>
      <c r="M128" t="s">
        <v>78</v>
      </c>
      <c r="N128" t="s">
        <v>62</v>
      </c>
    </row>
    <row r="129" spans="1:14" x14ac:dyDescent="0.35">
      <c r="A129" t="s">
        <v>70</v>
      </c>
      <c r="B129">
        <v>14</v>
      </c>
      <c r="C129" t="s">
        <v>37</v>
      </c>
      <c r="D129" t="s">
        <v>16</v>
      </c>
      <c r="E129" t="s">
        <v>42</v>
      </c>
      <c r="F129">
        <v>0</v>
      </c>
      <c r="G129">
        <v>0</v>
      </c>
      <c r="H129">
        <v>1</v>
      </c>
      <c r="I129" s="15">
        <v>1.3888888888888889E-3</v>
      </c>
      <c r="L129" t="s">
        <v>48</v>
      </c>
      <c r="M129" t="s">
        <v>66</v>
      </c>
      <c r="N129" t="s">
        <v>67</v>
      </c>
    </row>
    <row r="130" spans="1:14" x14ac:dyDescent="0.35">
      <c r="A130" t="s">
        <v>70</v>
      </c>
      <c r="B130">
        <v>13</v>
      </c>
      <c r="C130" t="s">
        <v>44</v>
      </c>
      <c r="D130" t="s">
        <v>16</v>
      </c>
      <c r="E130" t="s">
        <v>23</v>
      </c>
      <c r="F130">
        <v>0</v>
      </c>
      <c r="G130">
        <v>0</v>
      </c>
      <c r="H130">
        <v>1</v>
      </c>
      <c r="I130" s="15">
        <v>1.3888888888888889E-3</v>
      </c>
      <c r="L130" t="s">
        <v>33</v>
      </c>
      <c r="M130" t="s">
        <v>78</v>
      </c>
      <c r="N130" t="s">
        <v>41</v>
      </c>
    </row>
    <row r="131" spans="1:14" x14ac:dyDescent="0.35">
      <c r="A131" t="s">
        <v>70</v>
      </c>
      <c r="B131">
        <v>15</v>
      </c>
      <c r="C131" t="s">
        <v>44</v>
      </c>
      <c r="D131" t="s">
        <v>49</v>
      </c>
      <c r="E131" t="s">
        <v>23</v>
      </c>
      <c r="F131">
        <v>0</v>
      </c>
      <c r="G131">
        <v>0</v>
      </c>
      <c r="H131">
        <v>4</v>
      </c>
      <c r="I131" s="15">
        <v>1.3888888888888889E-3</v>
      </c>
      <c r="L131" t="s">
        <v>33</v>
      </c>
      <c r="M131" t="s">
        <v>77</v>
      </c>
      <c r="N131" t="s">
        <v>54</v>
      </c>
    </row>
    <row r="132" spans="1:14" x14ac:dyDescent="0.35">
      <c r="A132" t="s">
        <v>70</v>
      </c>
      <c r="B132">
        <v>26</v>
      </c>
      <c r="C132" t="s">
        <v>44</v>
      </c>
      <c r="D132" t="s">
        <v>16</v>
      </c>
      <c r="E132" t="s">
        <v>42</v>
      </c>
      <c r="F132">
        <v>0</v>
      </c>
      <c r="G132">
        <v>0</v>
      </c>
      <c r="H132">
        <v>2</v>
      </c>
      <c r="I132" s="15">
        <v>1.3888888888888889E-3</v>
      </c>
      <c r="L132" t="s">
        <v>51</v>
      </c>
      <c r="M132" t="s">
        <v>76</v>
      </c>
      <c r="N132" t="s">
        <v>31</v>
      </c>
    </row>
    <row r="133" spans="1:14" x14ac:dyDescent="0.35">
      <c r="A133" t="s">
        <v>70</v>
      </c>
      <c r="B133">
        <v>13</v>
      </c>
      <c r="C133" t="s">
        <v>60</v>
      </c>
      <c r="D133" t="s">
        <v>16</v>
      </c>
      <c r="E133" t="s">
        <v>68</v>
      </c>
      <c r="F133">
        <v>0</v>
      </c>
      <c r="G133">
        <v>0</v>
      </c>
      <c r="H133">
        <v>3</v>
      </c>
      <c r="I133" s="15">
        <v>1.3888888888888889E-3</v>
      </c>
      <c r="L133" t="s">
        <v>25</v>
      </c>
      <c r="M133" t="s">
        <v>76</v>
      </c>
      <c r="N133" t="s">
        <v>26</v>
      </c>
    </row>
    <row r="134" spans="1:14" x14ac:dyDescent="0.35">
      <c r="A134" t="s">
        <v>14</v>
      </c>
      <c r="B134">
        <v>16</v>
      </c>
      <c r="C134" t="s">
        <v>55</v>
      </c>
      <c r="D134" t="s">
        <v>38</v>
      </c>
      <c r="E134" t="s">
        <v>23</v>
      </c>
      <c r="F134">
        <v>5</v>
      </c>
      <c r="G134">
        <v>25000000</v>
      </c>
      <c r="H134">
        <v>1</v>
      </c>
      <c r="I134" s="15">
        <v>1.3888888888888889E-3</v>
      </c>
      <c r="J134" t="s">
        <v>18</v>
      </c>
      <c r="K134" t="s">
        <v>47</v>
      </c>
      <c r="L134" t="s">
        <v>48</v>
      </c>
      <c r="M134" t="s">
        <v>76</v>
      </c>
      <c r="N134" t="s">
        <v>31</v>
      </c>
    </row>
    <row r="135" spans="1:14" x14ac:dyDescent="0.35">
      <c r="A135" t="s">
        <v>14</v>
      </c>
      <c r="B135">
        <v>1</v>
      </c>
      <c r="C135" t="s">
        <v>57</v>
      </c>
      <c r="D135" t="s">
        <v>32</v>
      </c>
      <c r="E135" t="s">
        <v>23</v>
      </c>
      <c r="F135">
        <v>1</v>
      </c>
      <c r="G135">
        <v>7000000</v>
      </c>
      <c r="H135">
        <v>2</v>
      </c>
      <c r="I135" s="15">
        <v>1.3888888888888889E-3</v>
      </c>
      <c r="J135" t="s">
        <v>18</v>
      </c>
      <c r="K135" t="s">
        <v>24</v>
      </c>
      <c r="L135" t="s">
        <v>33</v>
      </c>
      <c r="M135" t="s">
        <v>76</v>
      </c>
      <c r="N135" t="s">
        <v>31</v>
      </c>
    </row>
    <row r="136" spans="1:14" x14ac:dyDescent="0.35">
      <c r="A136" t="s">
        <v>14</v>
      </c>
      <c r="B136">
        <v>11</v>
      </c>
      <c r="C136" t="s">
        <v>57</v>
      </c>
      <c r="D136" t="s">
        <v>32</v>
      </c>
      <c r="E136" t="s">
        <v>45</v>
      </c>
      <c r="F136">
        <v>2</v>
      </c>
      <c r="G136">
        <v>12000000</v>
      </c>
      <c r="H136">
        <v>2</v>
      </c>
      <c r="I136" s="15">
        <v>1.3888888888888889E-3</v>
      </c>
      <c r="J136" t="s">
        <v>18</v>
      </c>
      <c r="K136" t="s">
        <v>24</v>
      </c>
      <c r="L136" t="s">
        <v>40</v>
      </c>
      <c r="M136" t="s">
        <v>78</v>
      </c>
      <c r="N136" t="s">
        <v>63</v>
      </c>
    </row>
    <row r="137" spans="1:14" x14ac:dyDescent="0.35">
      <c r="A137" t="s">
        <v>14</v>
      </c>
      <c r="B137">
        <v>11</v>
      </c>
      <c r="C137" t="s">
        <v>57</v>
      </c>
      <c r="D137" t="s">
        <v>16</v>
      </c>
      <c r="E137" t="s">
        <v>23</v>
      </c>
      <c r="F137">
        <v>3</v>
      </c>
      <c r="G137">
        <v>15000000</v>
      </c>
      <c r="H137">
        <v>1</v>
      </c>
      <c r="I137" s="15">
        <v>1.3888888888888889E-3</v>
      </c>
      <c r="J137" t="s">
        <v>18</v>
      </c>
      <c r="K137" t="s">
        <v>39</v>
      </c>
      <c r="L137" t="s">
        <v>48</v>
      </c>
      <c r="M137" t="s">
        <v>66</v>
      </c>
      <c r="N137" t="s">
        <v>36</v>
      </c>
    </row>
    <row r="138" spans="1:14" x14ac:dyDescent="0.35">
      <c r="A138" t="s">
        <v>14</v>
      </c>
      <c r="B138">
        <v>1</v>
      </c>
      <c r="C138" t="s">
        <v>15</v>
      </c>
      <c r="D138" t="s">
        <v>16</v>
      </c>
      <c r="E138" t="s">
        <v>17</v>
      </c>
      <c r="F138">
        <v>1</v>
      </c>
      <c r="G138">
        <v>19000000</v>
      </c>
      <c r="H138">
        <v>1</v>
      </c>
      <c r="I138" s="15">
        <v>1.3888888888888889E-3</v>
      </c>
      <c r="J138" t="s">
        <v>46</v>
      </c>
      <c r="K138" t="s">
        <v>39</v>
      </c>
      <c r="L138" t="s">
        <v>43</v>
      </c>
      <c r="M138" t="s">
        <v>78</v>
      </c>
      <c r="N138" t="s">
        <v>66</v>
      </c>
    </row>
    <row r="139" spans="1:14" x14ac:dyDescent="0.35">
      <c r="A139" t="s">
        <v>14</v>
      </c>
      <c r="B139">
        <v>1</v>
      </c>
      <c r="C139" t="s">
        <v>15</v>
      </c>
      <c r="D139" t="s">
        <v>38</v>
      </c>
      <c r="E139" t="s">
        <v>23</v>
      </c>
      <c r="F139">
        <v>4</v>
      </c>
      <c r="G139">
        <v>20000000</v>
      </c>
      <c r="H139">
        <v>3</v>
      </c>
      <c r="I139" s="15">
        <v>1.3888888888888889E-3</v>
      </c>
      <c r="J139" t="s">
        <v>61</v>
      </c>
      <c r="K139" t="s">
        <v>39</v>
      </c>
      <c r="L139" t="s">
        <v>48</v>
      </c>
      <c r="M139" t="s">
        <v>66</v>
      </c>
      <c r="N139" t="s">
        <v>67</v>
      </c>
    </row>
    <row r="140" spans="1:14" x14ac:dyDescent="0.35">
      <c r="A140" t="s">
        <v>14</v>
      </c>
      <c r="B140">
        <v>1</v>
      </c>
      <c r="C140" t="s">
        <v>15</v>
      </c>
      <c r="D140" t="s">
        <v>16</v>
      </c>
      <c r="E140" t="s">
        <v>42</v>
      </c>
      <c r="F140">
        <v>3</v>
      </c>
      <c r="G140">
        <v>15000000</v>
      </c>
      <c r="H140">
        <v>1</v>
      </c>
      <c r="I140" s="15">
        <v>1.3888888888888889E-3</v>
      </c>
      <c r="J140" t="s">
        <v>18</v>
      </c>
      <c r="K140" t="s">
        <v>56</v>
      </c>
      <c r="L140" t="s">
        <v>51</v>
      </c>
      <c r="M140" t="s">
        <v>77</v>
      </c>
      <c r="N140" t="s">
        <v>34</v>
      </c>
    </row>
    <row r="141" spans="1:14" x14ac:dyDescent="0.35">
      <c r="A141" t="s">
        <v>14</v>
      </c>
      <c r="B141">
        <v>1</v>
      </c>
      <c r="C141" t="s">
        <v>59</v>
      </c>
      <c r="D141" t="s">
        <v>16</v>
      </c>
      <c r="E141" t="s">
        <v>17</v>
      </c>
      <c r="F141">
        <v>4</v>
      </c>
      <c r="G141">
        <v>20000000</v>
      </c>
      <c r="H141">
        <v>4</v>
      </c>
      <c r="I141" s="15">
        <v>1.3888888888888889E-3</v>
      </c>
      <c r="J141" t="s">
        <v>61</v>
      </c>
      <c r="K141" t="s">
        <v>39</v>
      </c>
      <c r="L141" t="s">
        <v>25</v>
      </c>
      <c r="M141" t="s">
        <v>78</v>
      </c>
      <c r="N141" t="s">
        <v>62</v>
      </c>
    </row>
    <row r="142" spans="1:14" x14ac:dyDescent="0.35">
      <c r="A142" t="s">
        <v>14</v>
      </c>
      <c r="B142">
        <v>4</v>
      </c>
      <c r="C142" t="s">
        <v>59</v>
      </c>
      <c r="D142" t="s">
        <v>73</v>
      </c>
      <c r="E142" t="s">
        <v>17</v>
      </c>
      <c r="F142">
        <v>3</v>
      </c>
      <c r="G142">
        <v>15000000</v>
      </c>
      <c r="H142">
        <v>1</v>
      </c>
      <c r="I142" s="15">
        <v>1.3888888888888889E-3</v>
      </c>
      <c r="J142" t="s">
        <v>18</v>
      </c>
      <c r="K142" t="s">
        <v>35</v>
      </c>
      <c r="L142" t="s">
        <v>43</v>
      </c>
      <c r="M142" t="s">
        <v>76</v>
      </c>
      <c r="N142" t="s">
        <v>31</v>
      </c>
    </row>
    <row r="143" spans="1:14" x14ac:dyDescent="0.35">
      <c r="A143" t="s">
        <v>14</v>
      </c>
      <c r="B143">
        <v>11</v>
      </c>
      <c r="C143" t="s">
        <v>59</v>
      </c>
      <c r="D143" t="s">
        <v>38</v>
      </c>
      <c r="E143" t="s">
        <v>23</v>
      </c>
      <c r="F143">
        <v>5</v>
      </c>
      <c r="G143">
        <v>25000000</v>
      </c>
      <c r="H143">
        <v>4</v>
      </c>
      <c r="I143" s="15">
        <v>1.3888888888888889E-3</v>
      </c>
      <c r="J143" t="s">
        <v>18</v>
      </c>
      <c r="K143" t="s">
        <v>29</v>
      </c>
      <c r="L143" t="s">
        <v>43</v>
      </c>
      <c r="M143" t="s">
        <v>76</v>
      </c>
      <c r="N143" t="s">
        <v>52</v>
      </c>
    </row>
    <row r="144" spans="1:14" x14ac:dyDescent="0.35">
      <c r="A144" t="s">
        <v>14</v>
      </c>
      <c r="B144">
        <v>12</v>
      </c>
      <c r="C144" t="s">
        <v>72</v>
      </c>
      <c r="D144" t="s">
        <v>38</v>
      </c>
      <c r="E144" t="s">
        <v>23</v>
      </c>
      <c r="F144">
        <v>2</v>
      </c>
      <c r="G144">
        <v>12000000</v>
      </c>
      <c r="H144">
        <v>4</v>
      </c>
      <c r="I144" s="15">
        <v>1.3888888888888889E-3</v>
      </c>
      <c r="J144" t="s">
        <v>18</v>
      </c>
      <c r="K144" t="s">
        <v>35</v>
      </c>
      <c r="L144" t="s">
        <v>25</v>
      </c>
      <c r="M144" t="s">
        <v>77</v>
      </c>
      <c r="N144" t="s">
        <v>54</v>
      </c>
    </row>
    <row r="145" spans="1:14" x14ac:dyDescent="0.35">
      <c r="A145" t="s">
        <v>14</v>
      </c>
      <c r="B145">
        <v>31</v>
      </c>
      <c r="C145" t="s">
        <v>22</v>
      </c>
      <c r="D145" t="s">
        <v>16</v>
      </c>
      <c r="E145" t="s">
        <v>23</v>
      </c>
      <c r="F145">
        <v>1</v>
      </c>
      <c r="G145">
        <v>19000000</v>
      </c>
      <c r="H145">
        <v>3</v>
      </c>
      <c r="I145" s="15">
        <v>1.3888888888888889E-3</v>
      </c>
      <c r="J145" t="s">
        <v>46</v>
      </c>
      <c r="K145" t="s">
        <v>56</v>
      </c>
      <c r="L145" t="s">
        <v>25</v>
      </c>
      <c r="M145" t="s">
        <v>76</v>
      </c>
      <c r="N145" t="s">
        <v>52</v>
      </c>
    </row>
    <row r="146" spans="1:14" x14ac:dyDescent="0.35">
      <c r="A146" t="s">
        <v>14</v>
      </c>
      <c r="B146">
        <v>2</v>
      </c>
      <c r="C146" t="s">
        <v>22</v>
      </c>
      <c r="D146" t="s">
        <v>28</v>
      </c>
      <c r="E146" t="s">
        <v>45</v>
      </c>
      <c r="F146">
        <v>2</v>
      </c>
      <c r="G146">
        <v>12000000</v>
      </c>
      <c r="H146">
        <v>2</v>
      </c>
      <c r="I146" s="15">
        <v>1.3888888888888889E-3</v>
      </c>
      <c r="J146" t="s">
        <v>18</v>
      </c>
      <c r="K146" t="s">
        <v>56</v>
      </c>
      <c r="L146" t="s">
        <v>30</v>
      </c>
      <c r="M146" t="s">
        <v>78</v>
      </c>
      <c r="N146" t="s">
        <v>66</v>
      </c>
    </row>
    <row r="147" spans="1:14" x14ac:dyDescent="0.35">
      <c r="A147" t="s">
        <v>14</v>
      </c>
      <c r="B147">
        <v>9</v>
      </c>
      <c r="C147" t="s">
        <v>22</v>
      </c>
      <c r="D147" t="s">
        <v>16</v>
      </c>
      <c r="E147" t="s">
        <v>42</v>
      </c>
      <c r="F147">
        <v>3</v>
      </c>
      <c r="G147">
        <v>12000000</v>
      </c>
      <c r="H147">
        <v>5</v>
      </c>
      <c r="I147" s="15">
        <v>1.3888888888888889E-3</v>
      </c>
      <c r="J147" t="s">
        <v>18</v>
      </c>
      <c r="K147" t="s">
        <v>64</v>
      </c>
      <c r="L147" t="s">
        <v>40</v>
      </c>
      <c r="M147" t="s">
        <v>76</v>
      </c>
      <c r="N147" t="s">
        <v>52</v>
      </c>
    </row>
    <row r="148" spans="1:14" x14ac:dyDescent="0.35">
      <c r="A148" t="s">
        <v>14</v>
      </c>
      <c r="B148">
        <v>25</v>
      </c>
      <c r="C148" t="s">
        <v>22</v>
      </c>
      <c r="D148" t="s">
        <v>32</v>
      </c>
      <c r="E148" t="s">
        <v>42</v>
      </c>
      <c r="F148">
        <v>2</v>
      </c>
      <c r="G148">
        <v>10000000</v>
      </c>
      <c r="H148">
        <v>4</v>
      </c>
      <c r="I148" s="15">
        <v>1.3888888888888889E-3</v>
      </c>
      <c r="J148" t="s">
        <v>18</v>
      </c>
      <c r="K148" t="s">
        <v>64</v>
      </c>
      <c r="L148" t="s">
        <v>33</v>
      </c>
      <c r="M148" t="s">
        <v>76</v>
      </c>
      <c r="N148" t="s">
        <v>31</v>
      </c>
    </row>
    <row r="149" spans="1:14" x14ac:dyDescent="0.35">
      <c r="A149" t="s">
        <v>14</v>
      </c>
      <c r="B149">
        <v>9</v>
      </c>
      <c r="C149" t="s">
        <v>22</v>
      </c>
      <c r="D149" t="s">
        <v>16</v>
      </c>
      <c r="E149" t="s">
        <v>42</v>
      </c>
      <c r="F149">
        <v>2</v>
      </c>
      <c r="G149">
        <v>12000000</v>
      </c>
      <c r="H149">
        <v>1</v>
      </c>
      <c r="I149" s="15">
        <v>1.3888888888888889E-3</v>
      </c>
      <c r="J149" t="s">
        <v>18</v>
      </c>
      <c r="K149" t="s">
        <v>47</v>
      </c>
      <c r="L149" t="s">
        <v>40</v>
      </c>
      <c r="M149" t="s">
        <v>78</v>
      </c>
      <c r="N149" t="s">
        <v>63</v>
      </c>
    </row>
    <row r="150" spans="1:14" x14ac:dyDescent="0.35">
      <c r="A150" t="s">
        <v>14</v>
      </c>
      <c r="B150">
        <v>10</v>
      </c>
      <c r="C150" t="s">
        <v>22</v>
      </c>
      <c r="D150" t="s">
        <v>32</v>
      </c>
      <c r="E150" t="s">
        <v>42</v>
      </c>
      <c r="F150">
        <v>3</v>
      </c>
      <c r="G150">
        <v>15000000</v>
      </c>
      <c r="H150">
        <v>1</v>
      </c>
      <c r="I150" s="15">
        <v>1.3888888888888889E-3</v>
      </c>
      <c r="J150" t="s">
        <v>18</v>
      </c>
      <c r="K150" t="s">
        <v>56</v>
      </c>
      <c r="L150" t="s">
        <v>40</v>
      </c>
      <c r="M150" t="s">
        <v>76</v>
      </c>
      <c r="N150" t="s">
        <v>52</v>
      </c>
    </row>
    <row r="151" spans="1:14" x14ac:dyDescent="0.35">
      <c r="A151" t="s">
        <v>14</v>
      </c>
      <c r="B151">
        <v>14</v>
      </c>
      <c r="C151" t="s">
        <v>22</v>
      </c>
      <c r="D151" t="s">
        <v>49</v>
      </c>
      <c r="E151" t="s">
        <v>23</v>
      </c>
      <c r="F151">
        <v>4</v>
      </c>
      <c r="G151">
        <v>20000000</v>
      </c>
      <c r="H151">
        <v>3</v>
      </c>
      <c r="I151" s="15">
        <v>1.3888888888888889E-3</v>
      </c>
      <c r="J151" t="s">
        <v>18</v>
      </c>
      <c r="K151" t="s">
        <v>29</v>
      </c>
      <c r="L151" t="s">
        <v>20</v>
      </c>
      <c r="M151" t="s">
        <v>78</v>
      </c>
      <c r="N151" t="s">
        <v>63</v>
      </c>
    </row>
    <row r="152" spans="1:14" x14ac:dyDescent="0.35">
      <c r="A152" t="s">
        <v>14</v>
      </c>
      <c r="B152">
        <v>10</v>
      </c>
      <c r="C152" t="s">
        <v>27</v>
      </c>
      <c r="D152" t="s">
        <v>28</v>
      </c>
      <c r="E152" t="s">
        <v>45</v>
      </c>
      <c r="F152">
        <v>4</v>
      </c>
      <c r="G152">
        <v>11000000</v>
      </c>
      <c r="H152">
        <v>1</v>
      </c>
      <c r="I152" s="15">
        <v>1.3888888888888889E-3</v>
      </c>
      <c r="J152" t="s">
        <v>61</v>
      </c>
      <c r="K152" t="s">
        <v>19</v>
      </c>
      <c r="L152" t="s">
        <v>43</v>
      </c>
      <c r="M152" t="s">
        <v>77</v>
      </c>
      <c r="N152" t="s">
        <v>34</v>
      </c>
    </row>
    <row r="153" spans="1:14" x14ac:dyDescent="0.35">
      <c r="A153" t="s">
        <v>14</v>
      </c>
      <c r="B153">
        <v>27</v>
      </c>
      <c r="C153" t="s">
        <v>27</v>
      </c>
      <c r="D153" t="s">
        <v>32</v>
      </c>
      <c r="E153" t="s">
        <v>17</v>
      </c>
      <c r="F153">
        <v>3</v>
      </c>
      <c r="G153">
        <v>12000000</v>
      </c>
      <c r="H153">
        <v>3</v>
      </c>
      <c r="I153" s="15">
        <v>1.3888888888888889E-3</v>
      </c>
      <c r="J153" t="s">
        <v>18</v>
      </c>
      <c r="K153" t="s">
        <v>29</v>
      </c>
      <c r="L153" t="s">
        <v>30</v>
      </c>
      <c r="M153" t="s">
        <v>78</v>
      </c>
      <c r="N153" t="s">
        <v>62</v>
      </c>
    </row>
    <row r="154" spans="1:14" x14ac:dyDescent="0.35">
      <c r="A154" t="s">
        <v>14</v>
      </c>
      <c r="B154">
        <v>28</v>
      </c>
      <c r="C154" t="s">
        <v>27</v>
      </c>
      <c r="D154" t="s">
        <v>16</v>
      </c>
      <c r="E154" t="s">
        <v>42</v>
      </c>
      <c r="F154">
        <v>3</v>
      </c>
      <c r="G154">
        <v>15000000</v>
      </c>
      <c r="H154">
        <v>1</v>
      </c>
      <c r="I154" s="15">
        <v>1.3888888888888889E-3</v>
      </c>
      <c r="J154" t="s">
        <v>18</v>
      </c>
      <c r="K154" t="s">
        <v>29</v>
      </c>
      <c r="L154" t="s">
        <v>48</v>
      </c>
      <c r="M154" t="s">
        <v>76</v>
      </c>
      <c r="N154" t="s">
        <v>31</v>
      </c>
    </row>
    <row r="155" spans="1:14" x14ac:dyDescent="0.35">
      <c r="A155" t="s">
        <v>14</v>
      </c>
      <c r="B155">
        <v>28</v>
      </c>
      <c r="C155" t="s">
        <v>27</v>
      </c>
      <c r="D155" t="s">
        <v>16</v>
      </c>
      <c r="E155" t="s">
        <v>42</v>
      </c>
      <c r="F155">
        <v>5</v>
      </c>
      <c r="G155">
        <v>25000000</v>
      </c>
      <c r="H155">
        <v>2</v>
      </c>
      <c r="I155" s="15">
        <v>1.3888888888888889E-3</v>
      </c>
      <c r="J155" t="s">
        <v>18</v>
      </c>
      <c r="K155" t="s">
        <v>35</v>
      </c>
      <c r="L155" t="s">
        <v>30</v>
      </c>
      <c r="M155" t="s">
        <v>76</v>
      </c>
      <c r="N155" t="s">
        <v>26</v>
      </c>
    </row>
    <row r="156" spans="1:14" x14ac:dyDescent="0.35">
      <c r="A156" t="s">
        <v>14</v>
      </c>
      <c r="B156">
        <v>29</v>
      </c>
      <c r="C156" t="s">
        <v>27</v>
      </c>
      <c r="D156" t="s">
        <v>32</v>
      </c>
      <c r="E156" t="s">
        <v>23</v>
      </c>
      <c r="F156">
        <v>1</v>
      </c>
      <c r="G156">
        <v>7000000</v>
      </c>
      <c r="H156">
        <v>3</v>
      </c>
      <c r="I156" s="15">
        <v>1.3888888888888889E-3</v>
      </c>
      <c r="J156" t="s">
        <v>18</v>
      </c>
      <c r="K156" t="s">
        <v>39</v>
      </c>
      <c r="L156" t="s">
        <v>33</v>
      </c>
      <c r="M156" t="s">
        <v>66</v>
      </c>
      <c r="N156" t="s">
        <v>67</v>
      </c>
    </row>
    <row r="157" spans="1:14" x14ac:dyDescent="0.35">
      <c r="A157" t="s">
        <v>14</v>
      </c>
      <c r="B157">
        <v>30</v>
      </c>
      <c r="C157" t="s">
        <v>27</v>
      </c>
      <c r="D157" t="s">
        <v>73</v>
      </c>
      <c r="E157" t="s">
        <v>23</v>
      </c>
      <c r="F157">
        <v>2</v>
      </c>
      <c r="G157">
        <v>12000000</v>
      </c>
      <c r="H157">
        <v>4</v>
      </c>
      <c r="I157" s="15">
        <v>1.3888888888888889E-3</v>
      </c>
      <c r="J157" t="s">
        <v>18</v>
      </c>
      <c r="K157" t="s">
        <v>29</v>
      </c>
      <c r="L157" t="s">
        <v>30</v>
      </c>
      <c r="M157" t="s">
        <v>78</v>
      </c>
      <c r="N157" t="s">
        <v>53</v>
      </c>
    </row>
    <row r="158" spans="1:14" x14ac:dyDescent="0.35">
      <c r="A158" t="s">
        <v>14</v>
      </c>
      <c r="B158">
        <v>11</v>
      </c>
      <c r="C158" t="s">
        <v>27</v>
      </c>
      <c r="D158" t="s">
        <v>38</v>
      </c>
      <c r="E158" t="s">
        <v>42</v>
      </c>
      <c r="F158">
        <v>3</v>
      </c>
      <c r="G158">
        <v>15000000</v>
      </c>
      <c r="H158">
        <v>1</v>
      </c>
      <c r="I158" s="15">
        <v>1.3888888888888889E-3</v>
      </c>
      <c r="J158" t="s">
        <v>18</v>
      </c>
      <c r="K158" t="s">
        <v>19</v>
      </c>
      <c r="L158" t="s">
        <v>33</v>
      </c>
      <c r="M158" t="s">
        <v>66</v>
      </c>
      <c r="N158" t="s">
        <v>67</v>
      </c>
    </row>
    <row r="159" spans="1:14" x14ac:dyDescent="0.35">
      <c r="A159" t="s">
        <v>14</v>
      </c>
      <c r="B159">
        <v>15</v>
      </c>
      <c r="C159" t="s">
        <v>27</v>
      </c>
      <c r="D159" t="s">
        <v>28</v>
      </c>
      <c r="E159" t="s">
        <v>23</v>
      </c>
      <c r="F159">
        <v>4</v>
      </c>
      <c r="G159">
        <v>15000000</v>
      </c>
      <c r="H159">
        <v>3</v>
      </c>
      <c r="I159" s="15">
        <v>1.3888888888888889E-3</v>
      </c>
      <c r="J159" t="s">
        <v>18</v>
      </c>
      <c r="K159" t="s">
        <v>29</v>
      </c>
      <c r="L159" t="s">
        <v>43</v>
      </c>
      <c r="M159" t="s">
        <v>78</v>
      </c>
      <c r="N159" t="s">
        <v>62</v>
      </c>
    </row>
    <row r="160" spans="1:14" x14ac:dyDescent="0.35">
      <c r="A160" t="s">
        <v>14</v>
      </c>
      <c r="B160">
        <v>20</v>
      </c>
      <c r="C160" t="s">
        <v>37</v>
      </c>
      <c r="D160" t="s">
        <v>32</v>
      </c>
      <c r="E160" t="s">
        <v>23</v>
      </c>
      <c r="F160">
        <v>2</v>
      </c>
      <c r="G160">
        <v>38000000</v>
      </c>
      <c r="H160">
        <v>1</v>
      </c>
      <c r="I160" s="15">
        <v>1.3888888888888889E-3</v>
      </c>
      <c r="J160" t="s">
        <v>74</v>
      </c>
      <c r="K160" t="s">
        <v>19</v>
      </c>
      <c r="L160" t="s">
        <v>43</v>
      </c>
      <c r="M160" t="s">
        <v>66</v>
      </c>
      <c r="N160" t="s">
        <v>67</v>
      </c>
    </row>
    <row r="161" spans="1:14" x14ac:dyDescent="0.35">
      <c r="A161" t="s">
        <v>14</v>
      </c>
      <c r="B161">
        <v>8</v>
      </c>
      <c r="C161" t="s">
        <v>37</v>
      </c>
      <c r="D161" t="s">
        <v>38</v>
      </c>
      <c r="E161" t="s">
        <v>45</v>
      </c>
      <c r="F161">
        <v>2</v>
      </c>
      <c r="G161">
        <v>38000000</v>
      </c>
      <c r="H161">
        <v>4</v>
      </c>
      <c r="I161" s="15">
        <v>1.3888888888888889E-3</v>
      </c>
      <c r="J161" t="s">
        <v>46</v>
      </c>
      <c r="K161" t="s">
        <v>19</v>
      </c>
      <c r="L161" t="s">
        <v>33</v>
      </c>
      <c r="M161" t="s">
        <v>66</v>
      </c>
      <c r="N161" t="s">
        <v>67</v>
      </c>
    </row>
    <row r="162" spans="1:14" x14ac:dyDescent="0.35">
      <c r="A162" t="s">
        <v>14</v>
      </c>
      <c r="B162">
        <v>27</v>
      </c>
      <c r="C162" t="s">
        <v>37</v>
      </c>
      <c r="D162" t="s">
        <v>16</v>
      </c>
      <c r="E162" t="s">
        <v>68</v>
      </c>
      <c r="F162">
        <v>2</v>
      </c>
      <c r="G162">
        <v>38000000</v>
      </c>
      <c r="H162">
        <v>1</v>
      </c>
      <c r="I162" s="15">
        <v>1.3888888888888889E-3</v>
      </c>
      <c r="J162" t="s">
        <v>46</v>
      </c>
      <c r="K162" t="s">
        <v>35</v>
      </c>
      <c r="L162" t="s">
        <v>48</v>
      </c>
      <c r="M162" t="s">
        <v>66</v>
      </c>
      <c r="N162" t="s">
        <v>67</v>
      </c>
    </row>
    <row r="163" spans="1:14" x14ac:dyDescent="0.35">
      <c r="A163" t="s">
        <v>14</v>
      </c>
      <c r="B163">
        <v>5</v>
      </c>
      <c r="C163" t="s">
        <v>37</v>
      </c>
      <c r="D163" t="s">
        <v>49</v>
      </c>
      <c r="E163" t="s">
        <v>23</v>
      </c>
      <c r="F163">
        <v>4</v>
      </c>
      <c r="G163">
        <v>15000000</v>
      </c>
      <c r="H163">
        <v>1</v>
      </c>
      <c r="I163" s="15">
        <v>1.3888888888888889E-3</v>
      </c>
      <c r="J163" t="s">
        <v>18</v>
      </c>
      <c r="K163" t="s">
        <v>19</v>
      </c>
      <c r="L163" t="s">
        <v>33</v>
      </c>
      <c r="M163" t="s">
        <v>66</v>
      </c>
      <c r="N163" t="s">
        <v>36</v>
      </c>
    </row>
    <row r="164" spans="1:14" x14ac:dyDescent="0.35">
      <c r="A164" t="s">
        <v>14</v>
      </c>
      <c r="B164">
        <v>27</v>
      </c>
      <c r="C164" t="s">
        <v>37</v>
      </c>
      <c r="D164" t="s">
        <v>28</v>
      </c>
      <c r="E164" t="s">
        <v>23</v>
      </c>
      <c r="F164">
        <v>4</v>
      </c>
      <c r="G164">
        <v>15000000</v>
      </c>
      <c r="H164">
        <v>1</v>
      </c>
      <c r="I164" s="15">
        <v>1.3888888888888889E-3</v>
      </c>
      <c r="J164" t="s">
        <v>18</v>
      </c>
      <c r="K164" t="s">
        <v>19</v>
      </c>
      <c r="L164" t="s">
        <v>20</v>
      </c>
      <c r="M164" t="s">
        <v>77</v>
      </c>
      <c r="N164" t="s">
        <v>54</v>
      </c>
    </row>
    <row r="165" spans="1:14" x14ac:dyDescent="0.35">
      <c r="A165" t="s">
        <v>14</v>
      </c>
      <c r="B165">
        <v>30</v>
      </c>
      <c r="C165" t="s">
        <v>37</v>
      </c>
      <c r="D165" t="s">
        <v>38</v>
      </c>
      <c r="E165" t="s">
        <v>23</v>
      </c>
      <c r="F165">
        <v>3</v>
      </c>
      <c r="G165">
        <v>15000000</v>
      </c>
      <c r="H165">
        <v>1</v>
      </c>
      <c r="I165" s="15">
        <v>1.3888888888888889E-3</v>
      </c>
      <c r="J165" t="s">
        <v>18</v>
      </c>
      <c r="K165" t="s">
        <v>47</v>
      </c>
      <c r="L165" t="s">
        <v>20</v>
      </c>
      <c r="M165" t="s">
        <v>77</v>
      </c>
      <c r="N165" t="s">
        <v>54</v>
      </c>
    </row>
    <row r="166" spans="1:14" x14ac:dyDescent="0.35">
      <c r="A166" t="s">
        <v>14</v>
      </c>
      <c r="B166">
        <v>1</v>
      </c>
      <c r="C166" t="s">
        <v>37</v>
      </c>
      <c r="D166" t="s">
        <v>38</v>
      </c>
      <c r="E166" t="s">
        <v>42</v>
      </c>
      <c r="F166">
        <v>2</v>
      </c>
      <c r="G166">
        <v>10000000</v>
      </c>
      <c r="H166">
        <v>1</v>
      </c>
      <c r="I166" s="15">
        <v>1.3888888888888889E-3</v>
      </c>
      <c r="J166" t="s">
        <v>18</v>
      </c>
      <c r="K166" t="s">
        <v>39</v>
      </c>
      <c r="L166" t="s">
        <v>43</v>
      </c>
      <c r="M166" t="s">
        <v>78</v>
      </c>
      <c r="N166" t="s">
        <v>66</v>
      </c>
    </row>
    <row r="167" spans="1:14" x14ac:dyDescent="0.35">
      <c r="A167" t="s">
        <v>14</v>
      </c>
      <c r="B167">
        <v>2</v>
      </c>
      <c r="C167" t="s">
        <v>37</v>
      </c>
      <c r="D167" t="s">
        <v>16</v>
      </c>
      <c r="E167" t="s">
        <v>42</v>
      </c>
      <c r="F167">
        <v>3</v>
      </c>
      <c r="G167">
        <v>11000000</v>
      </c>
      <c r="H167">
        <v>1</v>
      </c>
      <c r="I167" s="15">
        <v>1.3888888888888889E-3</v>
      </c>
      <c r="J167" t="s">
        <v>18</v>
      </c>
      <c r="K167" t="s">
        <v>47</v>
      </c>
      <c r="L167" t="s">
        <v>51</v>
      </c>
      <c r="M167" t="s">
        <v>77</v>
      </c>
      <c r="N167" t="s">
        <v>54</v>
      </c>
    </row>
    <row r="168" spans="1:14" x14ac:dyDescent="0.35">
      <c r="A168" t="s">
        <v>14</v>
      </c>
      <c r="B168">
        <v>6</v>
      </c>
      <c r="C168" t="s">
        <v>37</v>
      </c>
      <c r="D168" t="s">
        <v>16</v>
      </c>
      <c r="E168" t="s">
        <v>23</v>
      </c>
      <c r="F168">
        <v>5</v>
      </c>
      <c r="G168">
        <v>20000000</v>
      </c>
      <c r="H168">
        <v>1</v>
      </c>
      <c r="I168" s="15">
        <v>1.3888888888888889E-3</v>
      </c>
      <c r="J168" t="s">
        <v>18</v>
      </c>
      <c r="K168" t="s">
        <v>29</v>
      </c>
      <c r="L168" t="s">
        <v>51</v>
      </c>
      <c r="M168" t="s">
        <v>66</v>
      </c>
      <c r="N168" t="s">
        <v>36</v>
      </c>
    </row>
    <row r="169" spans="1:14" x14ac:dyDescent="0.35">
      <c r="A169" t="s">
        <v>14</v>
      </c>
      <c r="B169">
        <v>29</v>
      </c>
      <c r="C169" t="s">
        <v>37</v>
      </c>
      <c r="D169" t="s">
        <v>38</v>
      </c>
      <c r="E169" t="s">
        <v>17</v>
      </c>
      <c r="F169">
        <v>5</v>
      </c>
      <c r="G169">
        <v>25000000</v>
      </c>
      <c r="H169">
        <v>6</v>
      </c>
      <c r="I169" s="15">
        <v>1.3888888888888889E-3</v>
      </c>
      <c r="J169" t="s">
        <v>18</v>
      </c>
      <c r="K169" t="s">
        <v>19</v>
      </c>
      <c r="L169" t="s">
        <v>51</v>
      </c>
      <c r="M169" t="s">
        <v>78</v>
      </c>
      <c r="N169" t="s">
        <v>21</v>
      </c>
    </row>
    <row r="170" spans="1:14" x14ac:dyDescent="0.35">
      <c r="A170" t="s">
        <v>14</v>
      </c>
      <c r="B170">
        <v>22</v>
      </c>
      <c r="C170" t="s">
        <v>44</v>
      </c>
      <c r="D170" t="s">
        <v>32</v>
      </c>
      <c r="E170" t="s">
        <v>42</v>
      </c>
      <c r="F170">
        <v>1</v>
      </c>
      <c r="G170">
        <v>19000000</v>
      </c>
      <c r="H170">
        <v>5</v>
      </c>
      <c r="I170" s="15">
        <v>1.3888888888888889E-3</v>
      </c>
      <c r="J170" t="s">
        <v>46</v>
      </c>
      <c r="K170" t="s">
        <v>29</v>
      </c>
      <c r="L170" t="s">
        <v>20</v>
      </c>
      <c r="M170" t="s">
        <v>78</v>
      </c>
      <c r="N170" t="s">
        <v>53</v>
      </c>
    </row>
    <row r="171" spans="1:14" x14ac:dyDescent="0.35">
      <c r="A171" t="s">
        <v>14</v>
      </c>
      <c r="B171">
        <v>22</v>
      </c>
      <c r="C171" t="s">
        <v>44</v>
      </c>
      <c r="D171" t="s">
        <v>16</v>
      </c>
      <c r="E171" t="s">
        <v>23</v>
      </c>
      <c r="F171">
        <v>4</v>
      </c>
      <c r="G171">
        <v>20000000</v>
      </c>
      <c r="H171">
        <v>4</v>
      </c>
      <c r="I171" s="15">
        <v>1.3888888888888889E-3</v>
      </c>
      <c r="J171" t="s">
        <v>61</v>
      </c>
      <c r="K171" t="s">
        <v>56</v>
      </c>
      <c r="L171" t="s">
        <v>20</v>
      </c>
      <c r="M171" t="s">
        <v>76</v>
      </c>
      <c r="N171" t="s">
        <v>52</v>
      </c>
    </row>
    <row r="172" spans="1:14" x14ac:dyDescent="0.35">
      <c r="A172" t="s">
        <v>14</v>
      </c>
      <c r="B172">
        <v>15</v>
      </c>
      <c r="C172" t="s">
        <v>44</v>
      </c>
      <c r="D172" t="s">
        <v>28</v>
      </c>
      <c r="E172" t="s">
        <v>42</v>
      </c>
      <c r="F172">
        <v>2</v>
      </c>
      <c r="G172">
        <v>12000000</v>
      </c>
      <c r="H172">
        <v>2</v>
      </c>
      <c r="I172" s="15">
        <v>1.3888888888888889E-3</v>
      </c>
      <c r="J172" t="s">
        <v>18</v>
      </c>
      <c r="K172" t="s">
        <v>29</v>
      </c>
      <c r="L172" t="s">
        <v>30</v>
      </c>
      <c r="M172" t="s">
        <v>78</v>
      </c>
      <c r="N172" t="s">
        <v>21</v>
      </c>
    </row>
    <row r="173" spans="1:14" x14ac:dyDescent="0.35">
      <c r="A173" t="s">
        <v>14</v>
      </c>
      <c r="B173">
        <v>19</v>
      </c>
      <c r="C173" t="s">
        <v>44</v>
      </c>
      <c r="D173" t="s">
        <v>16</v>
      </c>
      <c r="E173" t="s">
        <v>17</v>
      </c>
      <c r="F173">
        <v>3</v>
      </c>
      <c r="G173">
        <v>15000000</v>
      </c>
      <c r="H173">
        <v>3</v>
      </c>
      <c r="I173" s="15">
        <v>1.3888888888888889E-3</v>
      </c>
      <c r="J173" t="s">
        <v>18</v>
      </c>
      <c r="K173" t="s">
        <v>39</v>
      </c>
      <c r="L173" t="s">
        <v>30</v>
      </c>
      <c r="M173" t="s">
        <v>76</v>
      </c>
      <c r="N173" t="s">
        <v>26</v>
      </c>
    </row>
    <row r="174" spans="1:14" x14ac:dyDescent="0.35">
      <c r="A174" t="s">
        <v>14</v>
      </c>
      <c r="B174">
        <v>17</v>
      </c>
      <c r="C174" t="s">
        <v>44</v>
      </c>
      <c r="D174" t="s">
        <v>28</v>
      </c>
      <c r="E174" t="s">
        <v>42</v>
      </c>
      <c r="F174">
        <v>1</v>
      </c>
      <c r="G174">
        <v>7000000</v>
      </c>
      <c r="H174">
        <v>3</v>
      </c>
      <c r="I174" s="15">
        <v>1.3888888888888889E-3</v>
      </c>
      <c r="J174" t="s">
        <v>18</v>
      </c>
      <c r="K174" t="s">
        <v>19</v>
      </c>
      <c r="L174" t="s">
        <v>43</v>
      </c>
      <c r="M174" t="s">
        <v>78</v>
      </c>
      <c r="N174" t="s">
        <v>41</v>
      </c>
    </row>
    <row r="175" spans="1:14" x14ac:dyDescent="0.35">
      <c r="A175" t="s">
        <v>14</v>
      </c>
      <c r="B175">
        <v>19</v>
      </c>
      <c r="C175" t="s">
        <v>44</v>
      </c>
      <c r="D175" t="s">
        <v>73</v>
      </c>
      <c r="E175" t="s">
        <v>42</v>
      </c>
      <c r="F175">
        <v>2</v>
      </c>
      <c r="G175">
        <v>12000000</v>
      </c>
      <c r="H175">
        <v>1</v>
      </c>
      <c r="I175" s="15">
        <v>1.3888888888888889E-3</v>
      </c>
      <c r="J175" t="s">
        <v>18</v>
      </c>
      <c r="K175" t="s">
        <v>24</v>
      </c>
      <c r="L175" t="s">
        <v>48</v>
      </c>
      <c r="M175" t="s">
        <v>76</v>
      </c>
      <c r="N175" t="s">
        <v>31</v>
      </c>
    </row>
    <row r="176" spans="1:14" x14ac:dyDescent="0.35">
      <c r="A176" t="s">
        <v>14</v>
      </c>
      <c r="B176">
        <v>14</v>
      </c>
      <c r="C176" t="s">
        <v>44</v>
      </c>
      <c r="D176" t="s">
        <v>38</v>
      </c>
      <c r="E176" t="s">
        <v>17</v>
      </c>
      <c r="F176">
        <v>5</v>
      </c>
      <c r="G176">
        <v>25000000</v>
      </c>
      <c r="H176">
        <v>1</v>
      </c>
      <c r="I176" s="15">
        <v>1.3888888888888889E-3</v>
      </c>
      <c r="J176" t="s">
        <v>18</v>
      </c>
      <c r="K176" t="s">
        <v>39</v>
      </c>
      <c r="L176" t="s">
        <v>51</v>
      </c>
      <c r="M176" t="s">
        <v>77</v>
      </c>
      <c r="N176" t="s">
        <v>65</v>
      </c>
    </row>
    <row r="177" spans="1:14" x14ac:dyDescent="0.35">
      <c r="A177" t="s">
        <v>14</v>
      </c>
      <c r="B177">
        <v>29</v>
      </c>
      <c r="C177" t="s">
        <v>69</v>
      </c>
      <c r="D177" t="s">
        <v>28</v>
      </c>
      <c r="E177" t="s">
        <v>42</v>
      </c>
      <c r="F177">
        <v>1</v>
      </c>
      <c r="G177">
        <v>19000000</v>
      </c>
      <c r="H177">
        <v>1</v>
      </c>
      <c r="I177" s="15">
        <v>1.3888888888888889E-3</v>
      </c>
      <c r="J177" t="s">
        <v>46</v>
      </c>
      <c r="K177" t="s">
        <v>50</v>
      </c>
      <c r="L177" t="s">
        <v>20</v>
      </c>
      <c r="M177" t="s">
        <v>76</v>
      </c>
      <c r="N177" t="s">
        <v>75</v>
      </c>
    </row>
    <row r="178" spans="1:14" x14ac:dyDescent="0.35">
      <c r="A178" t="s">
        <v>14</v>
      </c>
      <c r="B178">
        <v>13</v>
      </c>
      <c r="C178" t="s">
        <v>69</v>
      </c>
      <c r="D178" t="s">
        <v>49</v>
      </c>
      <c r="E178" t="s">
        <v>42</v>
      </c>
      <c r="F178">
        <v>2</v>
      </c>
      <c r="G178">
        <v>12000000</v>
      </c>
      <c r="H178">
        <v>5</v>
      </c>
      <c r="I178" s="15">
        <v>1.3888888888888889E-3</v>
      </c>
      <c r="J178" t="s">
        <v>18</v>
      </c>
      <c r="K178" t="s">
        <v>19</v>
      </c>
      <c r="L178" t="s">
        <v>30</v>
      </c>
      <c r="M178" t="s">
        <v>78</v>
      </c>
      <c r="N178" t="s">
        <v>62</v>
      </c>
    </row>
    <row r="179" spans="1:14" x14ac:dyDescent="0.35">
      <c r="A179" t="s">
        <v>14</v>
      </c>
      <c r="B179">
        <v>26</v>
      </c>
      <c r="C179" t="s">
        <v>69</v>
      </c>
      <c r="D179" t="s">
        <v>32</v>
      </c>
      <c r="E179" t="s">
        <v>23</v>
      </c>
      <c r="F179">
        <v>5</v>
      </c>
      <c r="G179">
        <v>25000000</v>
      </c>
      <c r="H179">
        <v>2</v>
      </c>
      <c r="I179" s="15">
        <v>1.3888888888888889E-3</v>
      </c>
      <c r="J179" t="s">
        <v>18</v>
      </c>
      <c r="K179" t="s">
        <v>29</v>
      </c>
      <c r="L179" t="s">
        <v>30</v>
      </c>
      <c r="M179" t="s">
        <v>66</v>
      </c>
      <c r="N179" t="s">
        <v>36</v>
      </c>
    </row>
    <row r="180" spans="1:14" x14ac:dyDescent="0.35">
      <c r="A180" t="s">
        <v>14</v>
      </c>
      <c r="B180">
        <v>16</v>
      </c>
      <c r="C180" t="s">
        <v>69</v>
      </c>
      <c r="D180" t="s">
        <v>16</v>
      </c>
      <c r="E180" t="s">
        <v>23</v>
      </c>
      <c r="F180">
        <v>3</v>
      </c>
      <c r="G180">
        <v>15000000</v>
      </c>
      <c r="H180">
        <v>3</v>
      </c>
      <c r="I180" s="15">
        <v>1.3888888888888889E-3</v>
      </c>
      <c r="J180" t="s">
        <v>18</v>
      </c>
      <c r="K180" t="s">
        <v>24</v>
      </c>
      <c r="L180" t="s">
        <v>33</v>
      </c>
      <c r="M180" t="s">
        <v>76</v>
      </c>
      <c r="N180" t="s">
        <v>31</v>
      </c>
    </row>
    <row r="181" spans="1:14" x14ac:dyDescent="0.35">
      <c r="A181" t="s">
        <v>14</v>
      </c>
      <c r="B181">
        <v>14</v>
      </c>
      <c r="C181" t="s">
        <v>69</v>
      </c>
      <c r="D181" t="s">
        <v>32</v>
      </c>
      <c r="E181" t="s">
        <v>17</v>
      </c>
      <c r="F181">
        <v>1</v>
      </c>
      <c r="G181">
        <v>7000000</v>
      </c>
      <c r="H181">
        <v>1</v>
      </c>
      <c r="I181" s="15">
        <v>1.3888888888888889E-3</v>
      </c>
      <c r="J181" t="s">
        <v>18</v>
      </c>
      <c r="K181" t="s">
        <v>39</v>
      </c>
      <c r="L181" t="s">
        <v>48</v>
      </c>
      <c r="M181" t="s">
        <v>78</v>
      </c>
      <c r="N181" t="s">
        <v>53</v>
      </c>
    </row>
    <row r="182" spans="1:14" x14ac:dyDescent="0.35">
      <c r="A182" t="s">
        <v>14</v>
      </c>
      <c r="B182">
        <v>16</v>
      </c>
      <c r="C182" t="s">
        <v>55</v>
      </c>
      <c r="D182" t="s">
        <v>38</v>
      </c>
      <c r="E182" t="s">
        <v>23</v>
      </c>
      <c r="F182">
        <v>5</v>
      </c>
      <c r="G182">
        <v>25000000</v>
      </c>
      <c r="H182">
        <v>1</v>
      </c>
      <c r="I182" s="15">
        <v>1.3888888888888889E-3</v>
      </c>
      <c r="J182" t="s">
        <v>18</v>
      </c>
      <c r="K182" t="s">
        <v>47</v>
      </c>
      <c r="L182" t="s">
        <v>48</v>
      </c>
      <c r="M182" t="s">
        <v>76</v>
      </c>
      <c r="N182" t="s">
        <v>31</v>
      </c>
    </row>
    <row r="183" spans="1:14" x14ac:dyDescent="0.35">
      <c r="A183" t="s">
        <v>14</v>
      </c>
      <c r="B183">
        <v>1</v>
      </c>
      <c r="C183" t="s">
        <v>57</v>
      </c>
      <c r="D183" t="s">
        <v>32</v>
      </c>
      <c r="E183" t="s">
        <v>23</v>
      </c>
      <c r="F183">
        <v>1</v>
      </c>
      <c r="G183">
        <v>7000000</v>
      </c>
      <c r="H183">
        <v>2</v>
      </c>
      <c r="I183" s="15">
        <v>1.3888888888888889E-3</v>
      </c>
      <c r="J183" t="s">
        <v>18</v>
      </c>
      <c r="K183" t="s">
        <v>24</v>
      </c>
      <c r="L183" t="s">
        <v>33</v>
      </c>
      <c r="M183" t="s">
        <v>76</v>
      </c>
      <c r="N183" t="s">
        <v>31</v>
      </c>
    </row>
    <row r="184" spans="1:14" x14ac:dyDescent="0.35">
      <c r="A184" t="s">
        <v>14</v>
      </c>
      <c r="B184">
        <v>11</v>
      </c>
      <c r="C184" t="s">
        <v>57</v>
      </c>
      <c r="D184" t="s">
        <v>32</v>
      </c>
      <c r="E184" t="s">
        <v>45</v>
      </c>
      <c r="F184">
        <v>2</v>
      </c>
      <c r="G184">
        <v>12000000</v>
      </c>
      <c r="H184">
        <v>2</v>
      </c>
      <c r="I184" s="15">
        <v>1.3888888888888889E-3</v>
      </c>
      <c r="J184" t="s">
        <v>18</v>
      </c>
      <c r="K184" t="s">
        <v>24</v>
      </c>
      <c r="L184" t="s">
        <v>40</v>
      </c>
      <c r="M184" t="s">
        <v>78</v>
      </c>
      <c r="N184" t="s">
        <v>63</v>
      </c>
    </row>
    <row r="185" spans="1:14" x14ac:dyDescent="0.35">
      <c r="A185" t="s">
        <v>14</v>
      </c>
      <c r="B185">
        <v>11</v>
      </c>
      <c r="C185" t="s">
        <v>57</v>
      </c>
      <c r="D185" t="s">
        <v>16</v>
      </c>
      <c r="E185" t="s">
        <v>23</v>
      </c>
      <c r="F185">
        <v>3</v>
      </c>
      <c r="G185">
        <v>15000000</v>
      </c>
      <c r="H185">
        <v>1</v>
      </c>
      <c r="I185" s="15">
        <v>1.3888888888888889E-3</v>
      </c>
      <c r="J185" t="s">
        <v>18</v>
      </c>
      <c r="K185" t="s">
        <v>39</v>
      </c>
      <c r="L185" t="s">
        <v>48</v>
      </c>
      <c r="M185" t="s">
        <v>66</v>
      </c>
      <c r="N185" t="s">
        <v>36</v>
      </c>
    </row>
    <row r="186" spans="1:14" x14ac:dyDescent="0.35">
      <c r="A186" t="s">
        <v>14</v>
      </c>
      <c r="B186">
        <v>1</v>
      </c>
      <c r="C186" t="s">
        <v>15</v>
      </c>
      <c r="D186" t="s">
        <v>16</v>
      </c>
      <c r="E186" t="s">
        <v>17</v>
      </c>
      <c r="F186">
        <v>1</v>
      </c>
      <c r="G186">
        <v>19000000</v>
      </c>
      <c r="H186">
        <v>1</v>
      </c>
      <c r="I186" s="15">
        <v>1.3888888888888889E-3</v>
      </c>
      <c r="J186" t="s">
        <v>46</v>
      </c>
      <c r="K186" t="s">
        <v>39</v>
      </c>
      <c r="L186" t="s">
        <v>43</v>
      </c>
      <c r="M186" t="s">
        <v>78</v>
      </c>
      <c r="N186" t="s">
        <v>66</v>
      </c>
    </row>
    <row r="187" spans="1:14" x14ac:dyDescent="0.35">
      <c r="A187" t="s">
        <v>14</v>
      </c>
      <c r="B187">
        <v>1</v>
      </c>
      <c r="C187" t="s">
        <v>15</v>
      </c>
      <c r="D187" t="s">
        <v>38</v>
      </c>
      <c r="E187" t="s">
        <v>23</v>
      </c>
      <c r="F187">
        <v>4</v>
      </c>
      <c r="G187">
        <v>20000000</v>
      </c>
      <c r="H187">
        <v>3</v>
      </c>
      <c r="I187" s="15">
        <v>1.3888888888888889E-3</v>
      </c>
      <c r="J187" t="s">
        <v>61</v>
      </c>
      <c r="K187" t="s">
        <v>39</v>
      </c>
      <c r="L187" t="s">
        <v>48</v>
      </c>
      <c r="M187" t="s">
        <v>66</v>
      </c>
      <c r="N187" t="s">
        <v>67</v>
      </c>
    </row>
    <row r="188" spans="1:14" x14ac:dyDescent="0.35">
      <c r="A188" t="s">
        <v>14</v>
      </c>
      <c r="B188">
        <v>1</v>
      </c>
      <c r="C188" t="s">
        <v>15</v>
      </c>
      <c r="D188" t="s">
        <v>16</v>
      </c>
      <c r="E188" t="s">
        <v>42</v>
      </c>
      <c r="F188">
        <v>3</v>
      </c>
      <c r="G188">
        <v>15000000</v>
      </c>
      <c r="H188">
        <v>1</v>
      </c>
      <c r="I188" s="15">
        <v>1.3888888888888889E-3</v>
      </c>
      <c r="J188" t="s">
        <v>18</v>
      </c>
      <c r="K188" t="s">
        <v>56</v>
      </c>
      <c r="L188" t="s">
        <v>51</v>
      </c>
      <c r="M188" t="s">
        <v>77</v>
      </c>
      <c r="N188" t="s">
        <v>34</v>
      </c>
    </row>
    <row r="189" spans="1:14" x14ac:dyDescent="0.35">
      <c r="A189" t="s">
        <v>14</v>
      </c>
      <c r="B189">
        <v>1</v>
      </c>
      <c r="C189" t="s">
        <v>59</v>
      </c>
      <c r="D189" t="s">
        <v>16</v>
      </c>
      <c r="E189" t="s">
        <v>17</v>
      </c>
      <c r="F189">
        <v>4</v>
      </c>
      <c r="G189">
        <v>20000000</v>
      </c>
      <c r="H189">
        <v>4</v>
      </c>
      <c r="I189" s="15">
        <v>1.3888888888888889E-3</v>
      </c>
      <c r="J189" t="s">
        <v>61</v>
      </c>
      <c r="K189" t="s">
        <v>39</v>
      </c>
      <c r="L189" t="s">
        <v>25</v>
      </c>
      <c r="M189" t="s">
        <v>78</v>
      </c>
      <c r="N189" t="s">
        <v>62</v>
      </c>
    </row>
    <row r="190" spans="1:14" x14ac:dyDescent="0.35">
      <c r="A190" t="s">
        <v>14</v>
      </c>
      <c r="B190">
        <v>4</v>
      </c>
      <c r="C190" t="s">
        <v>59</v>
      </c>
      <c r="D190" t="s">
        <v>73</v>
      </c>
      <c r="E190" t="s">
        <v>17</v>
      </c>
      <c r="F190">
        <v>3</v>
      </c>
      <c r="G190">
        <v>15000000</v>
      </c>
      <c r="H190">
        <v>1</v>
      </c>
      <c r="I190" s="15">
        <v>1.3888888888888889E-3</v>
      </c>
      <c r="J190" t="s">
        <v>18</v>
      </c>
      <c r="K190" t="s">
        <v>35</v>
      </c>
      <c r="L190" t="s">
        <v>43</v>
      </c>
      <c r="M190" t="s">
        <v>76</v>
      </c>
      <c r="N190" t="s">
        <v>31</v>
      </c>
    </row>
    <row r="191" spans="1:14" x14ac:dyDescent="0.35">
      <c r="A191" t="s">
        <v>14</v>
      </c>
      <c r="B191">
        <v>11</v>
      </c>
      <c r="C191" t="s">
        <v>59</v>
      </c>
      <c r="D191" t="s">
        <v>38</v>
      </c>
      <c r="E191" t="s">
        <v>23</v>
      </c>
      <c r="F191">
        <v>5</v>
      </c>
      <c r="G191">
        <v>25000000</v>
      </c>
      <c r="H191">
        <v>4</v>
      </c>
      <c r="I191" s="15">
        <v>1.3888888888888889E-3</v>
      </c>
      <c r="J191" t="s">
        <v>18</v>
      </c>
      <c r="K191" t="s">
        <v>29</v>
      </c>
      <c r="L191" t="s">
        <v>43</v>
      </c>
      <c r="M191" t="s">
        <v>76</v>
      </c>
      <c r="N191" t="s">
        <v>52</v>
      </c>
    </row>
    <row r="192" spans="1:14" x14ac:dyDescent="0.35">
      <c r="A192" t="s">
        <v>14</v>
      </c>
      <c r="B192">
        <v>12</v>
      </c>
      <c r="C192" t="s">
        <v>72</v>
      </c>
      <c r="D192" t="s">
        <v>38</v>
      </c>
      <c r="E192" t="s">
        <v>23</v>
      </c>
      <c r="F192">
        <v>2</v>
      </c>
      <c r="G192">
        <v>12000000</v>
      </c>
      <c r="H192">
        <v>4</v>
      </c>
      <c r="I192" s="15">
        <v>1.3888888888888889E-3</v>
      </c>
      <c r="J192" t="s">
        <v>18</v>
      </c>
      <c r="K192" t="s">
        <v>35</v>
      </c>
      <c r="L192" t="s">
        <v>25</v>
      </c>
      <c r="M192" t="s">
        <v>77</v>
      </c>
      <c r="N192" t="s">
        <v>54</v>
      </c>
    </row>
    <row r="193" spans="1:14" x14ac:dyDescent="0.35">
      <c r="A193" t="s">
        <v>14</v>
      </c>
      <c r="B193">
        <v>31</v>
      </c>
      <c r="C193" t="s">
        <v>22</v>
      </c>
      <c r="D193" t="s">
        <v>16</v>
      </c>
      <c r="E193" t="s">
        <v>23</v>
      </c>
      <c r="F193">
        <v>1</v>
      </c>
      <c r="G193">
        <v>19000000</v>
      </c>
      <c r="H193">
        <v>3</v>
      </c>
      <c r="I193" s="15">
        <v>1.3888888888888889E-3</v>
      </c>
      <c r="J193" t="s">
        <v>46</v>
      </c>
      <c r="K193" t="s">
        <v>56</v>
      </c>
      <c r="L193" t="s">
        <v>25</v>
      </c>
      <c r="M193" t="s">
        <v>76</v>
      </c>
      <c r="N193" t="s">
        <v>52</v>
      </c>
    </row>
    <row r="194" spans="1:14" x14ac:dyDescent="0.35">
      <c r="A194" t="s">
        <v>14</v>
      </c>
      <c r="B194">
        <v>2</v>
      </c>
      <c r="C194" t="s">
        <v>22</v>
      </c>
      <c r="D194" t="s">
        <v>28</v>
      </c>
      <c r="E194" t="s">
        <v>45</v>
      </c>
      <c r="F194">
        <v>2</v>
      </c>
      <c r="G194">
        <v>12000000</v>
      </c>
      <c r="H194">
        <v>2</v>
      </c>
      <c r="I194" s="15">
        <v>1.3888888888888889E-3</v>
      </c>
      <c r="J194" t="s">
        <v>18</v>
      </c>
      <c r="K194" t="s">
        <v>56</v>
      </c>
      <c r="L194" t="s">
        <v>30</v>
      </c>
      <c r="M194" t="s">
        <v>78</v>
      </c>
      <c r="N194" t="s">
        <v>66</v>
      </c>
    </row>
    <row r="195" spans="1:14" x14ac:dyDescent="0.35">
      <c r="A195" t="s">
        <v>14</v>
      </c>
      <c r="B195">
        <v>9</v>
      </c>
      <c r="C195" t="s">
        <v>22</v>
      </c>
      <c r="D195" t="s">
        <v>16</v>
      </c>
      <c r="E195" t="s">
        <v>42</v>
      </c>
      <c r="F195">
        <v>3</v>
      </c>
      <c r="G195">
        <v>12000000</v>
      </c>
      <c r="H195">
        <v>5</v>
      </c>
      <c r="I195" s="15">
        <v>1.3888888888888889E-3</v>
      </c>
      <c r="J195" t="s">
        <v>18</v>
      </c>
      <c r="K195" t="s">
        <v>64</v>
      </c>
      <c r="L195" t="s">
        <v>40</v>
      </c>
      <c r="M195" t="s">
        <v>76</v>
      </c>
      <c r="N195" t="s">
        <v>52</v>
      </c>
    </row>
    <row r="196" spans="1:14" x14ac:dyDescent="0.35">
      <c r="A196" t="s">
        <v>14</v>
      </c>
      <c r="B196">
        <v>25</v>
      </c>
      <c r="C196" t="s">
        <v>22</v>
      </c>
      <c r="D196" t="s">
        <v>32</v>
      </c>
      <c r="E196" t="s">
        <v>42</v>
      </c>
      <c r="F196">
        <v>2</v>
      </c>
      <c r="G196">
        <v>10000000</v>
      </c>
      <c r="H196">
        <v>4</v>
      </c>
      <c r="I196" s="15">
        <v>1.3888888888888889E-3</v>
      </c>
      <c r="J196" t="s">
        <v>18</v>
      </c>
      <c r="K196" t="s">
        <v>64</v>
      </c>
      <c r="L196" t="s">
        <v>33</v>
      </c>
      <c r="M196" t="s">
        <v>76</v>
      </c>
      <c r="N196" t="s">
        <v>31</v>
      </c>
    </row>
    <row r="197" spans="1:14" x14ac:dyDescent="0.35">
      <c r="A197" t="s">
        <v>70</v>
      </c>
      <c r="B197">
        <v>8</v>
      </c>
      <c r="C197" t="s">
        <v>72</v>
      </c>
      <c r="D197" t="s">
        <v>28</v>
      </c>
      <c r="E197" t="s">
        <v>17</v>
      </c>
      <c r="F197">
        <v>0</v>
      </c>
      <c r="G197">
        <v>0</v>
      </c>
      <c r="H197">
        <v>3</v>
      </c>
      <c r="I197" s="15">
        <v>1.3888888888888889E-3</v>
      </c>
      <c r="L197" t="s">
        <v>30</v>
      </c>
      <c r="M197" t="s">
        <v>76</v>
      </c>
      <c r="N197" t="s">
        <v>52</v>
      </c>
    </row>
    <row r="198" spans="1:14" x14ac:dyDescent="0.35">
      <c r="A198" t="s">
        <v>70</v>
      </c>
      <c r="B198">
        <v>5</v>
      </c>
      <c r="C198" t="s">
        <v>72</v>
      </c>
      <c r="D198" t="s">
        <v>38</v>
      </c>
      <c r="E198" t="s">
        <v>42</v>
      </c>
      <c r="F198">
        <v>0</v>
      </c>
      <c r="G198">
        <v>0</v>
      </c>
      <c r="H198">
        <v>1</v>
      </c>
      <c r="I198" s="15">
        <v>1.3888888888888889E-3</v>
      </c>
      <c r="L198" t="s">
        <v>33</v>
      </c>
      <c r="M198" t="s">
        <v>78</v>
      </c>
      <c r="N198" t="s">
        <v>41</v>
      </c>
    </row>
    <row r="199" spans="1:14" x14ac:dyDescent="0.35">
      <c r="A199" t="s">
        <v>70</v>
      </c>
      <c r="B199">
        <v>2</v>
      </c>
      <c r="C199" t="s">
        <v>27</v>
      </c>
      <c r="D199" t="s">
        <v>49</v>
      </c>
      <c r="E199" t="s">
        <v>42</v>
      </c>
      <c r="F199">
        <v>0</v>
      </c>
      <c r="G199">
        <v>0</v>
      </c>
      <c r="H199">
        <v>2</v>
      </c>
      <c r="I199" s="15">
        <v>1.3888888888888889E-3</v>
      </c>
      <c r="L199" t="s">
        <v>30</v>
      </c>
      <c r="M199" t="s">
        <v>77</v>
      </c>
      <c r="N199" t="s">
        <v>65</v>
      </c>
    </row>
    <row r="200" spans="1:14" x14ac:dyDescent="0.35">
      <c r="A200" t="s">
        <v>70</v>
      </c>
      <c r="B200">
        <v>20</v>
      </c>
      <c r="C200" t="s">
        <v>27</v>
      </c>
      <c r="D200" t="s">
        <v>38</v>
      </c>
      <c r="E200" t="s">
        <v>42</v>
      </c>
      <c r="F200">
        <v>0</v>
      </c>
      <c r="G200">
        <v>0</v>
      </c>
      <c r="H200">
        <v>1</v>
      </c>
      <c r="I200" s="15">
        <v>1.3888888888888889E-3</v>
      </c>
      <c r="L200" t="s">
        <v>40</v>
      </c>
      <c r="M200" t="s">
        <v>76</v>
      </c>
      <c r="N200" t="s">
        <v>31</v>
      </c>
    </row>
    <row r="201" spans="1:14" x14ac:dyDescent="0.35">
      <c r="A201" t="s">
        <v>70</v>
      </c>
      <c r="B201">
        <v>22</v>
      </c>
      <c r="C201" t="s">
        <v>27</v>
      </c>
      <c r="D201" t="s">
        <v>16</v>
      </c>
      <c r="E201" t="s">
        <v>23</v>
      </c>
      <c r="F201">
        <v>0</v>
      </c>
      <c r="G201">
        <v>0</v>
      </c>
      <c r="H201">
        <v>3</v>
      </c>
      <c r="I201" s="15">
        <v>1.3888888888888889E-3</v>
      </c>
      <c r="L201" t="s">
        <v>43</v>
      </c>
      <c r="M201" t="s">
        <v>76</v>
      </c>
      <c r="N201" t="s">
        <v>31</v>
      </c>
    </row>
    <row r="202" spans="1:14" x14ac:dyDescent="0.35">
      <c r="A202" t="s">
        <v>70</v>
      </c>
      <c r="B202">
        <v>15</v>
      </c>
      <c r="C202" t="s">
        <v>27</v>
      </c>
      <c r="D202" t="s">
        <v>16</v>
      </c>
      <c r="E202" t="s">
        <v>23</v>
      </c>
      <c r="F202">
        <v>0</v>
      </c>
      <c r="G202">
        <v>0</v>
      </c>
      <c r="H202">
        <v>3</v>
      </c>
      <c r="I202" s="15">
        <v>1.3888888888888889E-3</v>
      </c>
      <c r="L202" t="s">
        <v>51</v>
      </c>
      <c r="M202" t="s">
        <v>66</v>
      </c>
      <c r="N202" t="s">
        <v>67</v>
      </c>
    </row>
    <row r="203" spans="1:14" x14ac:dyDescent="0.35">
      <c r="A203" t="s">
        <v>70</v>
      </c>
      <c r="B203">
        <v>21</v>
      </c>
      <c r="C203" t="s">
        <v>27</v>
      </c>
      <c r="D203" t="s">
        <v>38</v>
      </c>
      <c r="E203" t="s">
        <v>42</v>
      </c>
      <c r="F203">
        <v>0</v>
      </c>
      <c r="G203">
        <v>0</v>
      </c>
      <c r="H203">
        <v>2</v>
      </c>
      <c r="I203" s="15">
        <v>1.3888888888888889E-3</v>
      </c>
      <c r="L203" t="s">
        <v>51</v>
      </c>
      <c r="M203" t="s">
        <v>77</v>
      </c>
      <c r="N203" t="s">
        <v>34</v>
      </c>
    </row>
    <row r="204" spans="1:14" x14ac:dyDescent="0.35">
      <c r="A204" t="s">
        <v>70</v>
      </c>
      <c r="B204">
        <v>24</v>
      </c>
      <c r="C204" t="s">
        <v>37</v>
      </c>
      <c r="D204" t="s">
        <v>38</v>
      </c>
      <c r="E204" t="s">
        <v>23</v>
      </c>
      <c r="F204">
        <v>0</v>
      </c>
      <c r="G204">
        <v>0</v>
      </c>
      <c r="H204">
        <v>1</v>
      </c>
      <c r="I204" s="15">
        <v>1.3888888888888889E-3</v>
      </c>
      <c r="L204" t="s">
        <v>33</v>
      </c>
      <c r="M204" t="s">
        <v>66</v>
      </c>
      <c r="N204" t="s">
        <v>67</v>
      </c>
    </row>
    <row r="205" spans="1:14" x14ac:dyDescent="0.35">
      <c r="A205" t="s">
        <v>70</v>
      </c>
      <c r="B205">
        <v>5</v>
      </c>
      <c r="C205" t="s">
        <v>37</v>
      </c>
      <c r="D205" t="s">
        <v>32</v>
      </c>
      <c r="E205" t="s">
        <v>17</v>
      </c>
      <c r="F205">
        <v>0</v>
      </c>
      <c r="G205">
        <v>0</v>
      </c>
      <c r="H205">
        <v>5</v>
      </c>
      <c r="I205" s="15">
        <v>1.3888888888888889E-3</v>
      </c>
      <c r="L205" t="s">
        <v>48</v>
      </c>
      <c r="M205" t="s">
        <v>78</v>
      </c>
      <c r="N205" t="s">
        <v>66</v>
      </c>
    </row>
    <row r="206" spans="1:14" x14ac:dyDescent="0.35">
      <c r="A206" t="s">
        <v>70</v>
      </c>
      <c r="B206">
        <v>15</v>
      </c>
      <c r="C206" t="s">
        <v>44</v>
      </c>
      <c r="D206" t="s">
        <v>16</v>
      </c>
      <c r="E206" t="s">
        <v>23</v>
      </c>
      <c r="F206">
        <v>0</v>
      </c>
      <c r="G206">
        <v>0</v>
      </c>
      <c r="H206">
        <v>1</v>
      </c>
      <c r="I206" s="15">
        <v>1.3888888888888889E-3</v>
      </c>
      <c r="L206" t="s">
        <v>30</v>
      </c>
      <c r="M206" t="s">
        <v>76</v>
      </c>
      <c r="N206" t="s">
        <v>31</v>
      </c>
    </row>
    <row r="207" spans="1:14" x14ac:dyDescent="0.35">
      <c r="A207" t="s">
        <v>70</v>
      </c>
      <c r="B207">
        <v>29</v>
      </c>
      <c r="C207" t="s">
        <v>44</v>
      </c>
      <c r="D207" t="s">
        <v>32</v>
      </c>
      <c r="E207" t="s">
        <v>17</v>
      </c>
      <c r="F207">
        <v>0</v>
      </c>
      <c r="G207">
        <v>0</v>
      </c>
      <c r="H207">
        <v>4</v>
      </c>
      <c r="I207" s="15">
        <v>1.3888888888888889E-3</v>
      </c>
      <c r="L207" t="s">
        <v>40</v>
      </c>
      <c r="M207" t="s">
        <v>78</v>
      </c>
      <c r="N207" t="s">
        <v>63</v>
      </c>
    </row>
    <row r="208" spans="1:14" x14ac:dyDescent="0.35">
      <c r="A208" t="s">
        <v>70</v>
      </c>
      <c r="B208">
        <v>11</v>
      </c>
      <c r="C208" t="s">
        <v>44</v>
      </c>
      <c r="D208" t="s">
        <v>32</v>
      </c>
      <c r="E208" t="s">
        <v>23</v>
      </c>
      <c r="F208">
        <v>0</v>
      </c>
      <c r="G208">
        <v>0</v>
      </c>
      <c r="H208">
        <v>3</v>
      </c>
      <c r="I208" s="15">
        <v>1.3888888888888889E-3</v>
      </c>
      <c r="L208" t="s">
        <v>33</v>
      </c>
      <c r="M208" t="s">
        <v>78</v>
      </c>
      <c r="N208" t="s">
        <v>53</v>
      </c>
    </row>
    <row r="209" spans="1:14" x14ac:dyDescent="0.35">
      <c r="A209" t="s">
        <v>70</v>
      </c>
      <c r="B209">
        <v>26</v>
      </c>
      <c r="C209" t="s">
        <v>44</v>
      </c>
      <c r="D209" t="s">
        <v>28</v>
      </c>
      <c r="E209" t="s">
        <v>23</v>
      </c>
      <c r="F209">
        <v>0</v>
      </c>
      <c r="G209">
        <v>0</v>
      </c>
      <c r="H209">
        <v>6</v>
      </c>
      <c r="I209" s="15">
        <v>1.3888888888888889E-3</v>
      </c>
      <c r="L209" t="s">
        <v>51</v>
      </c>
      <c r="M209" t="s">
        <v>76</v>
      </c>
      <c r="N209" t="s">
        <v>31</v>
      </c>
    </row>
    <row r="210" spans="1:14" x14ac:dyDescent="0.35">
      <c r="A210" t="s">
        <v>70</v>
      </c>
      <c r="B210">
        <v>31</v>
      </c>
      <c r="C210" t="s">
        <v>69</v>
      </c>
      <c r="D210" t="s">
        <v>38</v>
      </c>
      <c r="E210" t="s">
        <v>17</v>
      </c>
      <c r="F210">
        <v>0</v>
      </c>
      <c r="G210">
        <v>0</v>
      </c>
      <c r="H210">
        <v>1</v>
      </c>
      <c r="I210" s="15">
        <v>1.3888888888888889E-3</v>
      </c>
      <c r="L210" t="s">
        <v>30</v>
      </c>
      <c r="M210" t="s">
        <v>78</v>
      </c>
      <c r="N210" t="s">
        <v>63</v>
      </c>
    </row>
    <row r="211" spans="1:14" x14ac:dyDescent="0.35">
      <c r="A211" t="s">
        <v>70</v>
      </c>
      <c r="B211">
        <v>30</v>
      </c>
      <c r="C211" t="s">
        <v>69</v>
      </c>
      <c r="D211" t="s">
        <v>49</v>
      </c>
      <c r="E211" t="s">
        <v>42</v>
      </c>
      <c r="F211">
        <v>0</v>
      </c>
      <c r="G211">
        <v>0</v>
      </c>
      <c r="H211">
        <v>4</v>
      </c>
      <c r="I211" s="15">
        <v>1.3888888888888889E-3</v>
      </c>
      <c r="L211" t="s">
        <v>40</v>
      </c>
      <c r="M211" t="s">
        <v>66</v>
      </c>
      <c r="N211" t="s">
        <v>36</v>
      </c>
    </row>
    <row r="212" spans="1:14" x14ac:dyDescent="0.35">
      <c r="A212" t="s">
        <v>70</v>
      </c>
      <c r="B212">
        <v>14</v>
      </c>
      <c r="C212" t="s">
        <v>69</v>
      </c>
      <c r="D212" t="s">
        <v>32</v>
      </c>
      <c r="E212" t="s">
        <v>42</v>
      </c>
      <c r="F212">
        <v>0</v>
      </c>
      <c r="G212">
        <v>0</v>
      </c>
      <c r="H212">
        <v>1</v>
      </c>
      <c r="I212" s="15">
        <v>1.3888888888888889E-3</v>
      </c>
      <c r="L212" t="s">
        <v>25</v>
      </c>
      <c r="M212" t="s">
        <v>78</v>
      </c>
      <c r="N212" t="s">
        <v>41</v>
      </c>
    </row>
    <row r="213" spans="1:14" x14ac:dyDescent="0.35">
      <c r="A213" t="s">
        <v>70</v>
      </c>
      <c r="B213">
        <v>30</v>
      </c>
      <c r="C213" t="s">
        <v>69</v>
      </c>
      <c r="D213" t="s">
        <v>32</v>
      </c>
      <c r="E213" t="s">
        <v>17</v>
      </c>
      <c r="F213">
        <v>0</v>
      </c>
      <c r="G213">
        <v>0</v>
      </c>
      <c r="H213">
        <v>4</v>
      </c>
      <c r="I213" s="15">
        <v>1.3888888888888889E-3</v>
      </c>
      <c r="L213" t="s">
        <v>48</v>
      </c>
      <c r="M213" t="s">
        <v>76</v>
      </c>
      <c r="N213" t="s">
        <v>52</v>
      </c>
    </row>
    <row r="214" spans="1:14" x14ac:dyDescent="0.35">
      <c r="A214" t="s">
        <v>70</v>
      </c>
      <c r="B214">
        <v>8</v>
      </c>
      <c r="C214" t="s">
        <v>72</v>
      </c>
      <c r="D214" t="s">
        <v>28</v>
      </c>
      <c r="E214" t="s">
        <v>17</v>
      </c>
      <c r="F214">
        <v>0</v>
      </c>
      <c r="G214">
        <v>0</v>
      </c>
      <c r="H214">
        <v>3</v>
      </c>
      <c r="I214" s="15">
        <v>1.3888888888888889E-3</v>
      </c>
      <c r="L214" t="s">
        <v>30</v>
      </c>
      <c r="M214" t="s">
        <v>76</v>
      </c>
      <c r="N214" t="s">
        <v>52</v>
      </c>
    </row>
    <row r="215" spans="1:14" x14ac:dyDescent="0.35">
      <c r="A215" t="s">
        <v>70</v>
      </c>
      <c r="B215">
        <v>5</v>
      </c>
      <c r="C215" t="s">
        <v>72</v>
      </c>
      <c r="D215" t="s">
        <v>38</v>
      </c>
      <c r="E215" t="s">
        <v>42</v>
      </c>
      <c r="F215">
        <v>0</v>
      </c>
      <c r="G215">
        <v>0</v>
      </c>
      <c r="H215">
        <v>1</v>
      </c>
      <c r="I215" s="15">
        <v>1.3888888888888889E-3</v>
      </c>
      <c r="L215" t="s">
        <v>33</v>
      </c>
      <c r="M215" t="s">
        <v>78</v>
      </c>
      <c r="N215" t="s">
        <v>41</v>
      </c>
    </row>
    <row r="216" spans="1:14" x14ac:dyDescent="0.35">
      <c r="A216" t="s">
        <v>14</v>
      </c>
      <c r="B216">
        <v>11</v>
      </c>
      <c r="C216" t="s">
        <v>57</v>
      </c>
      <c r="D216" t="s">
        <v>73</v>
      </c>
      <c r="E216" t="s">
        <v>17</v>
      </c>
      <c r="F216">
        <v>2</v>
      </c>
      <c r="G216">
        <v>38000000</v>
      </c>
      <c r="H216">
        <v>3</v>
      </c>
      <c r="I216" s="15">
        <v>1.3888888888888889E-3</v>
      </c>
      <c r="J216" t="s">
        <v>46</v>
      </c>
      <c r="K216" t="s">
        <v>39</v>
      </c>
      <c r="L216" t="s">
        <v>33</v>
      </c>
      <c r="M216" t="s">
        <v>78</v>
      </c>
      <c r="N216" t="s">
        <v>53</v>
      </c>
    </row>
    <row r="217" spans="1:14" x14ac:dyDescent="0.35">
      <c r="A217" t="s">
        <v>14</v>
      </c>
      <c r="B217">
        <v>13</v>
      </c>
      <c r="C217" t="s">
        <v>27</v>
      </c>
      <c r="D217" t="s">
        <v>32</v>
      </c>
      <c r="E217" t="s">
        <v>68</v>
      </c>
      <c r="F217">
        <v>1</v>
      </c>
      <c r="G217">
        <v>19000000</v>
      </c>
      <c r="H217">
        <v>6</v>
      </c>
      <c r="I217" s="15">
        <v>1.3888888888888889E-3</v>
      </c>
      <c r="J217" t="s">
        <v>46</v>
      </c>
      <c r="K217" t="s">
        <v>35</v>
      </c>
      <c r="L217" t="s">
        <v>20</v>
      </c>
      <c r="M217" t="s">
        <v>78</v>
      </c>
      <c r="N217" t="s">
        <v>62</v>
      </c>
    </row>
    <row r="218" spans="1:14" x14ac:dyDescent="0.35">
      <c r="A218" t="s">
        <v>14</v>
      </c>
      <c r="B218">
        <v>25</v>
      </c>
      <c r="C218" t="s">
        <v>27</v>
      </c>
      <c r="D218" t="s">
        <v>32</v>
      </c>
      <c r="E218" t="s">
        <v>42</v>
      </c>
      <c r="F218">
        <v>3</v>
      </c>
      <c r="G218">
        <v>15000000</v>
      </c>
      <c r="H218">
        <v>4</v>
      </c>
      <c r="I218" s="15">
        <v>1.3888888888888889E-3</v>
      </c>
      <c r="J218" t="s">
        <v>18</v>
      </c>
      <c r="K218" t="s">
        <v>19</v>
      </c>
      <c r="L218" t="s">
        <v>30</v>
      </c>
      <c r="M218" t="s">
        <v>66</v>
      </c>
      <c r="N218" t="s">
        <v>67</v>
      </c>
    </row>
    <row r="219" spans="1:14" x14ac:dyDescent="0.35">
      <c r="A219" t="s">
        <v>14</v>
      </c>
      <c r="B219">
        <v>30</v>
      </c>
      <c r="C219" t="s">
        <v>27</v>
      </c>
      <c r="D219" t="s">
        <v>73</v>
      </c>
      <c r="E219" t="s">
        <v>23</v>
      </c>
      <c r="F219">
        <v>2</v>
      </c>
      <c r="G219">
        <v>12000000</v>
      </c>
      <c r="H219">
        <v>4</v>
      </c>
      <c r="I219" s="15">
        <v>1.3888888888888889E-3</v>
      </c>
      <c r="J219" t="s">
        <v>18</v>
      </c>
      <c r="K219" t="s">
        <v>19</v>
      </c>
      <c r="L219" t="s">
        <v>30</v>
      </c>
      <c r="M219" t="s">
        <v>76</v>
      </c>
      <c r="N219" t="s">
        <v>26</v>
      </c>
    </row>
    <row r="220" spans="1:14" x14ac:dyDescent="0.35">
      <c r="A220" t="s">
        <v>14</v>
      </c>
      <c r="B220">
        <v>26</v>
      </c>
      <c r="C220" t="s">
        <v>37</v>
      </c>
      <c r="D220" t="s">
        <v>16</v>
      </c>
      <c r="E220" t="s">
        <v>45</v>
      </c>
      <c r="F220">
        <v>4</v>
      </c>
      <c r="G220">
        <v>11000000</v>
      </c>
      <c r="H220">
        <v>1</v>
      </c>
      <c r="I220" s="15">
        <v>1.3888888888888889E-3</v>
      </c>
      <c r="J220" t="s">
        <v>61</v>
      </c>
      <c r="K220" t="s">
        <v>24</v>
      </c>
      <c r="L220" t="s">
        <v>25</v>
      </c>
      <c r="M220" t="s">
        <v>66</v>
      </c>
      <c r="N220" t="s">
        <v>67</v>
      </c>
    </row>
    <row r="221" spans="1:14" x14ac:dyDescent="0.35">
      <c r="A221" t="s">
        <v>14</v>
      </c>
      <c r="B221">
        <v>28</v>
      </c>
      <c r="C221" t="s">
        <v>37</v>
      </c>
      <c r="D221" t="s">
        <v>28</v>
      </c>
      <c r="E221" t="s">
        <v>23</v>
      </c>
      <c r="F221">
        <v>2</v>
      </c>
      <c r="G221">
        <v>12000000</v>
      </c>
      <c r="H221">
        <v>1</v>
      </c>
      <c r="I221" s="15">
        <v>1.3888888888888889E-3</v>
      </c>
      <c r="J221" t="s">
        <v>18</v>
      </c>
      <c r="K221" t="s">
        <v>64</v>
      </c>
      <c r="L221" t="s">
        <v>30</v>
      </c>
      <c r="M221" t="s">
        <v>66</v>
      </c>
      <c r="N221" t="s">
        <v>36</v>
      </c>
    </row>
    <row r="222" spans="1:14" x14ac:dyDescent="0.35">
      <c r="A222" t="s">
        <v>14</v>
      </c>
      <c r="B222">
        <v>28</v>
      </c>
      <c r="C222" t="s">
        <v>37</v>
      </c>
      <c r="D222" t="s">
        <v>49</v>
      </c>
      <c r="E222" t="s">
        <v>23</v>
      </c>
      <c r="F222">
        <v>1</v>
      </c>
      <c r="G222">
        <v>7000000</v>
      </c>
      <c r="H222">
        <v>3</v>
      </c>
      <c r="I222" s="15">
        <v>1.3888888888888889E-3</v>
      </c>
      <c r="J222" t="s">
        <v>18</v>
      </c>
      <c r="K222" t="s">
        <v>39</v>
      </c>
      <c r="L222" t="s">
        <v>51</v>
      </c>
      <c r="M222" t="s">
        <v>78</v>
      </c>
      <c r="N222" t="s">
        <v>53</v>
      </c>
    </row>
    <row r="223" spans="1:14" x14ac:dyDescent="0.35">
      <c r="A223" t="s">
        <v>14</v>
      </c>
      <c r="B223">
        <v>24</v>
      </c>
      <c r="C223" t="s">
        <v>44</v>
      </c>
      <c r="D223" t="s">
        <v>28</v>
      </c>
      <c r="E223" t="s">
        <v>45</v>
      </c>
      <c r="F223">
        <v>4</v>
      </c>
      <c r="G223">
        <v>20000000</v>
      </c>
      <c r="H223">
        <v>7</v>
      </c>
      <c r="I223" s="15">
        <v>1.3888888888888889E-3</v>
      </c>
      <c r="J223" t="s">
        <v>18</v>
      </c>
      <c r="K223" t="s">
        <v>29</v>
      </c>
      <c r="L223" t="s">
        <v>30</v>
      </c>
      <c r="M223" t="s">
        <v>76</v>
      </c>
      <c r="N223" t="s">
        <v>75</v>
      </c>
    </row>
    <row r="224" spans="1:14" x14ac:dyDescent="0.35">
      <c r="A224" t="s">
        <v>14</v>
      </c>
      <c r="B224">
        <v>26</v>
      </c>
      <c r="C224" t="s">
        <v>44</v>
      </c>
      <c r="D224" t="s">
        <v>16</v>
      </c>
      <c r="E224" t="s">
        <v>42</v>
      </c>
      <c r="F224">
        <v>5</v>
      </c>
      <c r="G224">
        <v>25000000</v>
      </c>
      <c r="H224">
        <v>3</v>
      </c>
      <c r="I224" s="15">
        <v>1.3888888888888889E-3</v>
      </c>
      <c r="J224" t="s">
        <v>18</v>
      </c>
      <c r="K224" t="s">
        <v>56</v>
      </c>
      <c r="L224" t="s">
        <v>40</v>
      </c>
      <c r="M224" t="s">
        <v>78</v>
      </c>
      <c r="N224" t="s">
        <v>66</v>
      </c>
    </row>
    <row r="225" spans="1:14" x14ac:dyDescent="0.35">
      <c r="A225" t="s">
        <v>14</v>
      </c>
      <c r="B225">
        <v>1</v>
      </c>
      <c r="C225" t="s">
        <v>44</v>
      </c>
      <c r="D225" t="s">
        <v>16</v>
      </c>
      <c r="E225" t="s">
        <v>42</v>
      </c>
      <c r="F225">
        <v>3</v>
      </c>
      <c r="G225">
        <v>15000000</v>
      </c>
      <c r="H225">
        <v>2</v>
      </c>
      <c r="I225" s="15">
        <v>1.3888888888888889E-3</v>
      </c>
      <c r="J225" t="s">
        <v>18</v>
      </c>
      <c r="K225" t="s">
        <v>35</v>
      </c>
      <c r="L225" t="s">
        <v>43</v>
      </c>
      <c r="M225" t="s">
        <v>76</v>
      </c>
      <c r="N225" t="s">
        <v>26</v>
      </c>
    </row>
    <row r="226" spans="1:14" x14ac:dyDescent="0.35">
      <c r="A226" t="s">
        <v>14</v>
      </c>
      <c r="B226">
        <v>30</v>
      </c>
      <c r="C226" t="s">
        <v>44</v>
      </c>
      <c r="D226" t="s">
        <v>38</v>
      </c>
      <c r="E226" t="s">
        <v>23</v>
      </c>
      <c r="F226">
        <v>5</v>
      </c>
      <c r="G226">
        <v>21000000</v>
      </c>
      <c r="H226">
        <v>3</v>
      </c>
      <c r="I226" s="15">
        <v>1.3888888888888889E-3</v>
      </c>
      <c r="J226" t="s">
        <v>18</v>
      </c>
      <c r="K226" t="s">
        <v>56</v>
      </c>
      <c r="L226" t="s">
        <v>48</v>
      </c>
      <c r="M226" t="s">
        <v>76</v>
      </c>
      <c r="N226" t="s">
        <v>52</v>
      </c>
    </row>
    <row r="227" spans="1:14" x14ac:dyDescent="0.35">
      <c r="A227" t="s">
        <v>14</v>
      </c>
      <c r="B227">
        <v>11</v>
      </c>
      <c r="C227" t="s">
        <v>57</v>
      </c>
      <c r="D227" t="s">
        <v>73</v>
      </c>
      <c r="E227" t="s">
        <v>17</v>
      </c>
      <c r="F227">
        <v>2</v>
      </c>
      <c r="G227">
        <v>38000000</v>
      </c>
      <c r="H227">
        <v>3</v>
      </c>
      <c r="I227" s="15">
        <v>1.3888888888888889E-3</v>
      </c>
      <c r="J227" t="s">
        <v>46</v>
      </c>
      <c r="K227" t="s">
        <v>39</v>
      </c>
      <c r="L227" t="s">
        <v>33</v>
      </c>
      <c r="M227" t="s">
        <v>78</v>
      </c>
      <c r="N227" t="s">
        <v>53</v>
      </c>
    </row>
    <row r="228" spans="1:14" x14ac:dyDescent="0.35">
      <c r="A228" t="s">
        <v>70</v>
      </c>
      <c r="B228">
        <v>11</v>
      </c>
      <c r="C228" t="s">
        <v>44</v>
      </c>
      <c r="D228" t="s">
        <v>49</v>
      </c>
      <c r="E228" t="s">
        <v>42</v>
      </c>
      <c r="F228">
        <v>0</v>
      </c>
      <c r="G228">
        <v>0</v>
      </c>
      <c r="H228">
        <v>2</v>
      </c>
      <c r="I228" s="15">
        <v>1.3888888888888889E-3</v>
      </c>
      <c r="L228" t="s">
        <v>25</v>
      </c>
      <c r="M228" t="s">
        <v>77</v>
      </c>
      <c r="N228" t="s">
        <v>34</v>
      </c>
    </row>
    <row r="229" spans="1:14" x14ac:dyDescent="0.35">
      <c r="A229" t="s">
        <v>70</v>
      </c>
      <c r="B229">
        <v>29</v>
      </c>
      <c r="C229" t="s">
        <v>44</v>
      </c>
      <c r="D229" t="s">
        <v>16</v>
      </c>
      <c r="E229" t="s">
        <v>42</v>
      </c>
      <c r="F229">
        <v>0</v>
      </c>
      <c r="G229">
        <v>0</v>
      </c>
      <c r="H229">
        <v>3</v>
      </c>
      <c r="I229" s="15">
        <v>1.3888888888888889E-3</v>
      </c>
      <c r="L229" t="s">
        <v>48</v>
      </c>
      <c r="M229" t="s">
        <v>76</v>
      </c>
      <c r="N229" t="s">
        <v>52</v>
      </c>
    </row>
    <row r="230" spans="1:14" x14ac:dyDescent="0.35">
      <c r="A230" t="s">
        <v>14</v>
      </c>
      <c r="B230">
        <v>12</v>
      </c>
      <c r="C230" t="s">
        <v>57</v>
      </c>
      <c r="D230" t="s">
        <v>32</v>
      </c>
      <c r="E230" t="s">
        <v>17</v>
      </c>
      <c r="F230">
        <v>1</v>
      </c>
      <c r="G230">
        <v>19000000</v>
      </c>
      <c r="H230">
        <v>5</v>
      </c>
      <c r="I230" s="15">
        <v>1.3888888888888889E-3</v>
      </c>
      <c r="J230" t="s">
        <v>46</v>
      </c>
      <c r="K230" t="s">
        <v>35</v>
      </c>
      <c r="L230" t="s">
        <v>48</v>
      </c>
      <c r="M230" t="s">
        <v>66</v>
      </c>
      <c r="N230" t="s">
        <v>67</v>
      </c>
    </row>
    <row r="231" spans="1:14" x14ac:dyDescent="0.35">
      <c r="A231" t="s">
        <v>14</v>
      </c>
      <c r="B231">
        <v>11</v>
      </c>
      <c r="C231" t="s">
        <v>58</v>
      </c>
      <c r="D231" t="s">
        <v>16</v>
      </c>
      <c r="E231" t="s">
        <v>42</v>
      </c>
      <c r="F231">
        <v>4</v>
      </c>
      <c r="G231">
        <v>20000000</v>
      </c>
      <c r="H231">
        <v>1</v>
      </c>
      <c r="I231" s="15">
        <v>1.3888888888888889E-3</v>
      </c>
      <c r="J231" t="s">
        <v>18</v>
      </c>
      <c r="K231" t="s">
        <v>29</v>
      </c>
      <c r="L231" t="s">
        <v>30</v>
      </c>
      <c r="M231" t="s">
        <v>76</v>
      </c>
      <c r="N231" t="s">
        <v>31</v>
      </c>
    </row>
    <row r="232" spans="1:14" x14ac:dyDescent="0.35">
      <c r="A232" t="s">
        <v>14</v>
      </c>
      <c r="B232">
        <v>19</v>
      </c>
      <c r="C232" t="s">
        <v>37</v>
      </c>
      <c r="D232" t="s">
        <v>49</v>
      </c>
      <c r="E232" t="s">
        <v>23</v>
      </c>
      <c r="F232">
        <v>4</v>
      </c>
      <c r="G232">
        <v>11000000</v>
      </c>
      <c r="H232">
        <v>1</v>
      </c>
      <c r="I232" s="15">
        <v>1.3888888888888889E-3</v>
      </c>
      <c r="J232" t="s">
        <v>61</v>
      </c>
      <c r="K232" t="s">
        <v>56</v>
      </c>
      <c r="L232" t="s">
        <v>33</v>
      </c>
      <c r="M232" t="s">
        <v>78</v>
      </c>
      <c r="N232" t="s">
        <v>21</v>
      </c>
    </row>
    <row r="233" spans="1:14" x14ac:dyDescent="0.35">
      <c r="A233" t="s">
        <v>14</v>
      </c>
      <c r="B233">
        <v>5</v>
      </c>
      <c r="C233" t="s">
        <v>37</v>
      </c>
      <c r="D233" t="s">
        <v>49</v>
      </c>
      <c r="E233" t="s">
        <v>23</v>
      </c>
      <c r="F233">
        <v>5</v>
      </c>
      <c r="G233">
        <v>25000000</v>
      </c>
      <c r="H233">
        <v>2</v>
      </c>
      <c r="I233" s="15">
        <v>1.3888888888888889E-3</v>
      </c>
      <c r="J233" t="s">
        <v>18</v>
      </c>
      <c r="K233" t="s">
        <v>56</v>
      </c>
      <c r="L233" t="s">
        <v>30</v>
      </c>
      <c r="M233" t="s">
        <v>77</v>
      </c>
      <c r="N233" t="s">
        <v>54</v>
      </c>
    </row>
    <row r="234" spans="1:14" x14ac:dyDescent="0.35">
      <c r="A234" t="s">
        <v>14</v>
      </c>
      <c r="B234">
        <v>22</v>
      </c>
      <c r="C234" t="s">
        <v>37</v>
      </c>
      <c r="D234" t="s">
        <v>73</v>
      </c>
      <c r="E234" t="s">
        <v>23</v>
      </c>
      <c r="F234">
        <v>2</v>
      </c>
      <c r="G234">
        <v>12000000</v>
      </c>
      <c r="H234">
        <v>2</v>
      </c>
      <c r="I234" s="15">
        <v>1.3888888888888889E-3</v>
      </c>
      <c r="J234" t="s">
        <v>18</v>
      </c>
      <c r="K234" t="s">
        <v>56</v>
      </c>
      <c r="L234" t="s">
        <v>40</v>
      </c>
      <c r="M234" t="s">
        <v>78</v>
      </c>
      <c r="N234" t="s">
        <v>41</v>
      </c>
    </row>
    <row r="235" spans="1:14" x14ac:dyDescent="0.35">
      <c r="A235" t="s">
        <v>14</v>
      </c>
      <c r="B235">
        <v>8</v>
      </c>
      <c r="C235" t="s">
        <v>37</v>
      </c>
      <c r="D235" t="s">
        <v>49</v>
      </c>
      <c r="E235" t="s">
        <v>42</v>
      </c>
      <c r="F235">
        <v>2</v>
      </c>
      <c r="G235">
        <v>12000000</v>
      </c>
      <c r="H235">
        <v>3</v>
      </c>
      <c r="I235" s="15">
        <v>1.3888888888888889E-3</v>
      </c>
      <c r="J235" t="s">
        <v>18</v>
      </c>
      <c r="K235" t="s">
        <v>19</v>
      </c>
      <c r="L235" t="s">
        <v>43</v>
      </c>
      <c r="M235" t="s">
        <v>76</v>
      </c>
      <c r="N235" t="s">
        <v>31</v>
      </c>
    </row>
    <row r="236" spans="1:14" x14ac:dyDescent="0.35">
      <c r="A236" t="s">
        <v>14</v>
      </c>
      <c r="B236">
        <v>22</v>
      </c>
      <c r="C236" t="s">
        <v>44</v>
      </c>
      <c r="D236" t="s">
        <v>38</v>
      </c>
      <c r="E236" t="s">
        <v>42</v>
      </c>
      <c r="F236">
        <v>3</v>
      </c>
      <c r="G236">
        <v>15000000</v>
      </c>
      <c r="H236">
        <v>1</v>
      </c>
      <c r="I236" s="15">
        <v>1.3888888888888889E-3</v>
      </c>
      <c r="J236" t="s">
        <v>18</v>
      </c>
      <c r="K236" t="s">
        <v>50</v>
      </c>
      <c r="L236" t="s">
        <v>40</v>
      </c>
      <c r="M236" t="s">
        <v>78</v>
      </c>
      <c r="N236" t="s">
        <v>62</v>
      </c>
    </row>
    <row r="237" spans="1:14" x14ac:dyDescent="0.35">
      <c r="A237" t="s">
        <v>14</v>
      </c>
      <c r="B237">
        <v>11</v>
      </c>
      <c r="C237" t="s">
        <v>44</v>
      </c>
      <c r="D237" t="s">
        <v>28</v>
      </c>
      <c r="E237" t="s">
        <v>45</v>
      </c>
      <c r="F237">
        <v>5</v>
      </c>
      <c r="G237">
        <v>21000000</v>
      </c>
      <c r="H237">
        <v>4</v>
      </c>
      <c r="I237" s="15">
        <v>1.3888888888888889E-3</v>
      </c>
      <c r="J237" t="s">
        <v>18</v>
      </c>
      <c r="K237" t="s">
        <v>19</v>
      </c>
      <c r="L237" t="s">
        <v>20</v>
      </c>
      <c r="M237" t="s">
        <v>76</v>
      </c>
      <c r="N237" t="s">
        <v>26</v>
      </c>
    </row>
    <row r="238" spans="1:14" x14ac:dyDescent="0.35">
      <c r="A238" t="s">
        <v>14</v>
      </c>
      <c r="B238">
        <v>17</v>
      </c>
      <c r="C238" t="s">
        <v>44</v>
      </c>
      <c r="D238" t="s">
        <v>16</v>
      </c>
      <c r="E238" t="s">
        <v>42</v>
      </c>
      <c r="F238">
        <v>3</v>
      </c>
      <c r="G238">
        <v>15000000</v>
      </c>
      <c r="H238">
        <v>1</v>
      </c>
      <c r="I238" s="15">
        <v>1.3888888888888889E-3</v>
      </c>
      <c r="J238" t="s">
        <v>18</v>
      </c>
      <c r="K238" t="s">
        <v>29</v>
      </c>
      <c r="L238" t="s">
        <v>48</v>
      </c>
      <c r="M238" t="s">
        <v>76</v>
      </c>
      <c r="N238" t="s">
        <v>31</v>
      </c>
    </row>
    <row r="239" spans="1:14" x14ac:dyDescent="0.35">
      <c r="A239" t="s">
        <v>14</v>
      </c>
      <c r="B239">
        <v>12</v>
      </c>
      <c r="C239" t="s">
        <v>57</v>
      </c>
      <c r="D239" t="s">
        <v>32</v>
      </c>
      <c r="E239" t="s">
        <v>17</v>
      </c>
      <c r="F239">
        <v>1</v>
      </c>
      <c r="G239">
        <v>19000000</v>
      </c>
      <c r="H239">
        <v>5</v>
      </c>
      <c r="I239" s="15">
        <v>1.3888888888888889E-3</v>
      </c>
      <c r="J239" t="s">
        <v>46</v>
      </c>
      <c r="K239" t="s">
        <v>35</v>
      </c>
      <c r="L239" t="s">
        <v>48</v>
      </c>
      <c r="M239" t="s">
        <v>66</v>
      </c>
      <c r="N239" t="s">
        <v>67</v>
      </c>
    </row>
    <row r="240" spans="1:14" x14ac:dyDescent="0.35">
      <c r="A240" t="s">
        <v>14</v>
      </c>
      <c r="B240">
        <v>11</v>
      </c>
      <c r="C240" t="s">
        <v>58</v>
      </c>
      <c r="D240" t="s">
        <v>16</v>
      </c>
      <c r="E240" t="s">
        <v>42</v>
      </c>
      <c r="F240">
        <v>4</v>
      </c>
      <c r="G240">
        <v>20000000</v>
      </c>
      <c r="H240">
        <v>1</v>
      </c>
      <c r="I240" s="15">
        <v>1.3888888888888889E-3</v>
      </c>
      <c r="J240" t="s">
        <v>18</v>
      </c>
      <c r="K240" t="s">
        <v>29</v>
      </c>
      <c r="L240" t="s">
        <v>30</v>
      </c>
      <c r="M240" t="s">
        <v>76</v>
      </c>
      <c r="N240" t="s">
        <v>31</v>
      </c>
    </row>
    <row r="241" spans="1:14" x14ac:dyDescent="0.35">
      <c r="A241" t="s">
        <v>70</v>
      </c>
      <c r="B241">
        <v>5</v>
      </c>
      <c r="C241" t="s">
        <v>59</v>
      </c>
      <c r="D241" t="s">
        <v>16</v>
      </c>
      <c r="E241" t="s">
        <v>23</v>
      </c>
      <c r="F241">
        <v>0</v>
      </c>
      <c r="G241">
        <v>0</v>
      </c>
      <c r="H241">
        <v>1</v>
      </c>
      <c r="I241" s="15">
        <v>1.3888888888888889E-3</v>
      </c>
      <c r="L241" t="s">
        <v>43</v>
      </c>
      <c r="M241" t="s">
        <v>78</v>
      </c>
      <c r="N241" t="s">
        <v>63</v>
      </c>
    </row>
    <row r="242" spans="1:14" x14ac:dyDescent="0.35">
      <c r="A242" t="s">
        <v>70</v>
      </c>
      <c r="B242">
        <v>29</v>
      </c>
      <c r="C242" t="s">
        <v>27</v>
      </c>
      <c r="D242" t="s">
        <v>16</v>
      </c>
      <c r="E242" t="s">
        <v>42</v>
      </c>
      <c r="F242">
        <v>0</v>
      </c>
      <c r="G242">
        <v>0</v>
      </c>
      <c r="H242">
        <v>4</v>
      </c>
      <c r="I242" s="15">
        <v>1.3888888888888889E-3</v>
      </c>
      <c r="L242" t="s">
        <v>48</v>
      </c>
      <c r="M242" t="s">
        <v>78</v>
      </c>
      <c r="N242" t="s">
        <v>62</v>
      </c>
    </row>
    <row r="243" spans="1:14" x14ac:dyDescent="0.35">
      <c r="A243" t="s">
        <v>70</v>
      </c>
      <c r="B243">
        <v>11</v>
      </c>
      <c r="C243" t="s">
        <v>37</v>
      </c>
      <c r="D243" t="s">
        <v>28</v>
      </c>
      <c r="E243" t="s">
        <v>42</v>
      </c>
      <c r="F243">
        <v>0</v>
      </c>
      <c r="G243">
        <v>0</v>
      </c>
      <c r="H243">
        <v>1</v>
      </c>
      <c r="I243" s="15">
        <v>1.3888888888888889E-3</v>
      </c>
      <c r="L243" t="s">
        <v>51</v>
      </c>
      <c r="M243" t="s">
        <v>77</v>
      </c>
      <c r="N243" t="s">
        <v>65</v>
      </c>
    </row>
    <row r="244" spans="1:14" x14ac:dyDescent="0.35">
      <c r="A244" t="s">
        <v>70</v>
      </c>
      <c r="B244">
        <v>23</v>
      </c>
      <c r="C244" t="s">
        <v>44</v>
      </c>
      <c r="D244" t="s">
        <v>38</v>
      </c>
      <c r="E244" t="s">
        <v>23</v>
      </c>
      <c r="F244">
        <v>0</v>
      </c>
      <c r="G244">
        <v>0</v>
      </c>
      <c r="H244">
        <v>1</v>
      </c>
      <c r="I244" s="15">
        <v>1.3888888888888889E-3</v>
      </c>
      <c r="L244" t="s">
        <v>30</v>
      </c>
      <c r="M244" t="s">
        <v>76</v>
      </c>
      <c r="N244" t="s">
        <v>31</v>
      </c>
    </row>
    <row r="245" spans="1:14" x14ac:dyDescent="0.35">
      <c r="A245" t="s">
        <v>70</v>
      </c>
      <c r="B245">
        <v>5</v>
      </c>
      <c r="C245" t="s">
        <v>59</v>
      </c>
      <c r="D245" t="s">
        <v>16</v>
      </c>
      <c r="E245" t="s">
        <v>23</v>
      </c>
      <c r="F245">
        <v>0</v>
      </c>
      <c r="G245">
        <v>0</v>
      </c>
      <c r="H245">
        <v>1</v>
      </c>
      <c r="I245" s="15">
        <v>1.3888888888888889E-3</v>
      </c>
      <c r="L245" t="s">
        <v>43</v>
      </c>
      <c r="M245" t="s">
        <v>78</v>
      </c>
      <c r="N245" t="s">
        <v>63</v>
      </c>
    </row>
    <row r="246" spans="1:14" x14ac:dyDescent="0.35">
      <c r="A246" t="s">
        <v>14</v>
      </c>
      <c r="B246">
        <v>2</v>
      </c>
      <c r="C246" t="s">
        <v>55</v>
      </c>
      <c r="D246" t="s">
        <v>32</v>
      </c>
      <c r="E246" t="s">
        <v>42</v>
      </c>
      <c r="F246">
        <v>4</v>
      </c>
      <c r="G246">
        <v>15000000</v>
      </c>
      <c r="H246">
        <v>3</v>
      </c>
      <c r="I246" s="15">
        <v>1.3888888888888889E-3</v>
      </c>
      <c r="J246" t="s">
        <v>18</v>
      </c>
      <c r="K246" t="s">
        <v>24</v>
      </c>
      <c r="L246" t="s">
        <v>25</v>
      </c>
      <c r="M246" t="s">
        <v>78</v>
      </c>
      <c r="N246" t="s">
        <v>41</v>
      </c>
    </row>
    <row r="247" spans="1:14" x14ac:dyDescent="0.35">
      <c r="A247" t="s">
        <v>14</v>
      </c>
      <c r="B247">
        <v>11</v>
      </c>
      <c r="C247" t="s">
        <v>57</v>
      </c>
      <c r="D247" t="s">
        <v>38</v>
      </c>
      <c r="E247" t="s">
        <v>42</v>
      </c>
      <c r="F247">
        <v>2</v>
      </c>
      <c r="G247">
        <v>12000000</v>
      </c>
      <c r="H247">
        <v>1</v>
      </c>
      <c r="I247" s="15">
        <v>1.3888888888888889E-3</v>
      </c>
      <c r="J247" t="s">
        <v>18</v>
      </c>
      <c r="K247" t="s">
        <v>19</v>
      </c>
      <c r="L247" t="s">
        <v>25</v>
      </c>
      <c r="M247" t="s">
        <v>78</v>
      </c>
      <c r="N247" t="s">
        <v>53</v>
      </c>
    </row>
    <row r="248" spans="1:14" x14ac:dyDescent="0.35">
      <c r="A248" t="s">
        <v>14</v>
      </c>
      <c r="B248">
        <v>1</v>
      </c>
      <c r="C248" t="s">
        <v>59</v>
      </c>
      <c r="D248" t="s">
        <v>32</v>
      </c>
      <c r="E248" t="s">
        <v>45</v>
      </c>
      <c r="F248">
        <v>1</v>
      </c>
      <c r="G248">
        <v>19000000</v>
      </c>
      <c r="H248">
        <v>2</v>
      </c>
      <c r="I248" s="15">
        <v>1.3888888888888889E-3</v>
      </c>
      <c r="J248" t="s">
        <v>46</v>
      </c>
      <c r="K248" t="s">
        <v>39</v>
      </c>
      <c r="L248" t="s">
        <v>30</v>
      </c>
      <c r="M248" t="s">
        <v>77</v>
      </c>
      <c r="N248" t="s">
        <v>65</v>
      </c>
    </row>
    <row r="249" spans="1:14" x14ac:dyDescent="0.35">
      <c r="A249" t="s">
        <v>14</v>
      </c>
      <c r="B249">
        <v>1</v>
      </c>
      <c r="C249" t="s">
        <v>60</v>
      </c>
      <c r="D249" t="s">
        <v>49</v>
      </c>
      <c r="E249" t="s">
        <v>23</v>
      </c>
      <c r="F249">
        <v>3</v>
      </c>
      <c r="G249">
        <v>15000000</v>
      </c>
      <c r="H249">
        <v>2</v>
      </c>
      <c r="I249" s="15">
        <v>1.3888888888888889E-3</v>
      </c>
      <c r="J249" t="s">
        <v>18</v>
      </c>
      <c r="K249" t="s">
        <v>56</v>
      </c>
      <c r="L249" t="s">
        <v>51</v>
      </c>
      <c r="M249" t="s">
        <v>76</v>
      </c>
      <c r="N249" t="s">
        <v>31</v>
      </c>
    </row>
    <row r="250" spans="1:14" x14ac:dyDescent="0.35">
      <c r="A250" t="s">
        <v>14</v>
      </c>
      <c r="B250">
        <v>12</v>
      </c>
      <c r="C250" t="s">
        <v>27</v>
      </c>
      <c r="D250" t="s">
        <v>73</v>
      </c>
      <c r="E250" t="s">
        <v>42</v>
      </c>
      <c r="F250">
        <v>2</v>
      </c>
      <c r="G250">
        <v>38000000</v>
      </c>
      <c r="H250">
        <v>6</v>
      </c>
      <c r="I250" s="15">
        <v>1.3888888888888889E-3</v>
      </c>
      <c r="J250" t="s">
        <v>46</v>
      </c>
      <c r="K250" t="s">
        <v>35</v>
      </c>
      <c r="L250" t="s">
        <v>30</v>
      </c>
      <c r="M250" t="s">
        <v>78</v>
      </c>
      <c r="N250" t="s">
        <v>63</v>
      </c>
    </row>
    <row r="251" spans="1:14" x14ac:dyDescent="0.35">
      <c r="A251" t="s">
        <v>14</v>
      </c>
      <c r="B251">
        <v>7</v>
      </c>
      <c r="C251" t="s">
        <v>27</v>
      </c>
      <c r="D251" t="s">
        <v>16</v>
      </c>
      <c r="E251" t="s">
        <v>23</v>
      </c>
      <c r="F251">
        <v>5</v>
      </c>
      <c r="G251">
        <v>21000000</v>
      </c>
      <c r="H251">
        <v>5</v>
      </c>
      <c r="I251" s="15">
        <v>1.3888888888888889E-3</v>
      </c>
      <c r="J251" t="s">
        <v>18</v>
      </c>
      <c r="K251" t="s">
        <v>24</v>
      </c>
      <c r="L251" t="s">
        <v>43</v>
      </c>
      <c r="M251" t="s">
        <v>76</v>
      </c>
      <c r="N251" t="s">
        <v>26</v>
      </c>
    </row>
    <row r="252" spans="1:14" x14ac:dyDescent="0.35">
      <c r="A252" t="s">
        <v>14</v>
      </c>
      <c r="B252">
        <v>11</v>
      </c>
      <c r="C252" t="s">
        <v>27</v>
      </c>
      <c r="D252" t="s">
        <v>28</v>
      </c>
      <c r="E252" t="s">
        <v>42</v>
      </c>
      <c r="F252">
        <v>5</v>
      </c>
      <c r="G252">
        <v>25000000</v>
      </c>
      <c r="H252">
        <v>5</v>
      </c>
      <c r="I252" s="15">
        <v>1.3888888888888889E-3</v>
      </c>
      <c r="J252" t="s">
        <v>18</v>
      </c>
      <c r="K252" t="s">
        <v>39</v>
      </c>
      <c r="L252" t="s">
        <v>33</v>
      </c>
      <c r="M252" t="s">
        <v>76</v>
      </c>
      <c r="N252" t="s">
        <v>31</v>
      </c>
    </row>
    <row r="253" spans="1:14" x14ac:dyDescent="0.35">
      <c r="A253" t="s">
        <v>14</v>
      </c>
      <c r="B253">
        <v>29</v>
      </c>
      <c r="C253" t="s">
        <v>27</v>
      </c>
      <c r="D253" t="s">
        <v>49</v>
      </c>
      <c r="E253" t="s">
        <v>42</v>
      </c>
      <c r="F253">
        <v>1</v>
      </c>
      <c r="G253">
        <v>7000000</v>
      </c>
      <c r="H253">
        <v>2</v>
      </c>
      <c r="I253" s="15">
        <v>1.3888888888888889E-3</v>
      </c>
      <c r="J253" t="s">
        <v>18</v>
      </c>
      <c r="K253" t="s">
        <v>47</v>
      </c>
      <c r="L253" t="s">
        <v>40</v>
      </c>
      <c r="M253" t="s">
        <v>66</v>
      </c>
      <c r="N253" t="s">
        <v>67</v>
      </c>
    </row>
    <row r="254" spans="1:14" x14ac:dyDescent="0.35">
      <c r="A254" t="s">
        <v>14</v>
      </c>
      <c r="B254">
        <v>3</v>
      </c>
      <c r="C254" t="s">
        <v>37</v>
      </c>
      <c r="D254" t="s">
        <v>38</v>
      </c>
      <c r="E254" t="s">
        <v>42</v>
      </c>
      <c r="F254">
        <v>2</v>
      </c>
      <c r="G254">
        <v>38000000</v>
      </c>
      <c r="H254">
        <v>3</v>
      </c>
      <c r="I254" s="15">
        <v>1.3888888888888889E-3</v>
      </c>
      <c r="J254" t="s">
        <v>46</v>
      </c>
      <c r="K254" t="s">
        <v>29</v>
      </c>
      <c r="L254" t="s">
        <v>30</v>
      </c>
      <c r="M254" t="s">
        <v>77</v>
      </c>
      <c r="N254" t="s">
        <v>65</v>
      </c>
    </row>
    <row r="255" spans="1:14" x14ac:dyDescent="0.35">
      <c r="A255" t="s">
        <v>14</v>
      </c>
      <c r="B255">
        <v>6</v>
      </c>
      <c r="C255" t="s">
        <v>37</v>
      </c>
      <c r="D255" t="s">
        <v>38</v>
      </c>
      <c r="E255" t="s">
        <v>42</v>
      </c>
      <c r="F255">
        <v>1</v>
      </c>
      <c r="G255">
        <v>19000000</v>
      </c>
      <c r="H255">
        <v>1</v>
      </c>
      <c r="I255" s="15">
        <v>1.3888888888888889E-3</v>
      </c>
      <c r="J255" t="s">
        <v>46</v>
      </c>
      <c r="K255" t="s">
        <v>19</v>
      </c>
      <c r="L255" t="s">
        <v>40</v>
      </c>
      <c r="M255" t="s">
        <v>66</v>
      </c>
      <c r="N255" t="s">
        <v>36</v>
      </c>
    </row>
    <row r="256" spans="1:14" x14ac:dyDescent="0.35">
      <c r="A256" t="s">
        <v>14</v>
      </c>
      <c r="B256">
        <v>26</v>
      </c>
      <c r="C256" t="s">
        <v>37</v>
      </c>
      <c r="D256" t="s">
        <v>16</v>
      </c>
      <c r="E256" t="s">
        <v>23</v>
      </c>
      <c r="F256">
        <v>4</v>
      </c>
      <c r="G256">
        <v>20000000</v>
      </c>
      <c r="H256">
        <v>3</v>
      </c>
      <c r="I256" s="15">
        <v>1.3888888888888889E-3</v>
      </c>
      <c r="J256" t="s">
        <v>61</v>
      </c>
      <c r="K256" t="s">
        <v>19</v>
      </c>
      <c r="L256" t="s">
        <v>48</v>
      </c>
      <c r="M256" t="s">
        <v>78</v>
      </c>
      <c r="N256" t="s">
        <v>63</v>
      </c>
    </row>
    <row r="257" spans="1:14" x14ac:dyDescent="0.35">
      <c r="A257" t="s">
        <v>14</v>
      </c>
      <c r="B257">
        <v>1</v>
      </c>
      <c r="C257" t="s">
        <v>37</v>
      </c>
      <c r="D257" t="s">
        <v>16</v>
      </c>
      <c r="E257" t="s">
        <v>17</v>
      </c>
      <c r="F257">
        <v>1</v>
      </c>
      <c r="G257">
        <v>7000000</v>
      </c>
      <c r="H257">
        <v>4</v>
      </c>
      <c r="I257" s="15">
        <v>1.3888888888888889E-3</v>
      </c>
      <c r="J257" t="s">
        <v>18</v>
      </c>
      <c r="K257" t="s">
        <v>29</v>
      </c>
      <c r="L257" t="s">
        <v>30</v>
      </c>
      <c r="M257" t="s">
        <v>76</v>
      </c>
      <c r="N257" t="s">
        <v>31</v>
      </c>
    </row>
    <row r="258" spans="1:14" x14ac:dyDescent="0.35">
      <c r="A258" t="s">
        <v>14</v>
      </c>
      <c r="B258">
        <v>1</v>
      </c>
      <c r="C258" t="s">
        <v>37</v>
      </c>
      <c r="D258" t="s">
        <v>32</v>
      </c>
      <c r="E258" t="s">
        <v>23</v>
      </c>
      <c r="F258">
        <v>2</v>
      </c>
      <c r="G258">
        <v>12000000</v>
      </c>
      <c r="H258">
        <v>4</v>
      </c>
      <c r="I258" s="15">
        <v>1.3888888888888889E-3</v>
      </c>
      <c r="J258" t="s">
        <v>18</v>
      </c>
      <c r="K258" t="s">
        <v>56</v>
      </c>
      <c r="L258" t="s">
        <v>30</v>
      </c>
      <c r="M258" t="s">
        <v>78</v>
      </c>
      <c r="N258" t="s">
        <v>66</v>
      </c>
    </row>
    <row r="259" spans="1:14" x14ac:dyDescent="0.35">
      <c r="A259" t="s">
        <v>14</v>
      </c>
      <c r="B259">
        <v>30</v>
      </c>
      <c r="C259" t="s">
        <v>37</v>
      </c>
      <c r="D259" t="s">
        <v>38</v>
      </c>
      <c r="E259" t="s">
        <v>42</v>
      </c>
      <c r="F259">
        <v>3</v>
      </c>
      <c r="G259">
        <v>15000000</v>
      </c>
      <c r="H259">
        <v>2</v>
      </c>
      <c r="I259" s="15">
        <v>1.3888888888888889E-3</v>
      </c>
      <c r="J259" t="s">
        <v>18</v>
      </c>
      <c r="K259" t="s">
        <v>50</v>
      </c>
      <c r="L259" t="s">
        <v>48</v>
      </c>
      <c r="M259" t="s">
        <v>76</v>
      </c>
      <c r="N259" t="s">
        <v>26</v>
      </c>
    </row>
    <row r="260" spans="1:14" x14ac:dyDescent="0.35">
      <c r="A260" t="s">
        <v>14</v>
      </c>
      <c r="B260">
        <v>3</v>
      </c>
      <c r="C260" t="s">
        <v>44</v>
      </c>
      <c r="D260" t="s">
        <v>32</v>
      </c>
      <c r="E260" t="s">
        <v>23</v>
      </c>
      <c r="F260">
        <v>4</v>
      </c>
      <c r="G260">
        <v>20000000</v>
      </c>
      <c r="H260">
        <v>6</v>
      </c>
      <c r="I260" s="15">
        <v>1.3888888888888889E-3</v>
      </c>
      <c r="J260" t="s">
        <v>61</v>
      </c>
      <c r="K260" t="s">
        <v>29</v>
      </c>
      <c r="L260" t="s">
        <v>33</v>
      </c>
      <c r="M260" t="s">
        <v>77</v>
      </c>
      <c r="N260" t="s">
        <v>54</v>
      </c>
    </row>
    <row r="261" spans="1:14" x14ac:dyDescent="0.35">
      <c r="A261" t="s">
        <v>14</v>
      </c>
      <c r="B261">
        <v>3</v>
      </c>
      <c r="C261" t="s">
        <v>44</v>
      </c>
      <c r="D261" t="s">
        <v>38</v>
      </c>
      <c r="E261" t="s">
        <v>45</v>
      </c>
      <c r="F261">
        <v>5</v>
      </c>
      <c r="G261">
        <v>25000000</v>
      </c>
      <c r="H261">
        <v>2</v>
      </c>
      <c r="I261" s="15">
        <v>1.3888888888888889E-3</v>
      </c>
      <c r="J261" t="s">
        <v>18</v>
      </c>
      <c r="K261" t="s">
        <v>64</v>
      </c>
      <c r="L261" t="s">
        <v>43</v>
      </c>
      <c r="M261" t="s">
        <v>78</v>
      </c>
      <c r="N261" t="s">
        <v>53</v>
      </c>
    </row>
    <row r="262" spans="1:14" x14ac:dyDescent="0.35">
      <c r="A262" t="s">
        <v>14</v>
      </c>
      <c r="B262">
        <v>10</v>
      </c>
      <c r="C262" t="s">
        <v>44</v>
      </c>
      <c r="D262" t="s">
        <v>32</v>
      </c>
      <c r="E262" t="s">
        <v>42</v>
      </c>
      <c r="F262">
        <v>2</v>
      </c>
      <c r="G262">
        <v>12000000</v>
      </c>
      <c r="H262">
        <v>1</v>
      </c>
      <c r="I262" s="15">
        <v>1.3888888888888889E-3</v>
      </c>
      <c r="J262" t="s">
        <v>18</v>
      </c>
      <c r="K262" t="s">
        <v>47</v>
      </c>
      <c r="L262" t="s">
        <v>43</v>
      </c>
      <c r="M262" t="s">
        <v>78</v>
      </c>
      <c r="N262" t="s">
        <v>66</v>
      </c>
    </row>
    <row r="263" spans="1:14" x14ac:dyDescent="0.35">
      <c r="A263" t="s">
        <v>14</v>
      </c>
      <c r="B263">
        <v>2</v>
      </c>
      <c r="C263" t="s">
        <v>44</v>
      </c>
      <c r="D263" t="s">
        <v>28</v>
      </c>
      <c r="E263" t="s">
        <v>23</v>
      </c>
      <c r="F263">
        <v>5</v>
      </c>
      <c r="G263">
        <v>25000000</v>
      </c>
      <c r="H263">
        <v>1</v>
      </c>
      <c r="I263" s="15">
        <v>1.3888888888888889E-3</v>
      </c>
      <c r="J263" t="s">
        <v>18</v>
      </c>
      <c r="K263" t="s">
        <v>29</v>
      </c>
      <c r="L263" t="s">
        <v>48</v>
      </c>
      <c r="M263" t="s">
        <v>76</v>
      </c>
      <c r="N263" t="s">
        <v>52</v>
      </c>
    </row>
    <row r="264" spans="1:14" x14ac:dyDescent="0.35">
      <c r="A264" t="s">
        <v>14</v>
      </c>
      <c r="B264">
        <v>16</v>
      </c>
      <c r="C264" t="s">
        <v>69</v>
      </c>
      <c r="D264" t="s">
        <v>16</v>
      </c>
      <c r="E264" t="s">
        <v>23</v>
      </c>
      <c r="F264">
        <v>3</v>
      </c>
      <c r="G264">
        <v>12000000</v>
      </c>
      <c r="H264">
        <v>3</v>
      </c>
      <c r="I264" s="15">
        <v>1.3888888888888889E-3</v>
      </c>
      <c r="J264" t="s">
        <v>18</v>
      </c>
      <c r="K264" t="s">
        <v>35</v>
      </c>
      <c r="L264" t="s">
        <v>33</v>
      </c>
      <c r="M264" t="s">
        <v>66</v>
      </c>
      <c r="N264" t="s">
        <v>36</v>
      </c>
    </row>
    <row r="265" spans="1:14" x14ac:dyDescent="0.35">
      <c r="A265" t="s">
        <v>14</v>
      </c>
      <c r="B265">
        <v>1</v>
      </c>
      <c r="C265" t="s">
        <v>69</v>
      </c>
      <c r="D265" t="s">
        <v>28</v>
      </c>
      <c r="E265" t="s">
        <v>42</v>
      </c>
      <c r="F265">
        <v>2</v>
      </c>
      <c r="G265">
        <v>10000000</v>
      </c>
      <c r="H265">
        <v>2</v>
      </c>
      <c r="I265" s="15">
        <v>1.3888888888888889E-3</v>
      </c>
      <c r="J265" t="s">
        <v>18</v>
      </c>
      <c r="K265" t="s">
        <v>39</v>
      </c>
      <c r="L265" t="s">
        <v>51</v>
      </c>
      <c r="M265" t="s">
        <v>77</v>
      </c>
      <c r="N265" t="s">
        <v>65</v>
      </c>
    </row>
    <row r="266" spans="1:14" x14ac:dyDescent="0.35">
      <c r="A266" t="s">
        <v>14</v>
      </c>
      <c r="B266">
        <v>2</v>
      </c>
      <c r="C266" t="s">
        <v>55</v>
      </c>
      <c r="D266" t="s">
        <v>32</v>
      </c>
      <c r="E266" t="s">
        <v>42</v>
      </c>
      <c r="F266">
        <v>4</v>
      </c>
      <c r="G266">
        <v>15000000</v>
      </c>
      <c r="H266">
        <v>3</v>
      </c>
      <c r="I266" s="15">
        <v>1.3888888888888889E-3</v>
      </c>
      <c r="J266" t="s">
        <v>18</v>
      </c>
      <c r="K266" t="s">
        <v>24</v>
      </c>
      <c r="L266" t="s">
        <v>25</v>
      </c>
      <c r="M266" t="s">
        <v>78</v>
      </c>
      <c r="N266" t="s">
        <v>41</v>
      </c>
    </row>
    <row r="267" spans="1:14" x14ac:dyDescent="0.35">
      <c r="A267" t="s">
        <v>14</v>
      </c>
      <c r="B267">
        <v>11</v>
      </c>
      <c r="C267" t="s">
        <v>57</v>
      </c>
      <c r="D267" t="s">
        <v>38</v>
      </c>
      <c r="E267" t="s">
        <v>42</v>
      </c>
      <c r="F267">
        <v>2</v>
      </c>
      <c r="G267">
        <v>12000000</v>
      </c>
      <c r="H267">
        <v>1</v>
      </c>
      <c r="I267" s="15">
        <v>1.3888888888888889E-3</v>
      </c>
      <c r="J267" t="s">
        <v>18</v>
      </c>
      <c r="K267" t="s">
        <v>19</v>
      </c>
      <c r="L267" t="s">
        <v>25</v>
      </c>
      <c r="M267" t="s">
        <v>78</v>
      </c>
      <c r="N267" t="s">
        <v>53</v>
      </c>
    </row>
    <row r="268" spans="1:14" x14ac:dyDescent="0.35">
      <c r="A268" t="s">
        <v>14</v>
      </c>
      <c r="B268">
        <v>1</v>
      </c>
      <c r="C268" t="s">
        <v>59</v>
      </c>
      <c r="D268" t="s">
        <v>32</v>
      </c>
      <c r="E268" t="s">
        <v>45</v>
      </c>
      <c r="F268">
        <v>1</v>
      </c>
      <c r="G268">
        <v>19000000</v>
      </c>
      <c r="H268">
        <v>2</v>
      </c>
      <c r="I268" s="15">
        <v>1.3888888888888889E-3</v>
      </c>
      <c r="J268" t="s">
        <v>46</v>
      </c>
      <c r="K268" t="s">
        <v>39</v>
      </c>
      <c r="L268" t="s">
        <v>30</v>
      </c>
      <c r="M268" t="s">
        <v>77</v>
      </c>
      <c r="N268" t="s">
        <v>65</v>
      </c>
    </row>
    <row r="269" spans="1:14" x14ac:dyDescent="0.35">
      <c r="A269" t="s">
        <v>14</v>
      </c>
      <c r="B269">
        <v>1</v>
      </c>
      <c r="C269" t="s">
        <v>60</v>
      </c>
      <c r="D269" t="s">
        <v>49</v>
      </c>
      <c r="E269" t="s">
        <v>23</v>
      </c>
      <c r="F269">
        <v>3</v>
      </c>
      <c r="G269">
        <v>15000000</v>
      </c>
      <c r="H269">
        <v>2</v>
      </c>
      <c r="I269" s="15">
        <v>1.3888888888888889E-3</v>
      </c>
      <c r="J269" t="s">
        <v>18</v>
      </c>
      <c r="K269" t="s">
        <v>56</v>
      </c>
      <c r="L269" t="s">
        <v>51</v>
      </c>
      <c r="M269" t="s">
        <v>76</v>
      </c>
      <c r="N269" t="s">
        <v>31</v>
      </c>
    </row>
    <row r="270" spans="1:14" x14ac:dyDescent="0.35">
      <c r="A270" t="s">
        <v>70</v>
      </c>
      <c r="B270">
        <v>23</v>
      </c>
      <c r="C270" t="s">
        <v>27</v>
      </c>
      <c r="D270" t="s">
        <v>73</v>
      </c>
      <c r="E270" t="s">
        <v>23</v>
      </c>
      <c r="F270">
        <v>0</v>
      </c>
      <c r="G270">
        <v>0</v>
      </c>
      <c r="H270">
        <v>1</v>
      </c>
      <c r="I270" s="15">
        <v>1.3888888888888889E-3</v>
      </c>
      <c r="L270" t="s">
        <v>48</v>
      </c>
      <c r="M270" t="s">
        <v>77</v>
      </c>
      <c r="N270" t="s">
        <v>54</v>
      </c>
    </row>
    <row r="271" spans="1:14" x14ac:dyDescent="0.35">
      <c r="A271" t="s">
        <v>70</v>
      </c>
      <c r="B271">
        <v>9</v>
      </c>
      <c r="C271" t="s">
        <v>37</v>
      </c>
      <c r="D271" t="s">
        <v>32</v>
      </c>
      <c r="E271" t="s">
        <v>68</v>
      </c>
      <c r="F271">
        <v>0</v>
      </c>
      <c r="G271">
        <v>0</v>
      </c>
      <c r="H271">
        <v>1</v>
      </c>
      <c r="I271" s="15">
        <v>1.3888888888888889E-3</v>
      </c>
      <c r="L271" t="s">
        <v>33</v>
      </c>
      <c r="M271" t="s">
        <v>77</v>
      </c>
      <c r="N271" t="s">
        <v>54</v>
      </c>
    </row>
    <row r="272" spans="1:14" x14ac:dyDescent="0.35">
      <c r="A272" t="s">
        <v>70</v>
      </c>
      <c r="B272">
        <v>23</v>
      </c>
      <c r="C272" t="s">
        <v>37</v>
      </c>
      <c r="D272" t="s">
        <v>32</v>
      </c>
      <c r="E272" t="s">
        <v>45</v>
      </c>
      <c r="F272">
        <v>0</v>
      </c>
      <c r="G272">
        <v>0</v>
      </c>
      <c r="H272">
        <v>1</v>
      </c>
      <c r="I272" s="15">
        <v>1.3888888888888889E-3</v>
      </c>
      <c r="L272" t="s">
        <v>20</v>
      </c>
      <c r="M272" t="s">
        <v>66</v>
      </c>
      <c r="N272" t="s">
        <v>36</v>
      </c>
    </row>
    <row r="273" spans="1:14" x14ac:dyDescent="0.35">
      <c r="A273" t="s">
        <v>70</v>
      </c>
      <c r="B273">
        <v>4</v>
      </c>
      <c r="C273" t="s">
        <v>37</v>
      </c>
      <c r="D273" t="s">
        <v>16</v>
      </c>
      <c r="E273" t="s">
        <v>42</v>
      </c>
      <c r="F273">
        <v>0</v>
      </c>
      <c r="G273">
        <v>0</v>
      </c>
      <c r="H273">
        <v>2</v>
      </c>
      <c r="I273" s="15">
        <v>1.3888888888888889E-3</v>
      </c>
      <c r="L273" t="s">
        <v>43</v>
      </c>
      <c r="M273" t="s">
        <v>76</v>
      </c>
      <c r="N273" t="s">
        <v>52</v>
      </c>
    </row>
    <row r="274" spans="1:14" x14ac:dyDescent="0.35">
      <c r="A274" t="s">
        <v>70</v>
      </c>
      <c r="B274">
        <v>8</v>
      </c>
      <c r="C274" t="s">
        <v>69</v>
      </c>
      <c r="D274" t="s">
        <v>16</v>
      </c>
      <c r="E274" t="s">
        <v>17</v>
      </c>
      <c r="F274">
        <v>0</v>
      </c>
      <c r="G274">
        <v>0</v>
      </c>
      <c r="H274">
        <v>6</v>
      </c>
      <c r="I274" s="15">
        <v>1.3888888888888889E-3</v>
      </c>
      <c r="L274" t="s">
        <v>43</v>
      </c>
      <c r="M274" t="s">
        <v>76</v>
      </c>
      <c r="N274" t="s">
        <v>75</v>
      </c>
    </row>
    <row r="275" spans="1:14" x14ac:dyDescent="0.35">
      <c r="A275" t="s">
        <v>70</v>
      </c>
      <c r="B275">
        <v>10</v>
      </c>
      <c r="C275" t="s">
        <v>69</v>
      </c>
      <c r="D275" t="s">
        <v>32</v>
      </c>
      <c r="E275" t="s">
        <v>42</v>
      </c>
      <c r="F275">
        <v>0</v>
      </c>
      <c r="G275">
        <v>0</v>
      </c>
      <c r="H275">
        <v>1</v>
      </c>
      <c r="I275" s="15">
        <v>1.3888888888888889E-3</v>
      </c>
      <c r="L275" t="s">
        <v>51</v>
      </c>
      <c r="M275" t="s">
        <v>66</v>
      </c>
      <c r="N275" t="s">
        <v>36</v>
      </c>
    </row>
    <row r="276" spans="1:14" x14ac:dyDescent="0.35">
      <c r="A276" t="s">
        <v>14</v>
      </c>
      <c r="B276">
        <v>11</v>
      </c>
      <c r="C276" t="s">
        <v>57</v>
      </c>
      <c r="D276" t="s">
        <v>16</v>
      </c>
      <c r="E276" t="s">
        <v>23</v>
      </c>
      <c r="F276">
        <v>4</v>
      </c>
      <c r="G276">
        <v>20000000</v>
      </c>
      <c r="H276">
        <v>1</v>
      </c>
      <c r="I276" s="15">
        <v>1.3888888888888889E-3</v>
      </c>
      <c r="J276" t="s">
        <v>18</v>
      </c>
      <c r="K276" t="s">
        <v>47</v>
      </c>
      <c r="L276" t="s">
        <v>25</v>
      </c>
      <c r="M276" t="s">
        <v>66</v>
      </c>
      <c r="N276" t="s">
        <v>67</v>
      </c>
    </row>
    <row r="277" spans="1:14" x14ac:dyDescent="0.35">
      <c r="A277" t="s">
        <v>14</v>
      </c>
      <c r="B277">
        <v>1</v>
      </c>
      <c r="C277" t="s">
        <v>15</v>
      </c>
      <c r="D277" t="s">
        <v>49</v>
      </c>
      <c r="E277" t="s">
        <v>42</v>
      </c>
      <c r="F277">
        <v>2</v>
      </c>
      <c r="G277">
        <v>12000000</v>
      </c>
      <c r="H277">
        <v>1</v>
      </c>
      <c r="I277" s="15">
        <v>1.3888888888888889E-3</v>
      </c>
      <c r="J277" t="s">
        <v>18</v>
      </c>
      <c r="K277" t="s">
        <v>29</v>
      </c>
      <c r="L277" t="s">
        <v>33</v>
      </c>
      <c r="M277" t="s">
        <v>76</v>
      </c>
      <c r="N277" t="s">
        <v>71</v>
      </c>
    </row>
    <row r="278" spans="1:14" x14ac:dyDescent="0.35">
      <c r="A278" t="s">
        <v>14</v>
      </c>
      <c r="B278">
        <v>13</v>
      </c>
      <c r="C278" t="s">
        <v>60</v>
      </c>
      <c r="D278" t="s">
        <v>16</v>
      </c>
      <c r="E278" t="s">
        <v>23</v>
      </c>
      <c r="F278">
        <v>5</v>
      </c>
      <c r="G278">
        <v>21000000</v>
      </c>
      <c r="H278">
        <v>4</v>
      </c>
      <c r="I278" s="15">
        <v>1.3888888888888889E-3</v>
      </c>
      <c r="J278" t="s">
        <v>18</v>
      </c>
      <c r="K278" t="s">
        <v>50</v>
      </c>
      <c r="L278" t="s">
        <v>40</v>
      </c>
      <c r="M278" t="s">
        <v>66</v>
      </c>
      <c r="N278" t="s">
        <v>36</v>
      </c>
    </row>
    <row r="279" spans="1:14" x14ac:dyDescent="0.35">
      <c r="A279" t="s">
        <v>14</v>
      </c>
      <c r="B279">
        <v>28</v>
      </c>
      <c r="C279" t="s">
        <v>22</v>
      </c>
      <c r="D279" t="s">
        <v>38</v>
      </c>
      <c r="E279" t="s">
        <v>42</v>
      </c>
      <c r="F279">
        <v>4</v>
      </c>
      <c r="G279">
        <v>11000000</v>
      </c>
      <c r="H279">
        <v>2</v>
      </c>
      <c r="I279" s="15">
        <v>1.3888888888888889E-3</v>
      </c>
      <c r="J279" t="s">
        <v>61</v>
      </c>
      <c r="K279" t="s">
        <v>19</v>
      </c>
      <c r="L279" t="s">
        <v>40</v>
      </c>
      <c r="M279" t="s">
        <v>77</v>
      </c>
      <c r="N279" t="s">
        <v>54</v>
      </c>
    </row>
    <row r="280" spans="1:14" x14ac:dyDescent="0.35">
      <c r="A280" t="s">
        <v>14</v>
      </c>
      <c r="B280">
        <v>27</v>
      </c>
      <c r="C280" t="s">
        <v>37</v>
      </c>
      <c r="D280" t="s">
        <v>16</v>
      </c>
      <c r="E280" t="s">
        <v>42</v>
      </c>
      <c r="F280">
        <v>1</v>
      </c>
      <c r="G280">
        <v>19000000</v>
      </c>
      <c r="H280">
        <v>2</v>
      </c>
      <c r="I280" s="15">
        <v>1.3888888888888889E-3</v>
      </c>
      <c r="J280" t="s">
        <v>46</v>
      </c>
      <c r="K280" t="s">
        <v>56</v>
      </c>
      <c r="L280" t="s">
        <v>43</v>
      </c>
      <c r="M280" t="s">
        <v>78</v>
      </c>
      <c r="N280" t="s">
        <v>53</v>
      </c>
    </row>
    <row r="281" spans="1:14" x14ac:dyDescent="0.35">
      <c r="A281" t="s">
        <v>14</v>
      </c>
      <c r="B281">
        <v>9</v>
      </c>
      <c r="C281" t="s">
        <v>37</v>
      </c>
      <c r="D281" t="s">
        <v>16</v>
      </c>
      <c r="E281" t="s">
        <v>17</v>
      </c>
      <c r="F281">
        <v>3</v>
      </c>
      <c r="G281">
        <v>15000000</v>
      </c>
      <c r="H281">
        <v>1</v>
      </c>
      <c r="I281" s="15">
        <v>1.3888888888888889E-3</v>
      </c>
      <c r="J281" t="s">
        <v>18</v>
      </c>
      <c r="K281" t="s">
        <v>47</v>
      </c>
      <c r="L281" t="s">
        <v>51</v>
      </c>
      <c r="M281" t="s">
        <v>76</v>
      </c>
      <c r="N281" t="s">
        <v>26</v>
      </c>
    </row>
    <row r="282" spans="1:14" x14ac:dyDescent="0.35">
      <c r="A282" t="s">
        <v>14</v>
      </c>
      <c r="B282">
        <v>19</v>
      </c>
      <c r="C282" t="s">
        <v>37</v>
      </c>
      <c r="D282" t="s">
        <v>16</v>
      </c>
      <c r="E282" t="s">
        <v>42</v>
      </c>
      <c r="F282">
        <v>5</v>
      </c>
      <c r="G282">
        <v>25000000</v>
      </c>
      <c r="H282">
        <v>3</v>
      </c>
      <c r="I282" s="15">
        <v>1.3888888888888889E-3</v>
      </c>
      <c r="J282" t="s">
        <v>18</v>
      </c>
      <c r="K282" t="s">
        <v>19</v>
      </c>
      <c r="L282" t="s">
        <v>48</v>
      </c>
      <c r="M282" t="s">
        <v>76</v>
      </c>
      <c r="N282" t="s">
        <v>26</v>
      </c>
    </row>
    <row r="283" spans="1:14" x14ac:dyDescent="0.35">
      <c r="A283" t="s">
        <v>14</v>
      </c>
      <c r="B283">
        <v>3</v>
      </c>
      <c r="C283" t="s">
        <v>44</v>
      </c>
      <c r="D283" t="s">
        <v>16</v>
      </c>
      <c r="E283" t="s">
        <v>42</v>
      </c>
      <c r="F283">
        <v>2</v>
      </c>
      <c r="G283">
        <v>12000000</v>
      </c>
      <c r="H283">
        <v>4</v>
      </c>
      <c r="I283" s="15">
        <v>1.3888888888888889E-3</v>
      </c>
      <c r="J283" t="s">
        <v>18</v>
      </c>
      <c r="K283" t="s">
        <v>19</v>
      </c>
      <c r="L283" t="s">
        <v>20</v>
      </c>
      <c r="M283" t="s">
        <v>77</v>
      </c>
      <c r="N283" t="s">
        <v>65</v>
      </c>
    </row>
    <row r="284" spans="1:14" x14ac:dyDescent="0.35">
      <c r="A284" t="s">
        <v>14</v>
      </c>
      <c r="B284">
        <v>12</v>
      </c>
      <c r="C284" t="s">
        <v>44</v>
      </c>
      <c r="D284" t="s">
        <v>49</v>
      </c>
      <c r="E284" t="s">
        <v>17</v>
      </c>
      <c r="F284">
        <v>3</v>
      </c>
      <c r="G284">
        <v>15000000</v>
      </c>
      <c r="H284">
        <v>2</v>
      </c>
      <c r="I284" s="15">
        <v>1.3888888888888889E-3</v>
      </c>
      <c r="J284" t="s">
        <v>18</v>
      </c>
      <c r="K284" t="s">
        <v>64</v>
      </c>
      <c r="L284" t="s">
        <v>43</v>
      </c>
      <c r="M284" t="s">
        <v>77</v>
      </c>
      <c r="N284" t="s">
        <v>34</v>
      </c>
    </row>
    <row r="285" spans="1:14" x14ac:dyDescent="0.35">
      <c r="A285" t="s">
        <v>14</v>
      </c>
      <c r="B285">
        <v>15</v>
      </c>
      <c r="C285" t="s">
        <v>69</v>
      </c>
      <c r="D285" t="s">
        <v>16</v>
      </c>
      <c r="E285" t="s">
        <v>23</v>
      </c>
      <c r="F285">
        <v>2</v>
      </c>
      <c r="G285">
        <v>38000000</v>
      </c>
      <c r="H285">
        <v>1</v>
      </c>
      <c r="I285" s="15">
        <v>1.3888888888888889E-3</v>
      </c>
      <c r="J285" t="s">
        <v>46</v>
      </c>
      <c r="K285" t="s">
        <v>29</v>
      </c>
      <c r="L285" t="s">
        <v>33</v>
      </c>
      <c r="M285" t="s">
        <v>76</v>
      </c>
      <c r="N285" t="s">
        <v>71</v>
      </c>
    </row>
    <row r="286" spans="1:14" x14ac:dyDescent="0.35">
      <c r="A286" t="s">
        <v>14</v>
      </c>
      <c r="B286">
        <v>11</v>
      </c>
      <c r="C286" t="s">
        <v>57</v>
      </c>
      <c r="D286" t="s">
        <v>16</v>
      </c>
      <c r="E286" t="s">
        <v>23</v>
      </c>
      <c r="F286">
        <v>4</v>
      </c>
      <c r="G286">
        <v>20000000</v>
      </c>
      <c r="H286">
        <v>1</v>
      </c>
      <c r="I286" s="15">
        <v>1.3888888888888889E-3</v>
      </c>
      <c r="J286" t="s">
        <v>18</v>
      </c>
      <c r="K286" t="s">
        <v>47</v>
      </c>
      <c r="L286" t="s">
        <v>25</v>
      </c>
      <c r="M286" t="s">
        <v>66</v>
      </c>
      <c r="N286" t="s">
        <v>67</v>
      </c>
    </row>
    <row r="287" spans="1:14" x14ac:dyDescent="0.35">
      <c r="A287" t="s">
        <v>14</v>
      </c>
      <c r="B287">
        <v>1</v>
      </c>
      <c r="C287" t="s">
        <v>15</v>
      </c>
      <c r="D287" t="s">
        <v>49</v>
      </c>
      <c r="E287" t="s">
        <v>42</v>
      </c>
      <c r="F287">
        <v>2</v>
      </c>
      <c r="G287">
        <v>12000000</v>
      </c>
      <c r="H287">
        <v>1</v>
      </c>
      <c r="I287" s="15">
        <v>1.3888888888888889E-3</v>
      </c>
      <c r="J287" t="s">
        <v>18</v>
      </c>
      <c r="K287" t="s">
        <v>29</v>
      </c>
      <c r="L287" t="s">
        <v>33</v>
      </c>
      <c r="M287" t="s">
        <v>76</v>
      </c>
      <c r="N287" t="s">
        <v>71</v>
      </c>
    </row>
    <row r="288" spans="1:14" x14ac:dyDescent="0.35">
      <c r="A288" t="s">
        <v>14</v>
      </c>
      <c r="B288">
        <v>13</v>
      </c>
      <c r="C288" t="s">
        <v>60</v>
      </c>
      <c r="D288" t="s">
        <v>16</v>
      </c>
      <c r="E288" t="s">
        <v>23</v>
      </c>
      <c r="F288">
        <v>5</v>
      </c>
      <c r="G288">
        <v>21000000</v>
      </c>
      <c r="H288">
        <v>4</v>
      </c>
      <c r="I288" s="15">
        <v>1.3888888888888889E-3</v>
      </c>
      <c r="J288" t="s">
        <v>18</v>
      </c>
      <c r="K288" t="s">
        <v>50</v>
      </c>
      <c r="L288" t="s">
        <v>40</v>
      </c>
      <c r="M288" t="s">
        <v>66</v>
      </c>
      <c r="N288" t="s">
        <v>36</v>
      </c>
    </row>
    <row r="289" spans="1:14" x14ac:dyDescent="0.35">
      <c r="A289" t="s">
        <v>14</v>
      </c>
      <c r="B289">
        <v>28</v>
      </c>
      <c r="C289" t="s">
        <v>22</v>
      </c>
      <c r="D289" t="s">
        <v>38</v>
      </c>
      <c r="E289" t="s">
        <v>42</v>
      </c>
      <c r="F289">
        <v>4</v>
      </c>
      <c r="G289">
        <v>11000000</v>
      </c>
      <c r="H289">
        <v>2</v>
      </c>
      <c r="I289" s="15">
        <v>1.3888888888888889E-3</v>
      </c>
      <c r="J289" t="s">
        <v>61</v>
      </c>
      <c r="K289" t="s">
        <v>19</v>
      </c>
      <c r="L289" t="s">
        <v>40</v>
      </c>
      <c r="M289" t="s">
        <v>77</v>
      </c>
      <c r="N289" t="s">
        <v>54</v>
      </c>
    </row>
    <row r="290" spans="1:14" x14ac:dyDescent="0.35">
      <c r="A290" t="s">
        <v>70</v>
      </c>
      <c r="B290">
        <v>12</v>
      </c>
      <c r="C290" t="s">
        <v>55</v>
      </c>
      <c r="D290" t="s">
        <v>16</v>
      </c>
      <c r="E290" t="s">
        <v>23</v>
      </c>
      <c r="F290">
        <v>0</v>
      </c>
      <c r="G290">
        <v>0</v>
      </c>
      <c r="H290">
        <v>1</v>
      </c>
      <c r="I290" s="15">
        <v>1.3888888888888889E-3</v>
      </c>
      <c r="L290" t="s">
        <v>33</v>
      </c>
      <c r="M290" t="s">
        <v>76</v>
      </c>
      <c r="N290" t="s">
        <v>75</v>
      </c>
    </row>
    <row r="291" spans="1:14" x14ac:dyDescent="0.35">
      <c r="A291" t="s">
        <v>70</v>
      </c>
      <c r="B291">
        <v>30</v>
      </c>
      <c r="C291" t="s">
        <v>69</v>
      </c>
      <c r="D291" t="s">
        <v>28</v>
      </c>
      <c r="E291" t="s">
        <v>45</v>
      </c>
      <c r="F291">
        <v>0</v>
      </c>
      <c r="G291">
        <v>0</v>
      </c>
      <c r="H291">
        <v>5</v>
      </c>
      <c r="I291" s="15">
        <v>1.3888888888888889E-3</v>
      </c>
      <c r="L291" t="s">
        <v>30</v>
      </c>
      <c r="M291" t="s">
        <v>78</v>
      </c>
      <c r="N291" t="s">
        <v>66</v>
      </c>
    </row>
    <row r="292" spans="1:14" x14ac:dyDescent="0.35">
      <c r="A292" t="s">
        <v>70</v>
      </c>
      <c r="B292">
        <v>30</v>
      </c>
      <c r="C292" t="s">
        <v>69</v>
      </c>
      <c r="D292" t="s">
        <v>28</v>
      </c>
      <c r="E292" t="s">
        <v>42</v>
      </c>
      <c r="F292">
        <v>0</v>
      </c>
      <c r="G292">
        <v>0</v>
      </c>
      <c r="H292">
        <v>3</v>
      </c>
      <c r="I292" s="15">
        <v>1.3888888888888889E-3</v>
      </c>
      <c r="L292" t="s">
        <v>51</v>
      </c>
      <c r="M292" t="s">
        <v>78</v>
      </c>
      <c r="N292" t="s">
        <v>53</v>
      </c>
    </row>
    <row r="293" spans="1:14" x14ac:dyDescent="0.35">
      <c r="A293" t="s">
        <v>70</v>
      </c>
      <c r="B293">
        <v>12</v>
      </c>
      <c r="C293" t="s">
        <v>55</v>
      </c>
      <c r="D293" t="s">
        <v>16</v>
      </c>
      <c r="E293" t="s">
        <v>23</v>
      </c>
      <c r="F293">
        <v>0</v>
      </c>
      <c r="G293">
        <v>0</v>
      </c>
      <c r="H293">
        <v>1</v>
      </c>
      <c r="I293" s="15">
        <v>1.3888888888888889E-3</v>
      </c>
      <c r="L293" t="s">
        <v>33</v>
      </c>
      <c r="M293" t="s">
        <v>76</v>
      </c>
      <c r="N293" t="s">
        <v>75</v>
      </c>
    </row>
    <row r="294" spans="1:14" x14ac:dyDescent="0.35">
      <c r="A294" t="s">
        <v>14</v>
      </c>
      <c r="B294">
        <v>11</v>
      </c>
      <c r="C294" t="s">
        <v>57</v>
      </c>
      <c r="D294" t="s">
        <v>38</v>
      </c>
      <c r="E294" t="s">
        <v>42</v>
      </c>
      <c r="F294">
        <v>2</v>
      </c>
      <c r="G294">
        <v>38000000</v>
      </c>
      <c r="H294">
        <v>5</v>
      </c>
      <c r="I294" s="15">
        <v>1.3888888888888889E-3</v>
      </c>
      <c r="J294" t="s">
        <v>46</v>
      </c>
      <c r="K294" t="s">
        <v>50</v>
      </c>
      <c r="L294" t="s">
        <v>33</v>
      </c>
      <c r="M294" t="s">
        <v>76</v>
      </c>
      <c r="N294" t="s">
        <v>26</v>
      </c>
    </row>
    <row r="295" spans="1:14" x14ac:dyDescent="0.35">
      <c r="A295" t="s">
        <v>14</v>
      </c>
      <c r="B295">
        <v>15</v>
      </c>
      <c r="C295" t="s">
        <v>22</v>
      </c>
      <c r="D295" t="s">
        <v>16</v>
      </c>
      <c r="E295" t="s">
        <v>23</v>
      </c>
      <c r="F295">
        <v>3</v>
      </c>
      <c r="G295">
        <v>15000000</v>
      </c>
      <c r="H295">
        <v>2</v>
      </c>
      <c r="I295" s="15">
        <v>1.3888888888888889E-3</v>
      </c>
      <c r="J295" t="s">
        <v>18</v>
      </c>
      <c r="K295" t="s">
        <v>56</v>
      </c>
      <c r="L295" t="s">
        <v>43</v>
      </c>
      <c r="M295" t="s">
        <v>78</v>
      </c>
      <c r="N295" t="s">
        <v>53</v>
      </c>
    </row>
    <row r="296" spans="1:14" x14ac:dyDescent="0.35">
      <c r="A296" t="s">
        <v>14</v>
      </c>
      <c r="B296">
        <v>30</v>
      </c>
      <c r="C296" t="s">
        <v>27</v>
      </c>
      <c r="D296" t="s">
        <v>38</v>
      </c>
      <c r="E296" t="s">
        <v>23</v>
      </c>
      <c r="F296">
        <v>1</v>
      </c>
      <c r="G296">
        <v>19000000</v>
      </c>
      <c r="H296">
        <v>4</v>
      </c>
      <c r="I296" s="15">
        <v>1.3888888888888889E-3</v>
      </c>
      <c r="J296" t="s">
        <v>46</v>
      </c>
      <c r="K296" t="s">
        <v>29</v>
      </c>
      <c r="L296" t="s">
        <v>51</v>
      </c>
      <c r="M296" t="s">
        <v>78</v>
      </c>
      <c r="N296" t="s">
        <v>21</v>
      </c>
    </row>
    <row r="297" spans="1:14" x14ac:dyDescent="0.35">
      <c r="A297" t="s">
        <v>14</v>
      </c>
      <c r="B297">
        <v>23</v>
      </c>
      <c r="C297" t="s">
        <v>27</v>
      </c>
      <c r="D297" t="s">
        <v>16</v>
      </c>
      <c r="E297" t="s">
        <v>23</v>
      </c>
      <c r="F297">
        <v>2</v>
      </c>
      <c r="G297">
        <v>12000000</v>
      </c>
      <c r="H297">
        <v>2</v>
      </c>
      <c r="I297" s="15">
        <v>1.3888888888888889E-3</v>
      </c>
      <c r="J297" t="s">
        <v>18</v>
      </c>
      <c r="K297" t="s">
        <v>39</v>
      </c>
      <c r="L297" t="s">
        <v>25</v>
      </c>
      <c r="M297" t="s">
        <v>77</v>
      </c>
      <c r="N297" t="s">
        <v>54</v>
      </c>
    </row>
    <row r="298" spans="1:14" x14ac:dyDescent="0.35">
      <c r="A298" t="s">
        <v>14</v>
      </c>
      <c r="B298">
        <v>30</v>
      </c>
      <c r="C298" t="s">
        <v>27</v>
      </c>
      <c r="D298" t="s">
        <v>38</v>
      </c>
      <c r="E298" t="s">
        <v>42</v>
      </c>
      <c r="F298">
        <v>4</v>
      </c>
      <c r="G298">
        <v>20000000</v>
      </c>
      <c r="H298">
        <v>4</v>
      </c>
      <c r="I298" s="15">
        <v>1.3888888888888889E-3</v>
      </c>
      <c r="J298" t="s">
        <v>18</v>
      </c>
      <c r="K298" t="s">
        <v>19</v>
      </c>
      <c r="L298" t="s">
        <v>30</v>
      </c>
      <c r="M298" t="s">
        <v>78</v>
      </c>
      <c r="N298" t="s">
        <v>41</v>
      </c>
    </row>
    <row r="299" spans="1:14" x14ac:dyDescent="0.35">
      <c r="A299" t="s">
        <v>14</v>
      </c>
      <c r="B299">
        <v>11</v>
      </c>
      <c r="C299" t="s">
        <v>27</v>
      </c>
      <c r="D299" t="s">
        <v>38</v>
      </c>
      <c r="E299" t="s">
        <v>23</v>
      </c>
      <c r="F299">
        <v>3</v>
      </c>
      <c r="G299">
        <v>15000000</v>
      </c>
      <c r="H299">
        <v>3</v>
      </c>
      <c r="I299" s="15">
        <v>1.3888888888888889E-3</v>
      </c>
      <c r="J299" t="s">
        <v>18</v>
      </c>
      <c r="K299" t="s">
        <v>29</v>
      </c>
      <c r="L299" t="s">
        <v>40</v>
      </c>
      <c r="M299" t="s">
        <v>76</v>
      </c>
      <c r="N299" t="s">
        <v>52</v>
      </c>
    </row>
    <row r="300" spans="1:14" x14ac:dyDescent="0.35">
      <c r="A300" t="s">
        <v>14</v>
      </c>
      <c r="B300">
        <v>4</v>
      </c>
      <c r="C300" t="s">
        <v>27</v>
      </c>
      <c r="D300" t="s">
        <v>16</v>
      </c>
      <c r="E300" t="s">
        <v>17</v>
      </c>
      <c r="F300">
        <v>3</v>
      </c>
      <c r="G300">
        <v>11000000</v>
      </c>
      <c r="H300">
        <v>2</v>
      </c>
      <c r="I300" s="15">
        <v>1.3888888888888889E-3</v>
      </c>
      <c r="J300" t="s">
        <v>18</v>
      </c>
      <c r="K300" t="s">
        <v>29</v>
      </c>
      <c r="L300" t="s">
        <v>48</v>
      </c>
      <c r="M300" t="s">
        <v>66</v>
      </c>
      <c r="N300" t="s">
        <v>67</v>
      </c>
    </row>
    <row r="301" spans="1:14" x14ac:dyDescent="0.35">
      <c r="A301" t="s">
        <v>14</v>
      </c>
      <c r="B301">
        <v>12</v>
      </c>
      <c r="C301" t="s">
        <v>27</v>
      </c>
      <c r="D301" t="s">
        <v>16</v>
      </c>
      <c r="E301" t="s">
        <v>23</v>
      </c>
      <c r="F301">
        <v>2</v>
      </c>
      <c r="G301">
        <v>12000000</v>
      </c>
      <c r="H301">
        <v>1</v>
      </c>
      <c r="I301" s="15">
        <v>1.3888888888888889E-3</v>
      </c>
      <c r="J301" t="s">
        <v>18</v>
      </c>
      <c r="K301" t="s">
        <v>56</v>
      </c>
      <c r="L301" t="s">
        <v>48</v>
      </c>
      <c r="M301" t="s">
        <v>76</v>
      </c>
      <c r="N301" t="s">
        <v>52</v>
      </c>
    </row>
    <row r="302" spans="1:14" x14ac:dyDescent="0.35">
      <c r="A302" t="s">
        <v>14</v>
      </c>
      <c r="B302">
        <v>9</v>
      </c>
      <c r="C302" t="s">
        <v>27</v>
      </c>
      <c r="D302" t="s">
        <v>38</v>
      </c>
      <c r="E302" t="s">
        <v>68</v>
      </c>
      <c r="F302">
        <v>5</v>
      </c>
      <c r="G302">
        <v>21000000</v>
      </c>
      <c r="H302">
        <v>1</v>
      </c>
      <c r="I302" s="15">
        <v>1.3888888888888889E-3</v>
      </c>
      <c r="J302" t="s">
        <v>18</v>
      </c>
      <c r="K302" t="s">
        <v>35</v>
      </c>
      <c r="L302" t="s">
        <v>51</v>
      </c>
      <c r="M302" t="s">
        <v>76</v>
      </c>
      <c r="N302" t="s">
        <v>52</v>
      </c>
    </row>
    <row r="303" spans="1:14" x14ac:dyDescent="0.35">
      <c r="A303" t="s">
        <v>14</v>
      </c>
      <c r="B303">
        <v>26</v>
      </c>
      <c r="C303" t="s">
        <v>37</v>
      </c>
      <c r="D303" t="s">
        <v>32</v>
      </c>
      <c r="E303" t="s">
        <v>42</v>
      </c>
      <c r="F303">
        <v>2</v>
      </c>
      <c r="G303">
        <v>38000000</v>
      </c>
      <c r="H303">
        <v>3</v>
      </c>
      <c r="I303" s="15">
        <v>1.3888888888888889E-3</v>
      </c>
      <c r="J303" t="s">
        <v>46</v>
      </c>
      <c r="K303" t="s">
        <v>39</v>
      </c>
      <c r="L303" t="s">
        <v>48</v>
      </c>
      <c r="M303" t="s">
        <v>78</v>
      </c>
      <c r="N303" t="s">
        <v>53</v>
      </c>
    </row>
    <row r="304" spans="1:14" x14ac:dyDescent="0.35">
      <c r="A304" t="s">
        <v>14</v>
      </c>
      <c r="B304">
        <v>18</v>
      </c>
      <c r="C304" t="s">
        <v>37</v>
      </c>
      <c r="D304" t="s">
        <v>49</v>
      </c>
      <c r="E304" t="s">
        <v>42</v>
      </c>
      <c r="F304">
        <v>4</v>
      </c>
      <c r="G304">
        <v>11000000</v>
      </c>
      <c r="H304">
        <v>2</v>
      </c>
      <c r="I304" s="15">
        <v>1.3888888888888889E-3</v>
      </c>
      <c r="J304" t="s">
        <v>61</v>
      </c>
      <c r="K304" t="s">
        <v>64</v>
      </c>
      <c r="L304" t="s">
        <v>20</v>
      </c>
      <c r="M304" t="s">
        <v>66</v>
      </c>
      <c r="N304" t="s">
        <v>36</v>
      </c>
    </row>
    <row r="305" spans="1:14" x14ac:dyDescent="0.35">
      <c r="A305" t="s">
        <v>14</v>
      </c>
      <c r="B305">
        <v>29</v>
      </c>
      <c r="C305" t="s">
        <v>37</v>
      </c>
      <c r="D305" t="s">
        <v>49</v>
      </c>
      <c r="E305" t="s">
        <v>23</v>
      </c>
      <c r="F305">
        <v>3</v>
      </c>
      <c r="G305">
        <v>15000000</v>
      </c>
      <c r="H305">
        <v>2</v>
      </c>
      <c r="I305" s="15">
        <v>1.3888888888888889E-3</v>
      </c>
      <c r="J305" t="s">
        <v>18</v>
      </c>
      <c r="K305" t="s">
        <v>19</v>
      </c>
      <c r="L305" t="s">
        <v>33</v>
      </c>
      <c r="M305" t="s">
        <v>77</v>
      </c>
      <c r="N305" t="s">
        <v>34</v>
      </c>
    </row>
    <row r="306" spans="1:14" x14ac:dyDescent="0.35">
      <c r="A306" t="s">
        <v>14</v>
      </c>
      <c r="B306">
        <v>27</v>
      </c>
      <c r="C306" t="s">
        <v>37</v>
      </c>
      <c r="D306" t="s">
        <v>49</v>
      </c>
      <c r="E306" t="s">
        <v>42</v>
      </c>
      <c r="F306">
        <v>5</v>
      </c>
      <c r="G306">
        <v>25000000</v>
      </c>
      <c r="H306">
        <v>4</v>
      </c>
      <c r="I306" s="15">
        <v>1.3888888888888889E-3</v>
      </c>
      <c r="J306" t="s">
        <v>18</v>
      </c>
      <c r="K306" t="s">
        <v>56</v>
      </c>
      <c r="L306" t="s">
        <v>43</v>
      </c>
      <c r="M306" t="s">
        <v>76</v>
      </c>
      <c r="N306" t="s">
        <v>31</v>
      </c>
    </row>
    <row r="307" spans="1:14" x14ac:dyDescent="0.35">
      <c r="A307" t="s">
        <v>14</v>
      </c>
      <c r="B307">
        <v>15</v>
      </c>
      <c r="C307" t="s">
        <v>44</v>
      </c>
      <c r="D307" t="s">
        <v>38</v>
      </c>
      <c r="E307" t="s">
        <v>17</v>
      </c>
      <c r="F307">
        <v>4</v>
      </c>
      <c r="G307">
        <v>15000000</v>
      </c>
      <c r="H307">
        <v>1</v>
      </c>
      <c r="I307" s="15">
        <v>1.3888888888888889E-3</v>
      </c>
      <c r="J307" t="s">
        <v>18</v>
      </c>
      <c r="K307" t="s">
        <v>56</v>
      </c>
      <c r="L307" t="s">
        <v>30</v>
      </c>
      <c r="M307" t="s">
        <v>76</v>
      </c>
      <c r="N307" t="s">
        <v>52</v>
      </c>
    </row>
    <row r="308" spans="1:14" x14ac:dyDescent="0.35">
      <c r="A308" t="s">
        <v>14</v>
      </c>
      <c r="B308">
        <v>16</v>
      </c>
      <c r="C308" t="s">
        <v>44</v>
      </c>
      <c r="D308" t="s">
        <v>73</v>
      </c>
      <c r="E308" t="s">
        <v>23</v>
      </c>
      <c r="F308">
        <v>2</v>
      </c>
      <c r="G308">
        <v>12000000</v>
      </c>
      <c r="H308">
        <v>3</v>
      </c>
      <c r="I308" s="15">
        <v>1.3888888888888889E-3</v>
      </c>
      <c r="J308" t="s">
        <v>18</v>
      </c>
      <c r="K308" t="s">
        <v>50</v>
      </c>
      <c r="L308" t="s">
        <v>43</v>
      </c>
      <c r="M308" t="s">
        <v>66</v>
      </c>
      <c r="N308" t="s">
        <v>36</v>
      </c>
    </row>
    <row r="309" spans="1:14" x14ac:dyDescent="0.35">
      <c r="A309" t="s">
        <v>14</v>
      </c>
      <c r="B309">
        <v>27</v>
      </c>
      <c r="C309" t="s">
        <v>44</v>
      </c>
      <c r="D309" t="s">
        <v>49</v>
      </c>
      <c r="E309" t="s">
        <v>17</v>
      </c>
      <c r="F309">
        <v>5</v>
      </c>
      <c r="G309">
        <v>20000000</v>
      </c>
      <c r="H309">
        <v>1</v>
      </c>
      <c r="I309" s="15">
        <v>1.3888888888888889E-3</v>
      </c>
      <c r="J309" t="s">
        <v>18</v>
      </c>
      <c r="K309" t="s">
        <v>19</v>
      </c>
      <c r="L309" t="s">
        <v>30</v>
      </c>
      <c r="M309" t="s">
        <v>78</v>
      </c>
      <c r="N309" t="s">
        <v>63</v>
      </c>
    </row>
    <row r="310" spans="1:14" x14ac:dyDescent="0.35">
      <c r="A310" t="s">
        <v>14</v>
      </c>
      <c r="B310">
        <v>3</v>
      </c>
      <c r="C310" t="s">
        <v>44</v>
      </c>
      <c r="D310" t="s">
        <v>32</v>
      </c>
      <c r="E310" t="s">
        <v>23</v>
      </c>
      <c r="F310">
        <v>2</v>
      </c>
      <c r="G310">
        <v>12000000</v>
      </c>
      <c r="H310">
        <v>4</v>
      </c>
      <c r="I310" s="15">
        <v>1.3888888888888889E-3</v>
      </c>
      <c r="J310" t="s">
        <v>18</v>
      </c>
      <c r="K310" t="s">
        <v>19</v>
      </c>
      <c r="L310" t="s">
        <v>43</v>
      </c>
      <c r="M310" t="s">
        <v>66</v>
      </c>
      <c r="N310" t="s">
        <v>67</v>
      </c>
    </row>
    <row r="311" spans="1:14" x14ac:dyDescent="0.35">
      <c r="A311" t="s">
        <v>14</v>
      </c>
      <c r="B311">
        <v>26</v>
      </c>
      <c r="C311" t="s">
        <v>44</v>
      </c>
      <c r="D311" t="s">
        <v>38</v>
      </c>
      <c r="E311" t="s">
        <v>23</v>
      </c>
      <c r="F311">
        <v>3</v>
      </c>
      <c r="G311">
        <v>12000000</v>
      </c>
      <c r="H311">
        <v>1</v>
      </c>
      <c r="I311" s="15">
        <v>1.3888888888888889E-3</v>
      </c>
      <c r="J311" t="s">
        <v>18</v>
      </c>
      <c r="K311" t="s">
        <v>19</v>
      </c>
      <c r="L311" t="s">
        <v>51</v>
      </c>
      <c r="M311" t="s">
        <v>77</v>
      </c>
      <c r="N311" t="s">
        <v>65</v>
      </c>
    </row>
    <row r="312" spans="1:14" x14ac:dyDescent="0.35">
      <c r="A312" t="s">
        <v>14</v>
      </c>
      <c r="B312">
        <v>22</v>
      </c>
      <c r="C312" t="s">
        <v>69</v>
      </c>
      <c r="D312" t="s">
        <v>16</v>
      </c>
      <c r="E312" t="s">
        <v>42</v>
      </c>
      <c r="F312">
        <v>2</v>
      </c>
      <c r="G312">
        <v>12000000</v>
      </c>
      <c r="H312">
        <v>4</v>
      </c>
      <c r="I312" s="15">
        <v>1.3888888888888889E-3</v>
      </c>
      <c r="J312" t="s">
        <v>18</v>
      </c>
      <c r="K312" t="s">
        <v>64</v>
      </c>
      <c r="L312" t="s">
        <v>33</v>
      </c>
      <c r="M312" t="s">
        <v>78</v>
      </c>
      <c r="N312" t="s">
        <v>53</v>
      </c>
    </row>
    <row r="313" spans="1:14" x14ac:dyDescent="0.35">
      <c r="A313" t="s">
        <v>14</v>
      </c>
      <c r="B313">
        <v>24</v>
      </c>
      <c r="C313" t="s">
        <v>69</v>
      </c>
      <c r="D313" t="s">
        <v>16</v>
      </c>
      <c r="E313" t="s">
        <v>42</v>
      </c>
      <c r="F313">
        <v>1</v>
      </c>
      <c r="G313">
        <v>7000000</v>
      </c>
      <c r="H313">
        <v>2</v>
      </c>
      <c r="I313" s="15">
        <v>1.3888888888888889E-3</v>
      </c>
      <c r="J313" t="s">
        <v>18</v>
      </c>
      <c r="K313" t="s">
        <v>56</v>
      </c>
      <c r="L313" t="s">
        <v>33</v>
      </c>
      <c r="M313" t="s">
        <v>77</v>
      </c>
      <c r="N313" t="s">
        <v>65</v>
      </c>
    </row>
    <row r="314" spans="1:14" x14ac:dyDescent="0.35">
      <c r="A314" t="s">
        <v>14</v>
      </c>
      <c r="B314">
        <v>24</v>
      </c>
      <c r="C314" t="s">
        <v>69</v>
      </c>
      <c r="D314" t="s">
        <v>16</v>
      </c>
      <c r="E314" t="s">
        <v>68</v>
      </c>
      <c r="F314">
        <v>5</v>
      </c>
      <c r="G314">
        <v>25000000</v>
      </c>
      <c r="H314">
        <v>2</v>
      </c>
      <c r="I314" s="15">
        <v>1.3888888888888889E-3</v>
      </c>
      <c r="J314" t="s">
        <v>18</v>
      </c>
      <c r="K314" t="s">
        <v>19</v>
      </c>
      <c r="L314" t="s">
        <v>43</v>
      </c>
      <c r="M314" t="s">
        <v>66</v>
      </c>
      <c r="N314" t="s">
        <v>36</v>
      </c>
    </row>
    <row r="315" spans="1:14" x14ac:dyDescent="0.35">
      <c r="A315" t="s">
        <v>14</v>
      </c>
      <c r="B315">
        <v>11</v>
      </c>
      <c r="C315" t="s">
        <v>57</v>
      </c>
      <c r="D315" t="s">
        <v>38</v>
      </c>
      <c r="E315" t="s">
        <v>42</v>
      </c>
      <c r="F315">
        <v>2</v>
      </c>
      <c r="G315">
        <v>38000000</v>
      </c>
      <c r="H315">
        <v>5</v>
      </c>
      <c r="I315" s="15">
        <v>1.3888888888888889E-3</v>
      </c>
      <c r="J315" t="s">
        <v>46</v>
      </c>
      <c r="K315" t="s">
        <v>50</v>
      </c>
      <c r="L315" t="s">
        <v>33</v>
      </c>
      <c r="M315" t="s">
        <v>76</v>
      </c>
      <c r="N315" t="s">
        <v>26</v>
      </c>
    </row>
    <row r="316" spans="1:14" x14ac:dyDescent="0.35">
      <c r="A316" t="s">
        <v>14</v>
      </c>
      <c r="B316">
        <v>15</v>
      </c>
      <c r="C316" t="s">
        <v>22</v>
      </c>
      <c r="D316" t="s">
        <v>16</v>
      </c>
      <c r="E316" t="s">
        <v>23</v>
      </c>
      <c r="F316">
        <v>3</v>
      </c>
      <c r="G316">
        <v>15000000</v>
      </c>
      <c r="H316">
        <v>2</v>
      </c>
      <c r="I316" s="15">
        <v>1.3888888888888889E-3</v>
      </c>
      <c r="J316" t="s">
        <v>18</v>
      </c>
      <c r="K316" t="s">
        <v>56</v>
      </c>
      <c r="L316" t="s">
        <v>43</v>
      </c>
      <c r="M316" t="s">
        <v>78</v>
      </c>
      <c r="N316" t="s">
        <v>53</v>
      </c>
    </row>
    <row r="317" spans="1:14" x14ac:dyDescent="0.35">
      <c r="A317" t="s">
        <v>70</v>
      </c>
      <c r="B317">
        <v>17</v>
      </c>
      <c r="C317" t="s">
        <v>58</v>
      </c>
      <c r="D317" t="s">
        <v>28</v>
      </c>
      <c r="E317" t="s">
        <v>23</v>
      </c>
      <c r="F317">
        <v>0</v>
      </c>
      <c r="G317">
        <v>0</v>
      </c>
      <c r="H317">
        <v>2</v>
      </c>
      <c r="I317" s="15">
        <v>1.3888888888888889E-3</v>
      </c>
      <c r="L317" t="s">
        <v>30</v>
      </c>
      <c r="M317" t="s">
        <v>76</v>
      </c>
      <c r="N317" t="s">
        <v>31</v>
      </c>
    </row>
    <row r="318" spans="1:14" x14ac:dyDescent="0.35">
      <c r="A318" t="s">
        <v>70</v>
      </c>
      <c r="B318">
        <v>6</v>
      </c>
      <c r="C318" t="s">
        <v>22</v>
      </c>
      <c r="D318" t="s">
        <v>16</v>
      </c>
      <c r="E318" t="s">
        <v>17</v>
      </c>
      <c r="F318">
        <v>0</v>
      </c>
      <c r="G318">
        <v>0</v>
      </c>
      <c r="H318">
        <v>1</v>
      </c>
      <c r="I318" s="15">
        <v>1.3888888888888889E-3</v>
      </c>
      <c r="L318" t="s">
        <v>43</v>
      </c>
      <c r="M318" t="s">
        <v>77</v>
      </c>
      <c r="N318" t="s">
        <v>65</v>
      </c>
    </row>
    <row r="319" spans="1:14" x14ac:dyDescent="0.35">
      <c r="A319" t="s">
        <v>70</v>
      </c>
      <c r="B319">
        <v>18</v>
      </c>
      <c r="C319" t="s">
        <v>27</v>
      </c>
      <c r="D319" t="s">
        <v>16</v>
      </c>
      <c r="E319" t="s">
        <v>23</v>
      </c>
      <c r="F319">
        <v>0</v>
      </c>
      <c r="G319">
        <v>0</v>
      </c>
      <c r="H319">
        <v>1</v>
      </c>
      <c r="I319" s="15">
        <v>1.3888888888888889E-3</v>
      </c>
      <c r="L319" t="s">
        <v>51</v>
      </c>
      <c r="M319" t="s">
        <v>77</v>
      </c>
      <c r="N319" t="s">
        <v>54</v>
      </c>
    </row>
    <row r="320" spans="1:14" x14ac:dyDescent="0.35">
      <c r="A320" t="s">
        <v>70</v>
      </c>
      <c r="B320">
        <v>11</v>
      </c>
      <c r="C320" t="s">
        <v>44</v>
      </c>
      <c r="D320" t="s">
        <v>73</v>
      </c>
      <c r="E320" t="s">
        <v>42</v>
      </c>
      <c r="F320">
        <v>0</v>
      </c>
      <c r="G320">
        <v>0</v>
      </c>
      <c r="H320">
        <v>4</v>
      </c>
      <c r="I320" s="15">
        <v>1.3888888888888889E-3</v>
      </c>
      <c r="L320" t="s">
        <v>48</v>
      </c>
      <c r="M320" t="s">
        <v>76</v>
      </c>
      <c r="N320" t="s">
        <v>26</v>
      </c>
    </row>
    <row r="321" spans="1:14" x14ac:dyDescent="0.35">
      <c r="A321" t="s">
        <v>70</v>
      </c>
      <c r="B321">
        <v>21</v>
      </c>
      <c r="C321" t="s">
        <v>69</v>
      </c>
      <c r="D321" t="s">
        <v>49</v>
      </c>
      <c r="E321" t="s">
        <v>23</v>
      </c>
      <c r="F321">
        <v>0</v>
      </c>
      <c r="G321">
        <v>0</v>
      </c>
      <c r="H321">
        <v>1</v>
      </c>
      <c r="I321" s="15">
        <v>1.3888888888888889E-3</v>
      </c>
      <c r="L321" t="s">
        <v>40</v>
      </c>
      <c r="M321" t="s">
        <v>78</v>
      </c>
      <c r="N321" t="s">
        <v>63</v>
      </c>
    </row>
    <row r="322" spans="1:14" x14ac:dyDescent="0.35">
      <c r="A322" t="s">
        <v>70</v>
      </c>
      <c r="B322">
        <v>17</v>
      </c>
      <c r="C322" t="s">
        <v>58</v>
      </c>
      <c r="D322" t="s">
        <v>28</v>
      </c>
      <c r="E322" t="s">
        <v>23</v>
      </c>
      <c r="F322">
        <v>0</v>
      </c>
      <c r="G322">
        <v>0</v>
      </c>
      <c r="H322">
        <v>2</v>
      </c>
      <c r="I322" s="15">
        <v>1.3888888888888889E-3</v>
      </c>
      <c r="L322" t="s">
        <v>30</v>
      </c>
      <c r="M322" t="s">
        <v>76</v>
      </c>
      <c r="N322" t="s">
        <v>31</v>
      </c>
    </row>
    <row r="323" spans="1:14" x14ac:dyDescent="0.35">
      <c r="A323" t="s">
        <v>14</v>
      </c>
      <c r="B323">
        <v>12</v>
      </c>
      <c r="C323" t="s">
        <v>55</v>
      </c>
      <c r="D323" t="s">
        <v>28</v>
      </c>
      <c r="E323" t="s">
        <v>23</v>
      </c>
      <c r="F323">
        <v>2</v>
      </c>
      <c r="G323">
        <v>12000000</v>
      </c>
      <c r="H323">
        <v>1</v>
      </c>
      <c r="I323" s="15">
        <v>1.3888888888888889E-3</v>
      </c>
      <c r="J323" t="s">
        <v>18</v>
      </c>
      <c r="K323" t="s">
        <v>29</v>
      </c>
      <c r="L323" t="s">
        <v>33</v>
      </c>
      <c r="M323" t="s">
        <v>76</v>
      </c>
      <c r="N323" t="s">
        <v>71</v>
      </c>
    </row>
    <row r="324" spans="1:14" x14ac:dyDescent="0.35">
      <c r="A324" t="s">
        <v>14</v>
      </c>
      <c r="B324">
        <v>1</v>
      </c>
      <c r="C324" t="s">
        <v>15</v>
      </c>
      <c r="D324" t="s">
        <v>32</v>
      </c>
      <c r="E324" t="s">
        <v>42</v>
      </c>
      <c r="F324">
        <v>4</v>
      </c>
      <c r="G324">
        <v>20000000</v>
      </c>
      <c r="H324">
        <v>1</v>
      </c>
      <c r="I324" s="15">
        <v>1.3888888888888889E-3</v>
      </c>
      <c r="J324" t="s">
        <v>18</v>
      </c>
      <c r="K324" t="s">
        <v>35</v>
      </c>
      <c r="L324" t="s">
        <v>33</v>
      </c>
      <c r="M324" t="s">
        <v>76</v>
      </c>
      <c r="N324" t="s">
        <v>75</v>
      </c>
    </row>
    <row r="325" spans="1:14" x14ac:dyDescent="0.35">
      <c r="A325" t="s">
        <v>14</v>
      </c>
      <c r="B325">
        <v>27</v>
      </c>
      <c r="C325" t="s">
        <v>22</v>
      </c>
      <c r="D325" t="s">
        <v>16</v>
      </c>
      <c r="E325" t="s">
        <v>23</v>
      </c>
      <c r="F325">
        <v>4</v>
      </c>
      <c r="G325">
        <v>11000000</v>
      </c>
      <c r="H325">
        <v>1</v>
      </c>
      <c r="I325" s="15">
        <v>1.3888888888888889E-3</v>
      </c>
      <c r="J325" t="s">
        <v>61</v>
      </c>
      <c r="K325" t="s">
        <v>47</v>
      </c>
      <c r="L325" t="s">
        <v>25</v>
      </c>
      <c r="M325" t="s">
        <v>77</v>
      </c>
      <c r="N325" t="s">
        <v>54</v>
      </c>
    </row>
    <row r="326" spans="1:14" x14ac:dyDescent="0.35">
      <c r="A326" t="s">
        <v>14</v>
      </c>
      <c r="B326">
        <v>26</v>
      </c>
      <c r="C326" t="s">
        <v>22</v>
      </c>
      <c r="D326" t="s">
        <v>73</v>
      </c>
      <c r="E326" t="s">
        <v>17</v>
      </c>
      <c r="F326">
        <v>3</v>
      </c>
      <c r="G326">
        <v>15000000</v>
      </c>
      <c r="H326">
        <v>1</v>
      </c>
      <c r="I326" s="15">
        <v>1.3888888888888889E-3</v>
      </c>
      <c r="J326" t="s">
        <v>18</v>
      </c>
      <c r="K326" t="s">
        <v>64</v>
      </c>
      <c r="L326" t="s">
        <v>43</v>
      </c>
      <c r="M326" t="s">
        <v>76</v>
      </c>
      <c r="N326" t="s">
        <v>31</v>
      </c>
    </row>
    <row r="327" spans="1:14" x14ac:dyDescent="0.35">
      <c r="A327" t="s">
        <v>14</v>
      </c>
      <c r="B327">
        <v>30</v>
      </c>
      <c r="C327" t="s">
        <v>27</v>
      </c>
      <c r="D327" t="s">
        <v>32</v>
      </c>
      <c r="E327" t="s">
        <v>42</v>
      </c>
      <c r="F327">
        <v>3</v>
      </c>
      <c r="G327">
        <v>15000000</v>
      </c>
      <c r="H327">
        <v>1</v>
      </c>
      <c r="I327" s="15">
        <v>1.3888888888888889E-3</v>
      </c>
      <c r="J327" t="s">
        <v>18</v>
      </c>
      <c r="K327" t="s">
        <v>29</v>
      </c>
      <c r="L327" t="s">
        <v>43</v>
      </c>
      <c r="M327" t="s">
        <v>77</v>
      </c>
      <c r="N327" t="s">
        <v>65</v>
      </c>
    </row>
    <row r="328" spans="1:14" x14ac:dyDescent="0.35">
      <c r="A328" t="s">
        <v>14</v>
      </c>
      <c r="B328">
        <v>11</v>
      </c>
      <c r="C328" t="s">
        <v>27</v>
      </c>
      <c r="D328" t="s">
        <v>32</v>
      </c>
      <c r="E328" t="s">
        <v>17</v>
      </c>
      <c r="F328">
        <v>2</v>
      </c>
      <c r="G328">
        <v>12000000</v>
      </c>
      <c r="H328">
        <v>5</v>
      </c>
      <c r="I328" s="15">
        <v>1.3888888888888889E-3</v>
      </c>
      <c r="J328" t="s">
        <v>18</v>
      </c>
      <c r="K328" t="s">
        <v>24</v>
      </c>
      <c r="L328" t="s">
        <v>48</v>
      </c>
      <c r="M328" t="s">
        <v>78</v>
      </c>
      <c r="N328" t="s">
        <v>62</v>
      </c>
    </row>
    <row r="329" spans="1:14" x14ac:dyDescent="0.35">
      <c r="A329" t="s">
        <v>14</v>
      </c>
      <c r="B329">
        <v>28</v>
      </c>
      <c r="C329" t="s">
        <v>37</v>
      </c>
      <c r="D329" t="s">
        <v>16</v>
      </c>
      <c r="E329" t="s">
        <v>17</v>
      </c>
      <c r="F329">
        <v>5</v>
      </c>
      <c r="G329">
        <v>21000000</v>
      </c>
      <c r="H329">
        <v>3</v>
      </c>
      <c r="I329" s="15">
        <v>1.3888888888888889E-3</v>
      </c>
      <c r="J329" t="s">
        <v>18</v>
      </c>
      <c r="K329" t="s">
        <v>39</v>
      </c>
      <c r="L329" t="s">
        <v>25</v>
      </c>
      <c r="M329" t="s">
        <v>76</v>
      </c>
      <c r="N329" t="s">
        <v>52</v>
      </c>
    </row>
    <row r="330" spans="1:14" x14ac:dyDescent="0.35">
      <c r="A330" t="s">
        <v>14</v>
      </c>
      <c r="B330">
        <v>8</v>
      </c>
      <c r="C330" t="s">
        <v>37</v>
      </c>
      <c r="D330" t="s">
        <v>49</v>
      </c>
      <c r="E330" t="s">
        <v>17</v>
      </c>
      <c r="F330">
        <v>2</v>
      </c>
      <c r="G330">
        <v>12000000</v>
      </c>
      <c r="H330">
        <v>2</v>
      </c>
      <c r="I330" s="15">
        <v>1.3888888888888889E-3</v>
      </c>
      <c r="J330" t="s">
        <v>18</v>
      </c>
      <c r="K330" t="s">
        <v>39</v>
      </c>
      <c r="L330" t="s">
        <v>33</v>
      </c>
      <c r="M330" t="s">
        <v>78</v>
      </c>
      <c r="N330" t="s">
        <v>66</v>
      </c>
    </row>
    <row r="331" spans="1:14" x14ac:dyDescent="0.35">
      <c r="A331" t="s">
        <v>14</v>
      </c>
      <c r="B331">
        <v>25</v>
      </c>
      <c r="C331" t="s">
        <v>37</v>
      </c>
      <c r="D331" t="s">
        <v>16</v>
      </c>
      <c r="E331" t="s">
        <v>23</v>
      </c>
      <c r="F331">
        <v>5</v>
      </c>
      <c r="G331">
        <v>25000000</v>
      </c>
      <c r="H331">
        <v>1</v>
      </c>
      <c r="I331" s="15">
        <v>1.3888888888888889E-3</v>
      </c>
      <c r="J331" t="s">
        <v>18</v>
      </c>
      <c r="K331" t="s">
        <v>19</v>
      </c>
      <c r="L331" t="s">
        <v>48</v>
      </c>
      <c r="M331" t="s">
        <v>66</v>
      </c>
      <c r="N331" t="s">
        <v>36</v>
      </c>
    </row>
    <row r="332" spans="1:14" x14ac:dyDescent="0.35">
      <c r="A332" t="s">
        <v>14</v>
      </c>
      <c r="B332">
        <v>2</v>
      </c>
      <c r="C332" t="s">
        <v>37</v>
      </c>
      <c r="D332" t="s">
        <v>32</v>
      </c>
      <c r="E332" t="s">
        <v>23</v>
      </c>
      <c r="F332">
        <v>3</v>
      </c>
      <c r="G332">
        <v>15000000</v>
      </c>
      <c r="H332">
        <v>3</v>
      </c>
      <c r="I332" s="15">
        <v>1.3888888888888889E-3</v>
      </c>
      <c r="J332" t="s">
        <v>18</v>
      </c>
      <c r="K332" t="s">
        <v>19</v>
      </c>
      <c r="L332" t="s">
        <v>51</v>
      </c>
      <c r="M332" t="s">
        <v>78</v>
      </c>
      <c r="N332" t="s">
        <v>66</v>
      </c>
    </row>
    <row r="333" spans="1:14" x14ac:dyDescent="0.35">
      <c r="A333" t="s">
        <v>14</v>
      </c>
      <c r="B333">
        <v>29</v>
      </c>
      <c r="C333" t="s">
        <v>37</v>
      </c>
      <c r="D333" t="s">
        <v>16</v>
      </c>
      <c r="E333" t="s">
        <v>23</v>
      </c>
      <c r="F333">
        <v>2</v>
      </c>
      <c r="G333">
        <v>12000000</v>
      </c>
      <c r="H333">
        <v>1</v>
      </c>
      <c r="I333" s="15">
        <v>1.3888888888888889E-3</v>
      </c>
      <c r="J333" t="s">
        <v>18</v>
      </c>
      <c r="K333" t="s">
        <v>56</v>
      </c>
      <c r="L333" t="s">
        <v>51</v>
      </c>
      <c r="M333" t="s">
        <v>76</v>
      </c>
      <c r="N333" t="s">
        <v>31</v>
      </c>
    </row>
    <row r="334" spans="1:14" x14ac:dyDescent="0.35">
      <c r="A334" t="s">
        <v>14</v>
      </c>
      <c r="B334">
        <v>6</v>
      </c>
      <c r="C334" t="s">
        <v>44</v>
      </c>
      <c r="D334" t="s">
        <v>28</v>
      </c>
      <c r="E334" t="s">
        <v>23</v>
      </c>
      <c r="F334">
        <v>3</v>
      </c>
      <c r="G334">
        <v>15000000</v>
      </c>
      <c r="H334">
        <v>1</v>
      </c>
      <c r="I334" s="15">
        <v>1.3888888888888889E-3</v>
      </c>
      <c r="J334" t="s">
        <v>18</v>
      </c>
      <c r="K334" t="s">
        <v>19</v>
      </c>
      <c r="L334" t="s">
        <v>30</v>
      </c>
      <c r="M334" t="s">
        <v>76</v>
      </c>
      <c r="N334" t="s">
        <v>52</v>
      </c>
    </row>
    <row r="335" spans="1:14" x14ac:dyDescent="0.35">
      <c r="A335" t="s">
        <v>14</v>
      </c>
      <c r="B335">
        <v>19</v>
      </c>
      <c r="C335" t="s">
        <v>44</v>
      </c>
      <c r="D335" t="s">
        <v>16</v>
      </c>
      <c r="E335" t="s">
        <v>23</v>
      </c>
      <c r="F335">
        <v>3</v>
      </c>
      <c r="G335">
        <v>15000000</v>
      </c>
      <c r="H335">
        <v>5</v>
      </c>
      <c r="I335" s="15">
        <v>1.3888888888888889E-3</v>
      </c>
      <c r="J335" t="s">
        <v>18</v>
      </c>
      <c r="K335" t="s">
        <v>56</v>
      </c>
      <c r="L335" t="s">
        <v>30</v>
      </c>
      <c r="M335" t="s">
        <v>76</v>
      </c>
      <c r="N335" t="s">
        <v>52</v>
      </c>
    </row>
    <row r="336" spans="1:14" x14ac:dyDescent="0.35">
      <c r="A336" t="s">
        <v>14</v>
      </c>
      <c r="B336">
        <v>22</v>
      </c>
      <c r="C336" t="s">
        <v>44</v>
      </c>
      <c r="D336" t="s">
        <v>49</v>
      </c>
      <c r="E336" t="s">
        <v>23</v>
      </c>
      <c r="F336">
        <v>2</v>
      </c>
      <c r="G336">
        <v>12000000</v>
      </c>
      <c r="H336">
        <v>2</v>
      </c>
      <c r="I336" s="15">
        <v>1.3888888888888889E-3</v>
      </c>
      <c r="J336" t="s">
        <v>18</v>
      </c>
      <c r="K336" t="s">
        <v>29</v>
      </c>
      <c r="L336" t="s">
        <v>25</v>
      </c>
      <c r="M336" t="s">
        <v>78</v>
      </c>
      <c r="N336" t="s">
        <v>53</v>
      </c>
    </row>
    <row r="337" spans="1:14" x14ac:dyDescent="0.35">
      <c r="A337" t="s">
        <v>14</v>
      </c>
      <c r="B337">
        <v>3</v>
      </c>
      <c r="C337" t="s">
        <v>44</v>
      </c>
      <c r="D337" t="s">
        <v>28</v>
      </c>
      <c r="E337" t="s">
        <v>42</v>
      </c>
      <c r="F337">
        <v>5</v>
      </c>
      <c r="G337">
        <v>25000000</v>
      </c>
      <c r="H337">
        <v>3</v>
      </c>
      <c r="I337" s="15">
        <v>1.3888888888888889E-3</v>
      </c>
      <c r="J337" t="s">
        <v>18</v>
      </c>
      <c r="K337" t="s">
        <v>39</v>
      </c>
      <c r="L337" t="s">
        <v>40</v>
      </c>
      <c r="M337" t="s">
        <v>78</v>
      </c>
      <c r="N337" t="s">
        <v>41</v>
      </c>
    </row>
    <row r="338" spans="1:14" x14ac:dyDescent="0.35">
      <c r="A338" t="s">
        <v>14</v>
      </c>
      <c r="B338">
        <v>2</v>
      </c>
      <c r="C338" t="s">
        <v>44</v>
      </c>
      <c r="D338" t="s">
        <v>28</v>
      </c>
      <c r="E338" t="s">
        <v>42</v>
      </c>
      <c r="F338">
        <v>5</v>
      </c>
      <c r="G338">
        <v>25000000</v>
      </c>
      <c r="H338">
        <v>1</v>
      </c>
      <c r="I338" s="15">
        <v>1.3888888888888889E-3</v>
      </c>
      <c r="J338" t="s">
        <v>18</v>
      </c>
      <c r="K338" t="s">
        <v>56</v>
      </c>
      <c r="L338" t="s">
        <v>51</v>
      </c>
      <c r="M338" t="s">
        <v>78</v>
      </c>
      <c r="N338" t="s">
        <v>66</v>
      </c>
    </row>
    <row r="339" spans="1:14" x14ac:dyDescent="0.35">
      <c r="A339" t="s">
        <v>14</v>
      </c>
      <c r="B339">
        <v>1</v>
      </c>
      <c r="C339" t="s">
        <v>69</v>
      </c>
      <c r="D339" t="s">
        <v>32</v>
      </c>
      <c r="E339" t="s">
        <v>42</v>
      </c>
      <c r="F339">
        <v>4</v>
      </c>
      <c r="G339">
        <v>20000000</v>
      </c>
      <c r="H339">
        <v>4</v>
      </c>
      <c r="I339" s="15">
        <v>1.3888888888888889E-3</v>
      </c>
      <c r="J339" t="s">
        <v>18</v>
      </c>
      <c r="K339" t="s">
        <v>24</v>
      </c>
      <c r="L339" t="s">
        <v>51</v>
      </c>
      <c r="M339" t="s">
        <v>76</v>
      </c>
      <c r="N339" t="s">
        <v>52</v>
      </c>
    </row>
    <row r="340" spans="1:14" x14ac:dyDescent="0.35">
      <c r="A340" t="s">
        <v>14</v>
      </c>
      <c r="B340">
        <v>17</v>
      </c>
      <c r="C340" t="s">
        <v>69</v>
      </c>
      <c r="D340" t="s">
        <v>73</v>
      </c>
      <c r="E340" t="s">
        <v>17</v>
      </c>
      <c r="F340">
        <v>3</v>
      </c>
      <c r="G340">
        <v>15000000</v>
      </c>
      <c r="H340">
        <v>5</v>
      </c>
      <c r="I340" s="15">
        <v>1.3888888888888889E-3</v>
      </c>
      <c r="J340" t="s">
        <v>18</v>
      </c>
      <c r="K340" t="s">
        <v>39</v>
      </c>
      <c r="L340" t="s">
        <v>51</v>
      </c>
      <c r="M340" t="s">
        <v>77</v>
      </c>
      <c r="N340" t="s">
        <v>54</v>
      </c>
    </row>
    <row r="341" spans="1:14" x14ac:dyDescent="0.35">
      <c r="A341" t="s">
        <v>14</v>
      </c>
      <c r="B341">
        <v>2</v>
      </c>
      <c r="C341" t="s">
        <v>69</v>
      </c>
      <c r="D341" t="s">
        <v>32</v>
      </c>
      <c r="E341" t="s">
        <v>17</v>
      </c>
      <c r="F341">
        <v>2</v>
      </c>
      <c r="G341">
        <v>12000000</v>
      </c>
      <c r="H341">
        <v>2</v>
      </c>
      <c r="I341" s="15">
        <v>1.3888888888888889E-3</v>
      </c>
      <c r="J341" t="s">
        <v>18</v>
      </c>
      <c r="K341" t="s">
        <v>56</v>
      </c>
      <c r="L341" t="s">
        <v>20</v>
      </c>
      <c r="M341" t="s">
        <v>78</v>
      </c>
      <c r="N341" t="s">
        <v>41</v>
      </c>
    </row>
    <row r="342" spans="1:14" x14ac:dyDescent="0.35">
      <c r="A342" t="s">
        <v>14</v>
      </c>
      <c r="B342">
        <v>12</v>
      </c>
      <c r="C342" t="s">
        <v>55</v>
      </c>
      <c r="D342" t="s">
        <v>28</v>
      </c>
      <c r="E342" t="s">
        <v>23</v>
      </c>
      <c r="F342">
        <v>2</v>
      </c>
      <c r="G342">
        <v>12000000</v>
      </c>
      <c r="H342">
        <v>1</v>
      </c>
      <c r="I342" s="15">
        <v>1.3888888888888889E-3</v>
      </c>
      <c r="J342" t="s">
        <v>18</v>
      </c>
      <c r="K342" t="s">
        <v>29</v>
      </c>
      <c r="L342" t="s">
        <v>33</v>
      </c>
      <c r="M342" t="s">
        <v>76</v>
      </c>
      <c r="N342" t="s">
        <v>71</v>
      </c>
    </row>
    <row r="343" spans="1:14" x14ac:dyDescent="0.35">
      <c r="A343" t="s">
        <v>14</v>
      </c>
      <c r="B343">
        <v>1</v>
      </c>
      <c r="C343" t="s">
        <v>15</v>
      </c>
      <c r="D343" t="s">
        <v>32</v>
      </c>
      <c r="E343" t="s">
        <v>42</v>
      </c>
      <c r="F343">
        <v>4</v>
      </c>
      <c r="G343">
        <v>20000000</v>
      </c>
      <c r="H343">
        <v>1</v>
      </c>
      <c r="I343" s="15">
        <v>1.3888888888888889E-3</v>
      </c>
      <c r="J343" t="s">
        <v>18</v>
      </c>
      <c r="K343" t="s">
        <v>35</v>
      </c>
      <c r="L343" t="s">
        <v>33</v>
      </c>
      <c r="M343" t="s">
        <v>76</v>
      </c>
      <c r="N343" t="s">
        <v>75</v>
      </c>
    </row>
    <row r="344" spans="1:14" x14ac:dyDescent="0.35">
      <c r="A344" t="s">
        <v>14</v>
      </c>
      <c r="B344">
        <v>27</v>
      </c>
      <c r="C344" t="s">
        <v>22</v>
      </c>
      <c r="D344" t="s">
        <v>16</v>
      </c>
      <c r="E344" t="s">
        <v>23</v>
      </c>
      <c r="F344">
        <v>4</v>
      </c>
      <c r="G344">
        <v>11000000</v>
      </c>
      <c r="H344">
        <v>1</v>
      </c>
      <c r="I344" s="15">
        <v>1.3888888888888889E-3</v>
      </c>
      <c r="J344" t="s">
        <v>61</v>
      </c>
      <c r="K344" t="s">
        <v>47</v>
      </c>
      <c r="L344" t="s">
        <v>25</v>
      </c>
      <c r="M344" t="s">
        <v>77</v>
      </c>
      <c r="N344" t="s">
        <v>54</v>
      </c>
    </row>
    <row r="345" spans="1:14" x14ac:dyDescent="0.35">
      <c r="A345" t="s">
        <v>70</v>
      </c>
      <c r="B345">
        <v>6</v>
      </c>
      <c r="C345" t="s">
        <v>55</v>
      </c>
      <c r="D345" t="s">
        <v>16</v>
      </c>
      <c r="E345" t="s">
        <v>17</v>
      </c>
      <c r="F345">
        <v>0</v>
      </c>
      <c r="G345">
        <v>0</v>
      </c>
      <c r="H345">
        <v>4</v>
      </c>
      <c r="I345" s="15">
        <v>1.3888888888888889E-3</v>
      </c>
      <c r="L345" t="s">
        <v>51</v>
      </c>
      <c r="M345" t="s">
        <v>78</v>
      </c>
      <c r="N345" t="s">
        <v>53</v>
      </c>
    </row>
    <row r="346" spans="1:14" x14ac:dyDescent="0.35">
      <c r="A346" t="s">
        <v>70</v>
      </c>
      <c r="B346">
        <v>28</v>
      </c>
      <c r="C346" t="s">
        <v>59</v>
      </c>
      <c r="D346" t="s">
        <v>38</v>
      </c>
      <c r="E346" t="s">
        <v>17</v>
      </c>
      <c r="F346">
        <v>0</v>
      </c>
      <c r="G346">
        <v>0</v>
      </c>
      <c r="H346">
        <v>1</v>
      </c>
      <c r="I346" s="15">
        <v>1.3888888888888889E-3</v>
      </c>
      <c r="L346" t="s">
        <v>48</v>
      </c>
      <c r="M346" t="s">
        <v>78</v>
      </c>
      <c r="N346" t="s">
        <v>41</v>
      </c>
    </row>
    <row r="347" spans="1:14" x14ac:dyDescent="0.35">
      <c r="A347" t="s">
        <v>70</v>
      </c>
      <c r="B347">
        <v>5</v>
      </c>
      <c r="C347" t="s">
        <v>37</v>
      </c>
      <c r="D347" t="s">
        <v>32</v>
      </c>
      <c r="E347" t="s">
        <v>42</v>
      </c>
      <c r="F347">
        <v>0</v>
      </c>
      <c r="G347">
        <v>0</v>
      </c>
      <c r="H347">
        <v>3</v>
      </c>
      <c r="I347" s="15">
        <v>1.3888888888888889E-3</v>
      </c>
      <c r="L347" t="s">
        <v>30</v>
      </c>
      <c r="M347" t="s">
        <v>66</v>
      </c>
      <c r="N347" t="s">
        <v>36</v>
      </c>
    </row>
    <row r="348" spans="1:14" x14ac:dyDescent="0.35">
      <c r="A348" t="s">
        <v>70</v>
      </c>
      <c r="B348">
        <v>4</v>
      </c>
      <c r="C348" t="s">
        <v>69</v>
      </c>
      <c r="D348" t="s">
        <v>38</v>
      </c>
      <c r="E348" t="s">
        <v>68</v>
      </c>
      <c r="F348">
        <v>0</v>
      </c>
      <c r="G348">
        <v>0</v>
      </c>
      <c r="H348">
        <v>4</v>
      </c>
      <c r="I348" s="15">
        <v>1.3888888888888889E-3</v>
      </c>
      <c r="L348" t="s">
        <v>33</v>
      </c>
      <c r="M348" t="s">
        <v>77</v>
      </c>
      <c r="N348" t="s">
        <v>54</v>
      </c>
    </row>
    <row r="349" spans="1:14" x14ac:dyDescent="0.35">
      <c r="A349" t="s">
        <v>70</v>
      </c>
      <c r="B349">
        <v>28</v>
      </c>
      <c r="C349" t="s">
        <v>69</v>
      </c>
      <c r="D349" t="s">
        <v>38</v>
      </c>
      <c r="E349" t="s">
        <v>45</v>
      </c>
      <c r="F349">
        <v>0</v>
      </c>
      <c r="G349">
        <v>0</v>
      </c>
      <c r="H349">
        <v>2</v>
      </c>
      <c r="I349" s="15">
        <v>1.3888888888888889E-3</v>
      </c>
      <c r="L349" t="s">
        <v>33</v>
      </c>
      <c r="M349" t="s">
        <v>76</v>
      </c>
      <c r="N349" t="s">
        <v>31</v>
      </c>
    </row>
    <row r="350" spans="1:14" x14ac:dyDescent="0.35">
      <c r="A350" t="s">
        <v>70</v>
      </c>
      <c r="B350">
        <v>10</v>
      </c>
      <c r="C350" t="s">
        <v>69</v>
      </c>
      <c r="D350" t="s">
        <v>16</v>
      </c>
      <c r="E350" t="s">
        <v>23</v>
      </c>
      <c r="F350">
        <v>0</v>
      </c>
      <c r="G350">
        <v>0</v>
      </c>
      <c r="H350">
        <v>1</v>
      </c>
      <c r="I350" s="15">
        <v>1.3888888888888889E-3</v>
      </c>
      <c r="L350" t="s">
        <v>40</v>
      </c>
      <c r="M350" t="s">
        <v>76</v>
      </c>
      <c r="N350" t="s">
        <v>26</v>
      </c>
    </row>
    <row r="351" spans="1:14" x14ac:dyDescent="0.35">
      <c r="A351" t="s">
        <v>70</v>
      </c>
      <c r="B351">
        <v>30</v>
      </c>
      <c r="C351" t="s">
        <v>69</v>
      </c>
      <c r="D351" t="s">
        <v>38</v>
      </c>
      <c r="E351" t="s">
        <v>23</v>
      </c>
      <c r="F351">
        <v>0</v>
      </c>
      <c r="G351">
        <v>0</v>
      </c>
      <c r="H351">
        <v>2</v>
      </c>
      <c r="I351" s="15">
        <v>1.3888888888888889E-3</v>
      </c>
      <c r="L351" t="s">
        <v>20</v>
      </c>
      <c r="M351" t="s">
        <v>78</v>
      </c>
      <c r="N351" t="s">
        <v>62</v>
      </c>
    </row>
    <row r="352" spans="1:14" x14ac:dyDescent="0.35">
      <c r="A352" t="s">
        <v>70</v>
      </c>
      <c r="B352">
        <v>6</v>
      </c>
      <c r="C352" t="s">
        <v>55</v>
      </c>
      <c r="D352" t="s">
        <v>16</v>
      </c>
      <c r="E352" t="s">
        <v>17</v>
      </c>
      <c r="F352">
        <v>0</v>
      </c>
      <c r="G352">
        <v>0</v>
      </c>
      <c r="H352">
        <v>4</v>
      </c>
      <c r="I352" s="15">
        <v>1.3888888888888889E-3</v>
      </c>
      <c r="L352" t="s">
        <v>51</v>
      </c>
      <c r="M352" t="s">
        <v>78</v>
      </c>
      <c r="N352" t="s">
        <v>53</v>
      </c>
    </row>
    <row r="353" spans="1:14" x14ac:dyDescent="0.35">
      <c r="A353" t="s">
        <v>70</v>
      </c>
      <c r="B353">
        <v>28</v>
      </c>
      <c r="C353" t="s">
        <v>59</v>
      </c>
      <c r="D353" t="s">
        <v>38</v>
      </c>
      <c r="E353" t="s">
        <v>17</v>
      </c>
      <c r="F353">
        <v>0</v>
      </c>
      <c r="G353">
        <v>0</v>
      </c>
      <c r="H353">
        <v>1</v>
      </c>
      <c r="I353" s="15">
        <v>1.3888888888888889E-3</v>
      </c>
      <c r="L353" t="s">
        <v>48</v>
      </c>
      <c r="M353" t="s">
        <v>78</v>
      </c>
      <c r="N353" t="s">
        <v>41</v>
      </c>
    </row>
    <row r="354" spans="1:14" x14ac:dyDescent="0.35">
      <c r="A354" t="s">
        <v>14</v>
      </c>
      <c r="B354">
        <v>4</v>
      </c>
      <c r="C354" t="s">
        <v>15</v>
      </c>
      <c r="D354" t="s">
        <v>28</v>
      </c>
      <c r="E354" t="s">
        <v>42</v>
      </c>
      <c r="F354">
        <v>5</v>
      </c>
      <c r="G354">
        <v>20000000</v>
      </c>
      <c r="H354">
        <v>1</v>
      </c>
      <c r="I354" s="15">
        <v>1.3888888888888889E-3</v>
      </c>
      <c r="J354" t="s">
        <v>18</v>
      </c>
      <c r="K354" t="s">
        <v>35</v>
      </c>
      <c r="L354" t="s">
        <v>51</v>
      </c>
      <c r="M354" t="s">
        <v>77</v>
      </c>
      <c r="N354" t="s">
        <v>54</v>
      </c>
    </row>
    <row r="355" spans="1:14" x14ac:dyDescent="0.35">
      <c r="A355" t="s">
        <v>14</v>
      </c>
      <c r="B355">
        <v>6</v>
      </c>
      <c r="C355" t="s">
        <v>59</v>
      </c>
      <c r="D355" t="s">
        <v>28</v>
      </c>
      <c r="E355" t="s">
        <v>68</v>
      </c>
      <c r="F355">
        <v>2</v>
      </c>
      <c r="G355">
        <v>12000000</v>
      </c>
      <c r="H355">
        <v>1</v>
      </c>
      <c r="I355" s="15">
        <v>1.3888888888888889E-3</v>
      </c>
      <c r="J355" t="s">
        <v>18</v>
      </c>
      <c r="K355" t="s">
        <v>35</v>
      </c>
      <c r="L355" t="s">
        <v>33</v>
      </c>
      <c r="M355" t="s">
        <v>76</v>
      </c>
      <c r="N355" t="s">
        <v>52</v>
      </c>
    </row>
    <row r="356" spans="1:14" x14ac:dyDescent="0.35">
      <c r="A356" t="s">
        <v>14</v>
      </c>
      <c r="B356">
        <v>12</v>
      </c>
      <c r="C356" t="s">
        <v>60</v>
      </c>
      <c r="D356" t="s">
        <v>32</v>
      </c>
      <c r="E356" t="s">
        <v>45</v>
      </c>
      <c r="F356">
        <v>2</v>
      </c>
      <c r="G356">
        <v>12000000</v>
      </c>
      <c r="H356">
        <v>5</v>
      </c>
      <c r="I356" s="15">
        <v>1.3888888888888889E-3</v>
      </c>
      <c r="J356" t="s">
        <v>18</v>
      </c>
      <c r="K356" t="s">
        <v>39</v>
      </c>
      <c r="L356" t="s">
        <v>30</v>
      </c>
      <c r="M356" t="s">
        <v>66</v>
      </c>
      <c r="N356" t="s">
        <v>67</v>
      </c>
    </row>
    <row r="357" spans="1:14" x14ac:dyDescent="0.35">
      <c r="A357" t="s">
        <v>14</v>
      </c>
      <c r="B357">
        <v>11</v>
      </c>
      <c r="C357" t="s">
        <v>22</v>
      </c>
      <c r="D357" t="s">
        <v>38</v>
      </c>
      <c r="E357" t="s">
        <v>42</v>
      </c>
      <c r="F357">
        <v>2</v>
      </c>
      <c r="G357">
        <v>12000000</v>
      </c>
      <c r="H357">
        <v>1</v>
      </c>
      <c r="I357" s="15">
        <v>1.3888888888888889E-3</v>
      </c>
      <c r="J357" t="s">
        <v>18</v>
      </c>
      <c r="K357" t="s">
        <v>24</v>
      </c>
      <c r="L357" t="s">
        <v>43</v>
      </c>
      <c r="M357" t="s">
        <v>76</v>
      </c>
      <c r="N357" t="s">
        <v>26</v>
      </c>
    </row>
    <row r="358" spans="1:14" x14ac:dyDescent="0.35">
      <c r="A358" t="s">
        <v>14</v>
      </c>
      <c r="B358">
        <v>2</v>
      </c>
      <c r="C358" t="s">
        <v>37</v>
      </c>
      <c r="D358" t="s">
        <v>16</v>
      </c>
      <c r="E358" t="s">
        <v>23</v>
      </c>
      <c r="F358">
        <v>3</v>
      </c>
      <c r="G358">
        <v>15000000</v>
      </c>
      <c r="H358">
        <v>1</v>
      </c>
      <c r="I358" s="15">
        <v>1.3888888888888889E-3</v>
      </c>
      <c r="J358" t="s">
        <v>18</v>
      </c>
      <c r="K358" t="s">
        <v>39</v>
      </c>
      <c r="L358" t="s">
        <v>20</v>
      </c>
      <c r="M358" t="s">
        <v>78</v>
      </c>
      <c r="N358" t="s">
        <v>66</v>
      </c>
    </row>
    <row r="359" spans="1:14" x14ac:dyDescent="0.35">
      <c r="A359" t="s">
        <v>14</v>
      </c>
      <c r="B359">
        <v>8</v>
      </c>
      <c r="C359" t="s">
        <v>37</v>
      </c>
      <c r="D359" t="s">
        <v>16</v>
      </c>
      <c r="E359" t="s">
        <v>42</v>
      </c>
      <c r="F359">
        <v>3</v>
      </c>
      <c r="G359">
        <v>15000000</v>
      </c>
      <c r="H359">
        <v>4</v>
      </c>
      <c r="I359" s="15">
        <v>1.3888888888888889E-3</v>
      </c>
      <c r="J359" t="s">
        <v>18</v>
      </c>
      <c r="K359" t="s">
        <v>47</v>
      </c>
      <c r="L359" t="s">
        <v>51</v>
      </c>
      <c r="M359" t="s">
        <v>77</v>
      </c>
      <c r="N359" t="s">
        <v>54</v>
      </c>
    </row>
    <row r="360" spans="1:14" x14ac:dyDescent="0.35">
      <c r="A360" t="s">
        <v>14</v>
      </c>
      <c r="B360">
        <v>17</v>
      </c>
      <c r="C360" t="s">
        <v>44</v>
      </c>
      <c r="D360" t="s">
        <v>32</v>
      </c>
      <c r="E360" t="s">
        <v>23</v>
      </c>
      <c r="F360">
        <v>4</v>
      </c>
      <c r="G360">
        <v>11000000</v>
      </c>
      <c r="H360">
        <v>2</v>
      </c>
      <c r="I360" s="15">
        <v>1.3888888888888889E-3</v>
      </c>
      <c r="J360" t="s">
        <v>61</v>
      </c>
      <c r="K360" t="s">
        <v>19</v>
      </c>
      <c r="L360" t="s">
        <v>51</v>
      </c>
      <c r="M360" t="s">
        <v>78</v>
      </c>
      <c r="N360" t="s">
        <v>21</v>
      </c>
    </row>
    <row r="361" spans="1:14" x14ac:dyDescent="0.35">
      <c r="A361" t="s">
        <v>14</v>
      </c>
      <c r="B361">
        <v>10</v>
      </c>
      <c r="C361" t="s">
        <v>69</v>
      </c>
      <c r="D361" t="s">
        <v>32</v>
      </c>
      <c r="E361" t="s">
        <v>23</v>
      </c>
      <c r="F361">
        <v>4</v>
      </c>
      <c r="G361">
        <v>20000000</v>
      </c>
      <c r="H361">
        <v>1</v>
      </c>
      <c r="I361" s="15">
        <v>1.3888888888888889E-3</v>
      </c>
      <c r="J361" t="s">
        <v>18</v>
      </c>
      <c r="K361" t="s">
        <v>19</v>
      </c>
      <c r="L361" t="s">
        <v>48</v>
      </c>
      <c r="M361" t="s">
        <v>66</v>
      </c>
      <c r="N361" t="s">
        <v>67</v>
      </c>
    </row>
    <row r="362" spans="1:14" x14ac:dyDescent="0.35">
      <c r="A362" t="s">
        <v>14</v>
      </c>
      <c r="B362">
        <v>17</v>
      </c>
      <c r="C362" t="s">
        <v>69</v>
      </c>
      <c r="D362" t="s">
        <v>49</v>
      </c>
      <c r="E362" t="s">
        <v>17</v>
      </c>
      <c r="F362">
        <v>1</v>
      </c>
      <c r="G362">
        <v>7000000</v>
      </c>
      <c r="H362">
        <v>5</v>
      </c>
      <c r="I362" s="15">
        <v>1.3888888888888889E-3</v>
      </c>
      <c r="J362" t="s">
        <v>18</v>
      </c>
      <c r="K362" t="s">
        <v>64</v>
      </c>
      <c r="L362" t="s">
        <v>48</v>
      </c>
      <c r="M362" t="s">
        <v>66</v>
      </c>
      <c r="N362" t="s">
        <v>36</v>
      </c>
    </row>
    <row r="363" spans="1:14" x14ac:dyDescent="0.35">
      <c r="A363" t="s">
        <v>14</v>
      </c>
      <c r="B363">
        <v>4</v>
      </c>
      <c r="C363" t="s">
        <v>15</v>
      </c>
      <c r="D363" t="s">
        <v>28</v>
      </c>
      <c r="E363" t="s">
        <v>42</v>
      </c>
      <c r="F363">
        <v>5</v>
      </c>
      <c r="G363">
        <v>20000000</v>
      </c>
      <c r="H363">
        <v>1</v>
      </c>
      <c r="I363" s="15">
        <v>1.3888888888888889E-3</v>
      </c>
      <c r="J363" t="s">
        <v>18</v>
      </c>
      <c r="K363" t="s">
        <v>35</v>
      </c>
      <c r="L363" t="s">
        <v>51</v>
      </c>
      <c r="M363" t="s">
        <v>77</v>
      </c>
      <c r="N363" t="s">
        <v>54</v>
      </c>
    </row>
    <row r="364" spans="1:14" x14ac:dyDescent="0.35">
      <c r="A364" t="s">
        <v>14</v>
      </c>
      <c r="B364">
        <v>6</v>
      </c>
      <c r="C364" t="s">
        <v>59</v>
      </c>
      <c r="D364" t="s">
        <v>28</v>
      </c>
      <c r="E364" t="s">
        <v>68</v>
      </c>
      <c r="F364">
        <v>2</v>
      </c>
      <c r="G364">
        <v>12000000</v>
      </c>
      <c r="H364">
        <v>1</v>
      </c>
      <c r="I364" s="15">
        <v>1.3888888888888889E-3</v>
      </c>
      <c r="J364" t="s">
        <v>18</v>
      </c>
      <c r="K364" t="s">
        <v>35</v>
      </c>
      <c r="L364" t="s">
        <v>33</v>
      </c>
      <c r="M364" t="s">
        <v>76</v>
      </c>
      <c r="N364" t="s">
        <v>52</v>
      </c>
    </row>
    <row r="365" spans="1:14" x14ac:dyDescent="0.35">
      <c r="A365" t="s">
        <v>14</v>
      </c>
      <c r="B365">
        <v>12</v>
      </c>
      <c r="C365" t="s">
        <v>60</v>
      </c>
      <c r="D365" t="s">
        <v>32</v>
      </c>
      <c r="E365" t="s">
        <v>45</v>
      </c>
      <c r="F365">
        <v>2</v>
      </c>
      <c r="G365">
        <v>12000000</v>
      </c>
      <c r="H365">
        <v>5</v>
      </c>
      <c r="I365" s="15">
        <v>1.3888888888888889E-3</v>
      </c>
      <c r="J365" t="s">
        <v>18</v>
      </c>
      <c r="K365" t="s">
        <v>39</v>
      </c>
      <c r="L365" t="s">
        <v>30</v>
      </c>
      <c r="M365" t="s">
        <v>66</v>
      </c>
      <c r="N365" t="s">
        <v>67</v>
      </c>
    </row>
    <row r="366" spans="1:14" x14ac:dyDescent="0.35">
      <c r="A366" t="s">
        <v>70</v>
      </c>
      <c r="B366">
        <v>2</v>
      </c>
      <c r="C366" t="s">
        <v>59</v>
      </c>
      <c r="D366" t="s">
        <v>16</v>
      </c>
      <c r="E366" t="s">
        <v>42</v>
      </c>
      <c r="F366">
        <v>0</v>
      </c>
      <c r="G366">
        <v>0</v>
      </c>
      <c r="H366">
        <v>1</v>
      </c>
      <c r="I366" s="15">
        <v>1.3888888888888889E-3</v>
      </c>
      <c r="L366" t="s">
        <v>25</v>
      </c>
      <c r="M366" t="s">
        <v>77</v>
      </c>
      <c r="N366" t="s">
        <v>65</v>
      </c>
    </row>
    <row r="367" spans="1:14" x14ac:dyDescent="0.35">
      <c r="A367" t="s">
        <v>70</v>
      </c>
      <c r="B367">
        <v>30</v>
      </c>
      <c r="C367" t="s">
        <v>27</v>
      </c>
      <c r="D367" t="s">
        <v>16</v>
      </c>
      <c r="E367" t="s">
        <v>23</v>
      </c>
      <c r="F367">
        <v>0</v>
      </c>
      <c r="G367">
        <v>0</v>
      </c>
      <c r="H367">
        <v>2</v>
      </c>
      <c r="I367" s="15">
        <v>1.3888888888888889E-3</v>
      </c>
      <c r="L367" t="s">
        <v>43</v>
      </c>
      <c r="M367" t="s">
        <v>76</v>
      </c>
      <c r="N367" t="s">
        <v>31</v>
      </c>
    </row>
    <row r="368" spans="1:14" x14ac:dyDescent="0.35">
      <c r="A368" t="s">
        <v>70</v>
      </c>
      <c r="B368">
        <v>8</v>
      </c>
      <c r="C368" t="s">
        <v>37</v>
      </c>
      <c r="D368" t="s">
        <v>38</v>
      </c>
      <c r="E368" t="s">
        <v>23</v>
      </c>
      <c r="F368">
        <v>0</v>
      </c>
      <c r="G368">
        <v>0</v>
      </c>
      <c r="H368">
        <v>1</v>
      </c>
      <c r="I368" s="15">
        <v>1.3888888888888889E-3</v>
      </c>
      <c r="L368" t="s">
        <v>30</v>
      </c>
      <c r="M368" t="s">
        <v>78</v>
      </c>
      <c r="N368" t="s">
        <v>62</v>
      </c>
    </row>
    <row r="369" spans="1:14" x14ac:dyDescent="0.35">
      <c r="A369" t="s">
        <v>70</v>
      </c>
      <c r="B369">
        <v>20</v>
      </c>
      <c r="C369" t="s">
        <v>44</v>
      </c>
      <c r="D369" t="s">
        <v>32</v>
      </c>
      <c r="E369" t="s">
        <v>17</v>
      </c>
      <c r="F369">
        <v>0</v>
      </c>
      <c r="G369">
        <v>0</v>
      </c>
      <c r="H369">
        <v>2</v>
      </c>
      <c r="I369" s="15">
        <v>1.3888888888888889E-3</v>
      </c>
      <c r="L369" t="s">
        <v>33</v>
      </c>
      <c r="M369" t="s">
        <v>78</v>
      </c>
      <c r="N369" t="s">
        <v>62</v>
      </c>
    </row>
    <row r="370" spans="1:14" x14ac:dyDescent="0.35">
      <c r="A370" t="s">
        <v>70</v>
      </c>
      <c r="B370">
        <v>2</v>
      </c>
      <c r="C370" t="s">
        <v>59</v>
      </c>
      <c r="D370" t="s">
        <v>16</v>
      </c>
      <c r="E370" t="s">
        <v>42</v>
      </c>
      <c r="F370">
        <v>0</v>
      </c>
      <c r="G370">
        <v>0</v>
      </c>
      <c r="H370">
        <v>1</v>
      </c>
      <c r="I370" s="15">
        <v>1.3888888888888889E-3</v>
      </c>
      <c r="L370" t="s">
        <v>25</v>
      </c>
      <c r="M370" t="s">
        <v>77</v>
      </c>
      <c r="N370" t="s">
        <v>65</v>
      </c>
    </row>
    <row r="371" spans="1:14" x14ac:dyDescent="0.35">
      <c r="A371" t="s">
        <v>14</v>
      </c>
      <c r="B371">
        <v>10</v>
      </c>
      <c r="C371" t="s">
        <v>55</v>
      </c>
      <c r="D371" t="s">
        <v>32</v>
      </c>
      <c r="E371" t="s">
        <v>42</v>
      </c>
      <c r="F371">
        <v>2</v>
      </c>
      <c r="G371">
        <v>12000000</v>
      </c>
      <c r="H371">
        <v>1</v>
      </c>
      <c r="I371" s="15">
        <v>1.3888888888888889E-3</v>
      </c>
      <c r="J371" t="s">
        <v>18</v>
      </c>
      <c r="K371" t="s">
        <v>19</v>
      </c>
      <c r="L371" t="s">
        <v>20</v>
      </c>
      <c r="M371" t="s">
        <v>77</v>
      </c>
      <c r="N371" t="s">
        <v>34</v>
      </c>
    </row>
    <row r="372" spans="1:14" x14ac:dyDescent="0.35">
      <c r="A372" t="s">
        <v>14</v>
      </c>
      <c r="B372">
        <v>1</v>
      </c>
      <c r="C372" t="s">
        <v>55</v>
      </c>
      <c r="D372" t="s">
        <v>32</v>
      </c>
      <c r="E372" t="s">
        <v>42</v>
      </c>
      <c r="F372">
        <v>3</v>
      </c>
      <c r="G372">
        <v>11000000</v>
      </c>
      <c r="H372">
        <v>2</v>
      </c>
      <c r="I372" s="15">
        <v>1.3888888888888889E-3</v>
      </c>
      <c r="J372" t="s">
        <v>18</v>
      </c>
      <c r="K372" t="s">
        <v>64</v>
      </c>
      <c r="L372" t="s">
        <v>20</v>
      </c>
      <c r="M372" t="s">
        <v>78</v>
      </c>
      <c r="N372" t="s">
        <v>63</v>
      </c>
    </row>
    <row r="373" spans="1:14" x14ac:dyDescent="0.35">
      <c r="A373" t="s">
        <v>14</v>
      </c>
      <c r="B373">
        <v>11</v>
      </c>
      <c r="C373" t="s">
        <v>57</v>
      </c>
      <c r="D373" t="s">
        <v>16</v>
      </c>
      <c r="E373" t="s">
        <v>17</v>
      </c>
      <c r="F373">
        <v>2</v>
      </c>
      <c r="G373">
        <v>10000000</v>
      </c>
      <c r="H373">
        <v>2</v>
      </c>
      <c r="I373" s="15">
        <v>1.3888888888888889E-3</v>
      </c>
      <c r="J373" t="s">
        <v>18</v>
      </c>
      <c r="K373" t="s">
        <v>56</v>
      </c>
      <c r="L373" t="s">
        <v>48</v>
      </c>
      <c r="M373" t="s">
        <v>66</v>
      </c>
      <c r="N373" t="s">
        <v>36</v>
      </c>
    </row>
    <row r="374" spans="1:14" x14ac:dyDescent="0.35">
      <c r="A374" t="s">
        <v>14</v>
      </c>
      <c r="B374">
        <v>3</v>
      </c>
      <c r="C374" t="s">
        <v>59</v>
      </c>
      <c r="D374" t="s">
        <v>49</v>
      </c>
      <c r="E374" t="s">
        <v>42</v>
      </c>
      <c r="F374">
        <v>2</v>
      </c>
      <c r="G374">
        <v>38000000</v>
      </c>
      <c r="H374">
        <v>1</v>
      </c>
      <c r="I374" s="15">
        <v>1.3888888888888889E-3</v>
      </c>
      <c r="J374" t="s">
        <v>46</v>
      </c>
      <c r="K374" t="s">
        <v>19</v>
      </c>
      <c r="L374" t="s">
        <v>30</v>
      </c>
      <c r="M374" t="s">
        <v>77</v>
      </c>
      <c r="N374" t="s">
        <v>65</v>
      </c>
    </row>
    <row r="375" spans="1:14" x14ac:dyDescent="0.35">
      <c r="A375" t="s">
        <v>14</v>
      </c>
      <c r="B375">
        <v>20</v>
      </c>
      <c r="C375" t="s">
        <v>72</v>
      </c>
      <c r="D375" t="s">
        <v>28</v>
      </c>
      <c r="E375" t="s">
        <v>42</v>
      </c>
      <c r="F375">
        <v>1</v>
      </c>
      <c r="G375">
        <v>19000000</v>
      </c>
      <c r="H375">
        <v>5</v>
      </c>
      <c r="I375" s="15">
        <v>1.3888888888888889E-3</v>
      </c>
      <c r="J375" t="s">
        <v>46</v>
      </c>
      <c r="K375" t="s">
        <v>29</v>
      </c>
      <c r="L375" t="s">
        <v>43</v>
      </c>
      <c r="M375" t="s">
        <v>66</v>
      </c>
      <c r="N375" t="s">
        <v>67</v>
      </c>
    </row>
    <row r="376" spans="1:14" x14ac:dyDescent="0.35">
      <c r="A376" t="s">
        <v>14</v>
      </c>
      <c r="B376">
        <v>11</v>
      </c>
      <c r="C376" t="s">
        <v>22</v>
      </c>
      <c r="D376" t="s">
        <v>16</v>
      </c>
      <c r="E376" t="s">
        <v>42</v>
      </c>
      <c r="F376">
        <v>3</v>
      </c>
      <c r="G376">
        <v>15000000</v>
      </c>
      <c r="H376">
        <v>4</v>
      </c>
      <c r="I376" s="15">
        <v>1.3888888888888889E-3</v>
      </c>
      <c r="J376" t="s">
        <v>18</v>
      </c>
      <c r="K376" t="s">
        <v>29</v>
      </c>
      <c r="L376" t="s">
        <v>51</v>
      </c>
      <c r="M376" t="s">
        <v>66</v>
      </c>
      <c r="N376" t="s">
        <v>67</v>
      </c>
    </row>
    <row r="377" spans="1:14" x14ac:dyDescent="0.35">
      <c r="A377" t="s">
        <v>14</v>
      </c>
      <c r="B377">
        <v>28</v>
      </c>
      <c r="C377" t="s">
        <v>27</v>
      </c>
      <c r="D377" t="s">
        <v>32</v>
      </c>
      <c r="E377" t="s">
        <v>23</v>
      </c>
      <c r="F377">
        <v>1</v>
      </c>
      <c r="G377">
        <v>19000000</v>
      </c>
      <c r="H377">
        <v>4</v>
      </c>
      <c r="I377" s="15">
        <v>1.3888888888888889E-3</v>
      </c>
      <c r="J377" t="s">
        <v>74</v>
      </c>
      <c r="K377" t="s">
        <v>35</v>
      </c>
      <c r="L377" t="s">
        <v>43</v>
      </c>
      <c r="M377" t="s">
        <v>66</v>
      </c>
      <c r="N377" t="s">
        <v>36</v>
      </c>
    </row>
    <row r="378" spans="1:14" x14ac:dyDescent="0.35">
      <c r="A378" t="s">
        <v>14</v>
      </c>
      <c r="B378">
        <v>30</v>
      </c>
      <c r="C378" t="s">
        <v>27</v>
      </c>
      <c r="D378" t="s">
        <v>32</v>
      </c>
      <c r="E378" t="s">
        <v>42</v>
      </c>
      <c r="F378">
        <v>2</v>
      </c>
      <c r="G378">
        <v>38000000</v>
      </c>
      <c r="H378">
        <v>1</v>
      </c>
      <c r="I378" s="15">
        <v>1.3888888888888889E-3</v>
      </c>
      <c r="J378" t="s">
        <v>46</v>
      </c>
      <c r="K378" t="s">
        <v>39</v>
      </c>
      <c r="L378" t="s">
        <v>30</v>
      </c>
      <c r="M378" t="s">
        <v>77</v>
      </c>
      <c r="N378" t="s">
        <v>54</v>
      </c>
    </row>
    <row r="379" spans="1:14" x14ac:dyDescent="0.35">
      <c r="A379" t="s">
        <v>14</v>
      </c>
      <c r="B379">
        <v>11</v>
      </c>
      <c r="C379" t="s">
        <v>27</v>
      </c>
      <c r="D379" t="s">
        <v>32</v>
      </c>
      <c r="E379" t="s">
        <v>42</v>
      </c>
      <c r="F379">
        <v>5</v>
      </c>
      <c r="G379">
        <v>25000000</v>
      </c>
      <c r="H379">
        <v>2</v>
      </c>
      <c r="I379" s="15">
        <v>1.3888888888888889E-3</v>
      </c>
      <c r="J379" t="s">
        <v>18</v>
      </c>
      <c r="K379" t="s">
        <v>29</v>
      </c>
      <c r="L379" t="s">
        <v>30</v>
      </c>
      <c r="M379" t="s">
        <v>76</v>
      </c>
      <c r="N379" t="s">
        <v>75</v>
      </c>
    </row>
    <row r="380" spans="1:14" x14ac:dyDescent="0.35">
      <c r="A380" t="s">
        <v>14</v>
      </c>
      <c r="B380">
        <v>12</v>
      </c>
      <c r="C380" t="s">
        <v>27</v>
      </c>
      <c r="D380" t="s">
        <v>32</v>
      </c>
      <c r="E380" t="s">
        <v>42</v>
      </c>
      <c r="F380">
        <v>5</v>
      </c>
      <c r="G380">
        <v>25000000</v>
      </c>
      <c r="H380">
        <v>5</v>
      </c>
      <c r="I380" s="15">
        <v>1.3888888888888889E-3</v>
      </c>
      <c r="J380" t="s">
        <v>18</v>
      </c>
      <c r="K380" t="s">
        <v>56</v>
      </c>
      <c r="L380" t="s">
        <v>30</v>
      </c>
      <c r="M380" t="s">
        <v>78</v>
      </c>
      <c r="N380" t="s">
        <v>63</v>
      </c>
    </row>
    <row r="381" spans="1:14" x14ac:dyDescent="0.35">
      <c r="A381" t="s">
        <v>14</v>
      </c>
      <c r="B381">
        <v>17</v>
      </c>
      <c r="C381" t="s">
        <v>27</v>
      </c>
      <c r="D381" t="s">
        <v>28</v>
      </c>
      <c r="E381" t="s">
        <v>42</v>
      </c>
      <c r="F381">
        <v>2</v>
      </c>
      <c r="G381">
        <v>12000000</v>
      </c>
      <c r="H381">
        <v>4</v>
      </c>
      <c r="I381" s="15">
        <v>1.3888888888888889E-3</v>
      </c>
      <c r="J381" t="s">
        <v>18</v>
      </c>
      <c r="K381" t="s">
        <v>39</v>
      </c>
      <c r="L381" t="s">
        <v>48</v>
      </c>
      <c r="M381" t="s">
        <v>77</v>
      </c>
      <c r="N381" t="s">
        <v>54</v>
      </c>
    </row>
    <row r="382" spans="1:14" x14ac:dyDescent="0.35">
      <c r="A382" t="s">
        <v>14</v>
      </c>
      <c r="B382">
        <v>29</v>
      </c>
      <c r="C382" t="s">
        <v>27</v>
      </c>
      <c r="D382" t="s">
        <v>32</v>
      </c>
      <c r="E382" t="s">
        <v>23</v>
      </c>
      <c r="F382">
        <v>4</v>
      </c>
      <c r="G382">
        <v>15000000</v>
      </c>
      <c r="H382">
        <v>3</v>
      </c>
      <c r="I382" s="15">
        <v>1.3888888888888889E-3</v>
      </c>
      <c r="J382" t="s">
        <v>18</v>
      </c>
      <c r="K382" t="s">
        <v>24</v>
      </c>
      <c r="L382" t="s">
        <v>51</v>
      </c>
      <c r="M382" t="s">
        <v>78</v>
      </c>
      <c r="N382" t="s">
        <v>53</v>
      </c>
    </row>
    <row r="383" spans="1:14" x14ac:dyDescent="0.35">
      <c r="A383" t="s">
        <v>14</v>
      </c>
      <c r="B383">
        <v>8</v>
      </c>
      <c r="C383" t="s">
        <v>37</v>
      </c>
      <c r="D383" t="s">
        <v>28</v>
      </c>
      <c r="E383" t="s">
        <v>23</v>
      </c>
      <c r="F383">
        <v>1</v>
      </c>
      <c r="G383">
        <v>7000000</v>
      </c>
      <c r="H383">
        <v>1</v>
      </c>
      <c r="I383" s="15">
        <v>1.3888888888888889E-3</v>
      </c>
      <c r="J383" t="s">
        <v>18</v>
      </c>
      <c r="K383" t="s">
        <v>56</v>
      </c>
      <c r="L383" t="s">
        <v>48</v>
      </c>
      <c r="M383" t="s">
        <v>78</v>
      </c>
      <c r="N383" t="s">
        <v>41</v>
      </c>
    </row>
    <row r="384" spans="1:14" x14ac:dyDescent="0.35">
      <c r="A384" t="s">
        <v>14</v>
      </c>
      <c r="B384">
        <v>27</v>
      </c>
      <c r="C384" t="s">
        <v>37</v>
      </c>
      <c r="D384" t="s">
        <v>38</v>
      </c>
      <c r="E384" t="s">
        <v>23</v>
      </c>
      <c r="F384">
        <v>1</v>
      </c>
      <c r="G384">
        <v>7000000</v>
      </c>
      <c r="H384">
        <v>1</v>
      </c>
      <c r="I384" s="15">
        <v>1.3888888888888889E-3</v>
      </c>
      <c r="J384" t="s">
        <v>18</v>
      </c>
      <c r="K384" t="s">
        <v>19</v>
      </c>
      <c r="L384" t="s">
        <v>25</v>
      </c>
      <c r="M384" t="s">
        <v>77</v>
      </c>
      <c r="N384" t="s">
        <v>54</v>
      </c>
    </row>
    <row r="385" spans="1:14" x14ac:dyDescent="0.35">
      <c r="A385" t="s">
        <v>14</v>
      </c>
      <c r="B385">
        <v>2</v>
      </c>
      <c r="C385" t="s">
        <v>44</v>
      </c>
      <c r="D385" t="s">
        <v>38</v>
      </c>
      <c r="E385" t="s">
        <v>23</v>
      </c>
      <c r="F385">
        <v>4</v>
      </c>
      <c r="G385">
        <v>20000000</v>
      </c>
      <c r="H385">
        <v>1</v>
      </c>
      <c r="I385" s="15">
        <v>1.3888888888888889E-3</v>
      </c>
      <c r="J385" t="s">
        <v>61</v>
      </c>
      <c r="K385" t="s">
        <v>24</v>
      </c>
      <c r="L385" t="s">
        <v>40</v>
      </c>
      <c r="M385" t="s">
        <v>76</v>
      </c>
      <c r="N385" t="s">
        <v>52</v>
      </c>
    </row>
    <row r="386" spans="1:14" x14ac:dyDescent="0.35">
      <c r="A386" t="s">
        <v>14</v>
      </c>
      <c r="B386">
        <v>1</v>
      </c>
      <c r="C386" t="s">
        <v>44</v>
      </c>
      <c r="D386" t="s">
        <v>28</v>
      </c>
      <c r="E386" t="s">
        <v>45</v>
      </c>
      <c r="F386">
        <v>4</v>
      </c>
      <c r="G386">
        <v>20000000</v>
      </c>
      <c r="H386">
        <v>1</v>
      </c>
      <c r="I386" s="15">
        <v>1.3888888888888889E-3</v>
      </c>
      <c r="J386" t="s">
        <v>18</v>
      </c>
      <c r="K386" t="s">
        <v>47</v>
      </c>
      <c r="L386" t="s">
        <v>51</v>
      </c>
      <c r="M386" t="s">
        <v>78</v>
      </c>
      <c r="N386" t="s">
        <v>41</v>
      </c>
    </row>
    <row r="387" spans="1:14" x14ac:dyDescent="0.35">
      <c r="A387" t="s">
        <v>14</v>
      </c>
      <c r="B387">
        <v>31</v>
      </c>
      <c r="C387" t="s">
        <v>69</v>
      </c>
      <c r="D387" t="s">
        <v>49</v>
      </c>
      <c r="E387" t="s">
        <v>42</v>
      </c>
      <c r="F387">
        <v>3</v>
      </c>
      <c r="G387">
        <v>12000000</v>
      </c>
      <c r="H387">
        <v>1</v>
      </c>
      <c r="I387" s="15">
        <v>1.3888888888888889E-3</v>
      </c>
      <c r="J387" t="s">
        <v>18</v>
      </c>
      <c r="K387" t="s">
        <v>19</v>
      </c>
      <c r="L387" t="s">
        <v>33</v>
      </c>
      <c r="M387" t="s">
        <v>78</v>
      </c>
      <c r="N387" t="s">
        <v>53</v>
      </c>
    </row>
    <row r="388" spans="1:14" x14ac:dyDescent="0.35">
      <c r="A388" t="s">
        <v>14</v>
      </c>
      <c r="B388">
        <v>30</v>
      </c>
      <c r="C388" t="s">
        <v>69</v>
      </c>
      <c r="D388" t="s">
        <v>28</v>
      </c>
      <c r="E388" t="s">
        <v>23</v>
      </c>
      <c r="F388">
        <v>2</v>
      </c>
      <c r="G388">
        <v>12000000</v>
      </c>
      <c r="H388">
        <v>1</v>
      </c>
      <c r="I388" s="15">
        <v>1.3888888888888889E-3</v>
      </c>
      <c r="J388" t="s">
        <v>18</v>
      </c>
      <c r="K388" t="s">
        <v>19</v>
      </c>
      <c r="L388" t="s">
        <v>51</v>
      </c>
      <c r="M388" t="s">
        <v>78</v>
      </c>
      <c r="N388" t="s">
        <v>63</v>
      </c>
    </row>
    <row r="389" spans="1:14" x14ac:dyDescent="0.35">
      <c r="A389" t="s">
        <v>14</v>
      </c>
      <c r="B389">
        <v>10</v>
      </c>
      <c r="C389" t="s">
        <v>55</v>
      </c>
      <c r="D389" t="s">
        <v>32</v>
      </c>
      <c r="E389" t="s">
        <v>42</v>
      </c>
      <c r="F389">
        <v>2</v>
      </c>
      <c r="G389">
        <v>12000000</v>
      </c>
      <c r="H389">
        <v>1</v>
      </c>
      <c r="I389" s="15">
        <v>1.3888888888888889E-3</v>
      </c>
      <c r="J389" t="s">
        <v>18</v>
      </c>
      <c r="K389" t="s">
        <v>19</v>
      </c>
      <c r="L389" t="s">
        <v>20</v>
      </c>
      <c r="M389" t="s">
        <v>77</v>
      </c>
      <c r="N389" t="s">
        <v>34</v>
      </c>
    </row>
    <row r="390" spans="1:14" x14ac:dyDescent="0.35">
      <c r="A390" t="s">
        <v>14</v>
      </c>
      <c r="B390">
        <v>1</v>
      </c>
      <c r="C390" t="s">
        <v>55</v>
      </c>
      <c r="D390" t="s">
        <v>32</v>
      </c>
      <c r="E390" t="s">
        <v>42</v>
      </c>
      <c r="F390">
        <v>3</v>
      </c>
      <c r="G390">
        <v>11000000</v>
      </c>
      <c r="H390">
        <v>2</v>
      </c>
      <c r="I390" s="15">
        <v>1.3888888888888889E-3</v>
      </c>
      <c r="J390" t="s">
        <v>18</v>
      </c>
      <c r="K390" t="s">
        <v>64</v>
      </c>
      <c r="L390" t="s">
        <v>20</v>
      </c>
      <c r="M390" t="s">
        <v>78</v>
      </c>
      <c r="N390" t="s">
        <v>63</v>
      </c>
    </row>
    <row r="391" spans="1:14" x14ac:dyDescent="0.35">
      <c r="A391" t="s">
        <v>14</v>
      </c>
      <c r="B391">
        <v>11</v>
      </c>
      <c r="C391" t="s">
        <v>57</v>
      </c>
      <c r="D391" t="s">
        <v>16</v>
      </c>
      <c r="E391" t="s">
        <v>17</v>
      </c>
      <c r="F391">
        <v>2</v>
      </c>
      <c r="G391">
        <v>10000000</v>
      </c>
      <c r="H391">
        <v>2</v>
      </c>
      <c r="I391" s="15">
        <v>1.3888888888888889E-3</v>
      </c>
      <c r="J391" t="s">
        <v>18</v>
      </c>
      <c r="K391" t="s">
        <v>56</v>
      </c>
      <c r="L391" t="s">
        <v>48</v>
      </c>
      <c r="M391" t="s">
        <v>66</v>
      </c>
      <c r="N391" t="s">
        <v>36</v>
      </c>
    </row>
    <row r="392" spans="1:14" x14ac:dyDescent="0.35">
      <c r="A392" t="s">
        <v>14</v>
      </c>
      <c r="B392">
        <v>3</v>
      </c>
      <c r="C392" t="s">
        <v>59</v>
      </c>
      <c r="D392" t="s">
        <v>49</v>
      </c>
      <c r="E392" t="s">
        <v>42</v>
      </c>
      <c r="F392">
        <v>2</v>
      </c>
      <c r="G392">
        <v>38000000</v>
      </c>
      <c r="H392">
        <v>1</v>
      </c>
      <c r="I392" s="15">
        <v>1.3888888888888889E-3</v>
      </c>
      <c r="J392" t="s">
        <v>46</v>
      </c>
      <c r="K392" t="s">
        <v>19</v>
      </c>
      <c r="L392" t="s">
        <v>30</v>
      </c>
      <c r="M392" t="s">
        <v>77</v>
      </c>
      <c r="N392" t="s">
        <v>65</v>
      </c>
    </row>
    <row r="393" spans="1:14" x14ac:dyDescent="0.35">
      <c r="A393" t="s">
        <v>14</v>
      </c>
      <c r="B393">
        <v>20</v>
      </c>
      <c r="C393" t="s">
        <v>72</v>
      </c>
      <c r="D393" t="s">
        <v>28</v>
      </c>
      <c r="E393" t="s">
        <v>42</v>
      </c>
      <c r="F393">
        <v>1</v>
      </c>
      <c r="G393">
        <v>19000000</v>
      </c>
      <c r="H393">
        <v>5</v>
      </c>
      <c r="I393" s="15">
        <v>1.3888888888888889E-3</v>
      </c>
      <c r="J393" t="s">
        <v>46</v>
      </c>
      <c r="K393" t="s">
        <v>29</v>
      </c>
      <c r="L393" t="s">
        <v>43</v>
      </c>
      <c r="M393" t="s">
        <v>66</v>
      </c>
      <c r="N393" t="s">
        <v>67</v>
      </c>
    </row>
    <row r="394" spans="1:14" x14ac:dyDescent="0.35">
      <c r="A394" t="s">
        <v>14</v>
      </c>
      <c r="B394">
        <v>11</v>
      </c>
      <c r="C394" t="s">
        <v>22</v>
      </c>
      <c r="D394" t="s">
        <v>16</v>
      </c>
      <c r="E394" t="s">
        <v>42</v>
      </c>
      <c r="F394">
        <v>3</v>
      </c>
      <c r="G394">
        <v>15000000</v>
      </c>
      <c r="H394">
        <v>4</v>
      </c>
      <c r="I394" s="15">
        <v>1.3888888888888889E-3</v>
      </c>
      <c r="J394" t="s">
        <v>18</v>
      </c>
      <c r="K394" t="s">
        <v>29</v>
      </c>
      <c r="L394" t="s">
        <v>51</v>
      </c>
      <c r="M394" t="s">
        <v>66</v>
      </c>
      <c r="N394" t="s">
        <v>67</v>
      </c>
    </row>
    <row r="395" spans="1:14" x14ac:dyDescent="0.35">
      <c r="A395" t="s">
        <v>70</v>
      </c>
      <c r="B395">
        <v>5</v>
      </c>
      <c r="C395" t="s">
        <v>15</v>
      </c>
      <c r="D395" t="s">
        <v>32</v>
      </c>
      <c r="E395" t="s">
        <v>17</v>
      </c>
      <c r="F395">
        <v>0</v>
      </c>
      <c r="G395">
        <v>0</v>
      </c>
      <c r="H395">
        <v>2</v>
      </c>
      <c r="I395" s="15">
        <v>1.3888888888888889E-3</v>
      </c>
      <c r="L395" t="s">
        <v>48</v>
      </c>
      <c r="M395" t="s">
        <v>76</v>
      </c>
      <c r="N395" t="s">
        <v>52</v>
      </c>
    </row>
    <row r="396" spans="1:14" x14ac:dyDescent="0.35">
      <c r="A396" t="s">
        <v>70</v>
      </c>
      <c r="B396">
        <v>22</v>
      </c>
      <c r="C396" t="s">
        <v>37</v>
      </c>
      <c r="D396" t="s">
        <v>32</v>
      </c>
      <c r="E396" t="s">
        <v>17</v>
      </c>
      <c r="F396">
        <v>0</v>
      </c>
      <c r="G396">
        <v>0</v>
      </c>
      <c r="H396">
        <v>1</v>
      </c>
      <c r="I396" s="15">
        <v>1.3888888888888889E-3</v>
      </c>
      <c r="L396" t="s">
        <v>43</v>
      </c>
      <c r="M396" t="s">
        <v>76</v>
      </c>
      <c r="N396" t="s">
        <v>31</v>
      </c>
    </row>
    <row r="397" spans="1:14" x14ac:dyDescent="0.35">
      <c r="A397" t="s">
        <v>70</v>
      </c>
      <c r="B397">
        <v>26</v>
      </c>
      <c r="C397" t="s">
        <v>37</v>
      </c>
      <c r="D397" t="s">
        <v>28</v>
      </c>
      <c r="E397" t="s">
        <v>42</v>
      </c>
      <c r="F397">
        <v>0</v>
      </c>
      <c r="G397">
        <v>0</v>
      </c>
      <c r="H397">
        <v>1</v>
      </c>
      <c r="I397" s="15">
        <v>1.3888888888888889E-3</v>
      </c>
      <c r="L397" t="s">
        <v>40</v>
      </c>
      <c r="M397" t="s">
        <v>78</v>
      </c>
      <c r="N397" t="s">
        <v>41</v>
      </c>
    </row>
    <row r="398" spans="1:14" x14ac:dyDescent="0.35">
      <c r="A398" t="s">
        <v>70</v>
      </c>
      <c r="B398">
        <v>8</v>
      </c>
      <c r="C398" t="s">
        <v>37</v>
      </c>
      <c r="D398" t="s">
        <v>32</v>
      </c>
      <c r="E398" t="s">
        <v>23</v>
      </c>
      <c r="F398">
        <v>0</v>
      </c>
      <c r="G398">
        <v>0</v>
      </c>
      <c r="H398">
        <v>5</v>
      </c>
      <c r="I398" s="15">
        <v>1.3888888888888889E-3</v>
      </c>
      <c r="L398" t="s">
        <v>48</v>
      </c>
      <c r="M398" t="s">
        <v>78</v>
      </c>
      <c r="N398" t="s">
        <v>63</v>
      </c>
    </row>
    <row r="399" spans="1:14" x14ac:dyDescent="0.35">
      <c r="A399" t="s">
        <v>70</v>
      </c>
      <c r="B399">
        <v>17</v>
      </c>
      <c r="C399" t="s">
        <v>44</v>
      </c>
      <c r="D399" t="s">
        <v>16</v>
      </c>
      <c r="E399" t="s">
        <v>42</v>
      </c>
      <c r="F399">
        <v>0</v>
      </c>
      <c r="G399">
        <v>0</v>
      </c>
      <c r="H399">
        <v>4</v>
      </c>
      <c r="I399" s="15">
        <v>1.3888888888888889E-3</v>
      </c>
      <c r="L399" t="s">
        <v>48</v>
      </c>
      <c r="M399" t="s">
        <v>66</v>
      </c>
      <c r="N399" t="s">
        <v>67</v>
      </c>
    </row>
    <row r="400" spans="1:14" x14ac:dyDescent="0.35">
      <c r="A400" t="s">
        <v>70</v>
      </c>
      <c r="B400">
        <v>11</v>
      </c>
      <c r="C400" t="s">
        <v>69</v>
      </c>
      <c r="D400" t="s">
        <v>28</v>
      </c>
      <c r="E400" t="s">
        <v>23</v>
      </c>
      <c r="F400">
        <v>0</v>
      </c>
      <c r="G400">
        <v>0</v>
      </c>
      <c r="H400">
        <v>2</v>
      </c>
      <c r="I400" s="15">
        <v>1.3888888888888889E-3</v>
      </c>
      <c r="L400" t="s">
        <v>51</v>
      </c>
      <c r="M400" t="s">
        <v>76</v>
      </c>
      <c r="N400" t="s">
        <v>52</v>
      </c>
    </row>
    <row r="401" spans="1:14" x14ac:dyDescent="0.35">
      <c r="A401" t="s">
        <v>70</v>
      </c>
      <c r="B401">
        <v>22</v>
      </c>
      <c r="C401" t="s">
        <v>69</v>
      </c>
      <c r="D401" t="s">
        <v>16</v>
      </c>
      <c r="E401" t="s">
        <v>45</v>
      </c>
      <c r="F401">
        <v>0</v>
      </c>
      <c r="G401">
        <v>0</v>
      </c>
      <c r="H401">
        <v>2</v>
      </c>
      <c r="I401" s="15">
        <v>1.3888888888888889E-3</v>
      </c>
      <c r="L401" t="s">
        <v>33</v>
      </c>
      <c r="M401" t="s">
        <v>76</v>
      </c>
      <c r="N401" t="s">
        <v>75</v>
      </c>
    </row>
    <row r="402" spans="1:14" x14ac:dyDescent="0.35">
      <c r="A402" t="s">
        <v>70</v>
      </c>
      <c r="B402">
        <v>1</v>
      </c>
      <c r="C402" t="s">
        <v>69</v>
      </c>
      <c r="D402" t="s">
        <v>28</v>
      </c>
      <c r="E402" t="s">
        <v>23</v>
      </c>
      <c r="F402">
        <v>0</v>
      </c>
      <c r="G402">
        <v>0</v>
      </c>
      <c r="H402">
        <v>3</v>
      </c>
      <c r="I402" s="15">
        <v>1.3888888888888889E-3</v>
      </c>
      <c r="L402" t="s">
        <v>20</v>
      </c>
      <c r="M402" t="s">
        <v>78</v>
      </c>
      <c r="N402" t="s">
        <v>53</v>
      </c>
    </row>
    <row r="403" spans="1:14" x14ac:dyDescent="0.35">
      <c r="A403" t="s">
        <v>70</v>
      </c>
      <c r="B403">
        <v>5</v>
      </c>
      <c r="C403" t="s">
        <v>15</v>
      </c>
      <c r="D403" t="s">
        <v>32</v>
      </c>
      <c r="E403" t="s">
        <v>17</v>
      </c>
      <c r="F403">
        <v>0</v>
      </c>
      <c r="G403">
        <v>0</v>
      </c>
      <c r="H403">
        <v>2</v>
      </c>
      <c r="I403" s="15">
        <v>1.3888888888888889E-3</v>
      </c>
      <c r="L403" t="s">
        <v>48</v>
      </c>
      <c r="M403" t="s">
        <v>76</v>
      </c>
      <c r="N403" t="s">
        <v>52</v>
      </c>
    </row>
    <row r="404" spans="1:14" x14ac:dyDescent="0.35">
      <c r="A404" t="s">
        <v>14</v>
      </c>
      <c r="B404">
        <v>11</v>
      </c>
      <c r="C404" t="s">
        <v>57</v>
      </c>
      <c r="D404" t="s">
        <v>16</v>
      </c>
      <c r="E404" t="s">
        <v>17</v>
      </c>
      <c r="F404">
        <v>2</v>
      </c>
      <c r="G404">
        <v>12000000</v>
      </c>
      <c r="H404">
        <v>3</v>
      </c>
      <c r="I404" s="15">
        <v>1.5046296296296296E-3</v>
      </c>
      <c r="J404" t="s">
        <v>18</v>
      </c>
      <c r="K404" t="s">
        <v>56</v>
      </c>
      <c r="L404" t="s">
        <v>48</v>
      </c>
      <c r="M404" t="s">
        <v>78</v>
      </c>
      <c r="N404" t="s">
        <v>63</v>
      </c>
    </row>
    <row r="405" spans="1:14" x14ac:dyDescent="0.35">
      <c r="A405" t="s">
        <v>14</v>
      </c>
      <c r="B405">
        <v>28</v>
      </c>
      <c r="C405" t="s">
        <v>72</v>
      </c>
      <c r="D405" t="s">
        <v>49</v>
      </c>
      <c r="E405" t="s">
        <v>42</v>
      </c>
      <c r="F405">
        <v>2</v>
      </c>
      <c r="G405">
        <v>12000000</v>
      </c>
      <c r="H405">
        <v>1</v>
      </c>
      <c r="I405" s="15">
        <v>1.5046296296296296E-3</v>
      </c>
      <c r="J405" t="s">
        <v>18</v>
      </c>
      <c r="K405" t="s">
        <v>19</v>
      </c>
      <c r="L405" t="s">
        <v>48</v>
      </c>
      <c r="M405" t="s">
        <v>77</v>
      </c>
      <c r="N405" t="s">
        <v>54</v>
      </c>
    </row>
    <row r="406" spans="1:14" x14ac:dyDescent="0.35">
      <c r="A406" t="s">
        <v>14</v>
      </c>
      <c r="B406">
        <v>12</v>
      </c>
      <c r="C406" t="s">
        <v>22</v>
      </c>
      <c r="D406" t="s">
        <v>28</v>
      </c>
      <c r="E406" t="s">
        <v>23</v>
      </c>
      <c r="F406">
        <v>2</v>
      </c>
      <c r="G406">
        <v>38000000</v>
      </c>
      <c r="H406">
        <v>4</v>
      </c>
      <c r="I406" s="15">
        <v>1.5046296296296296E-3</v>
      </c>
      <c r="J406" t="s">
        <v>46</v>
      </c>
      <c r="K406" t="s">
        <v>35</v>
      </c>
      <c r="L406" t="s">
        <v>33</v>
      </c>
      <c r="M406" t="s">
        <v>76</v>
      </c>
      <c r="N406" t="s">
        <v>52</v>
      </c>
    </row>
    <row r="407" spans="1:14" x14ac:dyDescent="0.35">
      <c r="A407" t="s">
        <v>14</v>
      </c>
      <c r="B407">
        <v>30</v>
      </c>
      <c r="C407" t="s">
        <v>27</v>
      </c>
      <c r="D407" t="s">
        <v>73</v>
      </c>
      <c r="E407" t="s">
        <v>42</v>
      </c>
      <c r="F407">
        <v>2</v>
      </c>
      <c r="G407">
        <v>12000000</v>
      </c>
      <c r="H407">
        <v>5</v>
      </c>
      <c r="I407" s="15">
        <v>1.5046296296296296E-3</v>
      </c>
      <c r="J407" t="s">
        <v>18</v>
      </c>
      <c r="K407" t="s">
        <v>39</v>
      </c>
      <c r="L407" t="s">
        <v>30</v>
      </c>
      <c r="M407" t="s">
        <v>76</v>
      </c>
      <c r="N407" t="s">
        <v>52</v>
      </c>
    </row>
    <row r="408" spans="1:14" x14ac:dyDescent="0.35">
      <c r="A408" t="s">
        <v>14</v>
      </c>
      <c r="B408">
        <v>14</v>
      </c>
      <c r="C408" t="s">
        <v>27</v>
      </c>
      <c r="D408" t="s">
        <v>73</v>
      </c>
      <c r="E408" t="s">
        <v>42</v>
      </c>
      <c r="F408">
        <v>1</v>
      </c>
      <c r="G408">
        <v>7000000</v>
      </c>
      <c r="H408">
        <v>1</v>
      </c>
      <c r="I408" s="15">
        <v>1.5046296296296296E-3</v>
      </c>
      <c r="J408" t="s">
        <v>18</v>
      </c>
      <c r="K408" t="s">
        <v>47</v>
      </c>
      <c r="L408" t="s">
        <v>25</v>
      </c>
      <c r="M408" t="s">
        <v>76</v>
      </c>
      <c r="N408" t="s">
        <v>31</v>
      </c>
    </row>
    <row r="409" spans="1:14" x14ac:dyDescent="0.35">
      <c r="A409" t="s">
        <v>14</v>
      </c>
      <c r="B409">
        <v>26</v>
      </c>
      <c r="C409" t="s">
        <v>27</v>
      </c>
      <c r="D409" t="s">
        <v>49</v>
      </c>
      <c r="E409" t="s">
        <v>23</v>
      </c>
      <c r="F409">
        <v>4</v>
      </c>
      <c r="G409">
        <v>20000000</v>
      </c>
      <c r="H409">
        <v>2</v>
      </c>
      <c r="I409" s="15">
        <v>1.5046296296296296E-3</v>
      </c>
      <c r="J409" t="s">
        <v>18</v>
      </c>
      <c r="K409" t="s">
        <v>56</v>
      </c>
      <c r="L409" t="s">
        <v>51</v>
      </c>
      <c r="M409" t="s">
        <v>78</v>
      </c>
      <c r="N409" t="s">
        <v>63</v>
      </c>
    </row>
    <row r="410" spans="1:14" x14ac:dyDescent="0.35">
      <c r="A410" t="s">
        <v>14</v>
      </c>
      <c r="B410">
        <v>5</v>
      </c>
      <c r="C410" t="s">
        <v>37</v>
      </c>
      <c r="D410" t="s">
        <v>28</v>
      </c>
      <c r="E410" t="s">
        <v>42</v>
      </c>
      <c r="F410">
        <v>1</v>
      </c>
      <c r="G410">
        <v>19000000</v>
      </c>
      <c r="H410">
        <v>1</v>
      </c>
      <c r="I410" s="15">
        <v>1.5046296296296296E-3</v>
      </c>
      <c r="J410" t="s">
        <v>46</v>
      </c>
      <c r="K410" t="s">
        <v>39</v>
      </c>
      <c r="L410" t="s">
        <v>43</v>
      </c>
      <c r="M410" t="s">
        <v>78</v>
      </c>
      <c r="N410" t="s">
        <v>63</v>
      </c>
    </row>
    <row r="411" spans="1:14" x14ac:dyDescent="0.35">
      <c r="A411" t="s">
        <v>14</v>
      </c>
      <c r="B411">
        <v>29</v>
      </c>
      <c r="C411" t="s">
        <v>37</v>
      </c>
      <c r="D411" t="s">
        <v>28</v>
      </c>
      <c r="E411" t="s">
        <v>23</v>
      </c>
      <c r="F411">
        <v>3</v>
      </c>
      <c r="G411">
        <v>15000000</v>
      </c>
      <c r="H411">
        <v>3</v>
      </c>
      <c r="I411" s="15">
        <v>1.5046296296296296E-3</v>
      </c>
      <c r="J411" t="s">
        <v>18</v>
      </c>
      <c r="K411" t="s">
        <v>64</v>
      </c>
      <c r="L411" t="s">
        <v>40</v>
      </c>
      <c r="M411" t="s">
        <v>66</v>
      </c>
      <c r="N411" t="s">
        <v>67</v>
      </c>
    </row>
    <row r="412" spans="1:14" x14ac:dyDescent="0.35">
      <c r="A412" t="s">
        <v>14</v>
      </c>
      <c r="B412">
        <v>2</v>
      </c>
      <c r="C412" t="s">
        <v>44</v>
      </c>
      <c r="D412" t="s">
        <v>16</v>
      </c>
      <c r="E412" t="s">
        <v>42</v>
      </c>
      <c r="F412">
        <v>4</v>
      </c>
      <c r="G412">
        <v>20000000</v>
      </c>
      <c r="H412">
        <v>4</v>
      </c>
      <c r="I412" s="15">
        <v>1.5046296296296296E-3</v>
      </c>
      <c r="J412" t="s">
        <v>61</v>
      </c>
      <c r="K412" t="s">
        <v>47</v>
      </c>
      <c r="L412" t="s">
        <v>40</v>
      </c>
      <c r="M412" t="s">
        <v>76</v>
      </c>
      <c r="N412" t="s">
        <v>52</v>
      </c>
    </row>
    <row r="413" spans="1:14" x14ac:dyDescent="0.35">
      <c r="A413" t="s">
        <v>14</v>
      </c>
      <c r="B413">
        <v>25</v>
      </c>
      <c r="C413" t="s">
        <v>44</v>
      </c>
      <c r="D413" t="s">
        <v>16</v>
      </c>
      <c r="E413" t="s">
        <v>17</v>
      </c>
      <c r="F413">
        <v>5</v>
      </c>
      <c r="G413">
        <v>25000000</v>
      </c>
      <c r="H413">
        <v>4</v>
      </c>
      <c r="I413" s="15">
        <v>1.5046296296296296E-3</v>
      </c>
      <c r="J413" t="s">
        <v>18</v>
      </c>
      <c r="K413" t="s">
        <v>19</v>
      </c>
      <c r="L413" t="s">
        <v>48</v>
      </c>
      <c r="M413" t="s">
        <v>78</v>
      </c>
      <c r="N413" t="s">
        <v>53</v>
      </c>
    </row>
    <row r="414" spans="1:14" x14ac:dyDescent="0.35">
      <c r="A414" t="s">
        <v>14</v>
      </c>
      <c r="B414">
        <v>17</v>
      </c>
      <c r="C414" t="s">
        <v>44</v>
      </c>
      <c r="D414" t="s">
        <v>32</v>
      </c>
      <c r="E414" t="s">
        <v>17</v>
      </c>
      <c r="F414">
        <v>5</v>
      </c>
      <c r="G414">
        <v>21000000</v>
      </c>
      <c r="H414">
        <v>1</v>
      </c>
      <c r="I414" s="15">
        <v>1.5046296296296296E-3</v>
      </c>
      <c r="J414" t="s">
        <v>18</v>
      </c>
      <c r="K414" t="s">
        <v>64</v>
      </c>
      <c r="L414" t="s">
        <v>51</v>
      </c>
      <c r="M414" t="s">
        <v>66</v>
      </c>
      <c r="N414" t="s">
        <v>36</v>
      </c>
    </row>
    <row r="415" spans="1:14" x14ac:dyDescent="0.35">
      <c r="A415" t="s">
        <v>14</v>
      </c>
      <c r="B415">
        <v>11</v>
      </c>
      <c r="C415" t="s">
        <v>57</v>
      </c>
      <c r="D415" t="s">
        <v>16</v>
      </c>
      <c r="E415" t="s">
        <v>17</v>
      </c>
      <c r="F415">
        <v>2</v>
      </c>
      <c r="G415">
        <v>12000000</v>
      </c>
      <c r="H415">
        <v>3</v>
      </c>
      <c r="I415" s="15">
        <v>1.5046296296296296E-3</v>
      </c>
      <c r="J415" t="s">
        <v>18</v>
      </c>
      <c r="K415" t="s">
        <v>56</v>
      </c>
      <c r="L415" t="s">
        <v>48</v>
      </c>
      <c r="M415" t="s">
        <v>78</v>
      </c>
      <c r="N415" t="s">
        <v>63</v>
      </c>
    </row>
    <row r="416" spans="1:14" x14ac:dyDescent="0.35">
      <c r="A416" t="s">
        <v>14</v>
      </c>
      <c r="B416">
        <v>28</v>
      </c>
      <c r="C416" t="s">
        <v>72</v>
      </c>
      <c r="D416" t="s">
        <v>49</v>
      </c>
      <c r="E416" t="s">
        <v>42</v>
      </c>
      <c r="F416">
        <v>2</v>
      </c>
      <c r="G416">
        <v>12000000</v>
      </c>
      <c r="H416">
        <v>1</v>
      </c>
      <c r="I416" s="15">
        <v>1.5046296296296296E-3</v>
      </c>
      <c r="J416" t="s">
        <v>18</v>
      </c>
      <c r="K416" t="s">
        <v>19</v>
      </c>
      <c r="L416" t="s">
        <v>48</v>
      </c>
      <c r="M416" t="s">
        <v>77</v>
      </c>
      <c r="N416" t="s">
        <v>54</v>
      </c>
    </row>
    <row r="417" spans="1:14" x14ac:dyDescent="0.35">
      <c r="A417" t="s">
        <v>14</v>
      </c>
      <c r="B417">
        <v>12</v>
      </c>
      <c r="C417" t="s">
        <v>22</v>
      </c>
      <c r="D417" t="s">
        <v>28</v>
      </c>
      <c r="E417" t="s">
        <v>23</v>
      </c>
      <c r="F417">
        <v>2</v>
      </c>
      <c r="G417">
        <v>38000000</v>
      </c>
      <c r="H417">
        <v>4</v>
      </c>
      <c r="I417" s="15">
        <v>1.5046296296296296E-3</v>
      </c>
      <c r="J417" t="s">
        <v>46</v>
      </c>
      <c r="K417" t="s">
        <v>35</v>
      </c>
      <c r="L417" t="s">
        <v>33</v>
      </c>
      <c r="M417" t="s">
        <v>76</v>
      </c>
      <c r="N417" t="s">
        <v>52</v>
      </c>
    </row>
    <row r="418" spans="1:14" x14ac:dyDescent="0.35">
      <c r="A418" t="s">
        <v>70</v>
      </c>
      <c r="B418">
        <v>30</v>
      </c>
      <c r="C418" t="s">
        <v>44</v>
      </c>
      <c r="D418" t="s">
        <v>16</v>
      </c>
      <c r="E418" t="s">
        <v>45</v>
      </c>
      <c r="F418">
        <v>0</v>
      </c>
      <c r="G418">
        <v>0</v>
      </c>
      <c r="H418">
        <v>2</v>
      </c>
      <c r="I418" s="15">
        <v>1.5046296296296296E-3</v>
      </c>
      <c r="L418" t="s">
        <v>33</v>
      </c>
      <c r="M418" t="s">
        <v>66</v>
      </c>
      <c r="N418" t="s">
        <v>36</v>
      </c>
    </row>
    <row r="419" spans="1:14" x14ac:dyDescent="0.35">
      <c r="A419" t="s">
        <v>70</v>
      </c>
      <c r="B419">
        <v>11</v>
      </c>
      <c r="C419" t="s">
        <v>44</v>
      </c>
      <c r="D419" t="s">
        <v>38</v>
      </c>
      <c r="E419" t="s">
        <v>23</v>
      </c>
      <c r="F419">
        <v>0</v>
      </c>
      <c r="G419">
        <v>0</v>
      </c>
      <c r="H419">
        <v>3</v>
      </c>
      <c r="I419" s="15">
        <v>1.5046296296296296E-3</v>
      </c>
      <c r="L419" t="s">
        <v>20</v>
      </c>
      <c r="M419" t="s">
        <v>76</v>
      </c>
      <c r="N419" t="s">
        <v>52</v>
      </c>
    </row>
    <row r="420" spans="1:14" x14ac:dyDescent="0.35">
      <c r="A420" t="s">
        <v>14</v>
      </c>
      <c r="B420">
        <v>11</v>
      </c>
      <c r="C420" t="s">
        <v>55</v>
      </c>
      <c r="D420" t="s">
        <v>49</v>
      </c>
      <c r="E420" t="s">
        <v>17</v>
      </c>
      <c r="F420">
        <v>5</v>
      </c>
      <c r="G420">
        <v>25000000</v>
      </c>
      <c r="H420">
        <v>3</v>
      </c>
      <c r="I420" s="15">
        <v>1.5277777777777779E-3</v>
      </c>
      <c r="J420" t="s">
        <v>18</v>
      </c>
      <c r="K420" t="s">
        <v>47</v>
      </c>
      <c r="L420" t="s">
        <v>20</v>
      </c>
      <c r="M420" t="s">
        <v>66</v>
      </c>
      <c r="N420" t="s">
        <v>36</v>
      </c>
    </row>
    <row r="421" spans="1:14" x14ac:dyDescent="0.35">
      <c r="A421" t="s">
        <v>14</v>
      </c>
      <c r="B421">
        <v>15</v>
      </c>
      <c r="C421" t="s">
        <v>55</v>
      </c>
      <c r="D421" t="s">
        <v>32</v>
      </c>
      <c r="E421" t="s">
        <v>42</v>
      </c>
      <c r="F421">
        <v>2</v>
      </c>
      <c r="G421">
        <v>12000000</v>
      </c>
      <c r="H421">
        <v>1</v>
      </c>
      <c r="I421" s="15">
        <v>1.5277777777777779E-3</v>
      </c>
      <c r="J421" t="s">
        <v>18</v>
      </c>
      <c r="K421" t="s">
        <v>29</v>
      </c>
      <c r="L421" t="s">
        <v>43</v>
      </c>
      <c r="M421" t="s">
        <v>76</v>
      </c>
      <c r="N421" t="s">
        <v>31</v>
      </c>
    </row>
    <row r="422" spans="1:14" x14ac:dyDescent="0.35">
      <c r="A422" t="s">
        <v>14</v>
      </c>
      <c r="B422">
        <v>14</v>
      </c>
      <c r="C422" t="s">
        <v>57</v>
      </c>
      <c r="D422" t="s">
        <v>28</v>
      </c>
      <c r="E422" t="s">
        <v>23</v>
      </c>
      <c r="F422">
        <v>2</v>
      </c>
      <c r="G422">
        <v>12000000</v>
      </c>
      <c r="H422">
        <v>1</v>
      </c>
      <c r="I422" s="15">
        <v>1.5277777777777779E-3</v>
      </c>
      <c r="J422" t="s">
        <v>18</v>
      </c>
      <c r="K422" t="s">
        <v>47</v>
      </c>
      <c r="L422" t="s">
        <v>30</v>
      </c>
      <c r="M422" t="s">
        <v>77</v>
      </c>
      <c r="N422" t="s">
        <v>65</v>
      </c>
    </row>
    <row r="423" spans="1:14" x14ac:dyDescent="0.35">
      <c r="A423" t="s">
        <v>14</v>
      </c>
      <c r="B423">
        <v>11</v>
      </c>
      <c r="C423" t="s">
        <v>57</v>
      </c>
      <c r="D423" t="s">
        <v>16</v>
      </c>
      <c r="E423" t="s">
        <v>42</v>
      </c>
      <c r="F423">
        <v>1</v>
      </c>
      <c r="G423">
        <v>7000000</v>
      </c>
      <c r="H423">
        <v>1</v>
      </c>
      <c r="I423" s="15">
        <v>1.5277777777777779E-3</v>
      </c>
      <c r="J423" t="s">
        <v>18</v>
      </c>
      <c r="K423" t="s">
        <v>39</v>
      </c>
      <c r="L423" t="s">
        <v>33</v>
      </c>
      <c r="M423" t="s">
        <v>76</v>
      </c>
      <c r="N423" t="s">
        <v>31</v>
      </c>
    </row>
    <row r="424" spans="1:14" x14ac:dyDescent="0.35">
      <c r="A424" t="s">
        <v>14</v>
      </c>
      <c r="B424">
        <v>1</v>
      </c>
      <c r="C424" t="s">
        <v>59</v>
      </c>
      <c r="D424" t="s">
        <v>28</v>
      </c>
      <c r="E424" t="s">
        <v>17</v>
      </c>
      <c r="F424">
        <v>4</v>
      </c>
      <c r="G424">
        <v>20000000</v>
      </c>
      <c r="H424">
        <v>2</v>
      </c>
      <c r="I424" s="15">
        <v>1.5277777777777779E-3</v>
      </c>
      <c r="J424" t="s">
        <v>61</v>
      </c>
      <c r="K424" t="s">
        <v>29</v>
      </c>
      <c r="L424" t="s">
        <v>25</v>
      </c>
      <c r="M424" t="s">
        <v>78</v>
      </c>
      <c r="N424" t="s">
        <v>53</v>
      </c>
    </row>
    <row r="425" spans="1:14" x14ac:dyDescent="0.35">
      <c r="A425" t="s">
        <v>14</v>
      </c>
      <c r="B425">
        <v>7</v>
      </c>
      <c r="C425" t="s">
        <v>59</v>
      </c>
      <c r="D425" t="s">
        <v>28</v>
      </c>
      <c r="E425" t="s">
        <v>42</v>
      </c>
      <c r="F425">
        <v>3</v>
      </c>
      <c r="G425">
        <v>15000000</v>
      </c>
      <c r="H425">
        <v>1</v>
      </c>
      <c r="I425" s="15">
        <v>1.5277777777777779E-3</v>
      </c>
      <c r="J425" t="s">
        <v>18</v>
      </c>
      <c r="K425" t="s">
        <v>47</v>
      </c>
      <c r="L425" t="s">
        <v>43</v>
      </c>
      <c r="M425" t="s">
        <v>78</v>
      </c>
      <c r="N425" t="s">
        <v>41</v>
      </c>
    </row>
    <row r="426" spans="1:14" x14ac:dyDescent="0.35">
      <c r="A426" t="s">
        <v>14</v>
      </c>
      <c r="B426">
        <v>1</v>
      </c>
      <c r="C426" t="s">
        <v>59</v>
      </c>
      <c r="D426" t="s">
        <v>32</v>
      </c>
      <c r="E426" t="s">
        <v>23</v>
      </c>
      <c r="F426">
        <v>3</v>
      </c>
      <c r="G426">
        <v>15000000</v>
      </c>
      <c r="H426">
        <v>2</v>
      </c>
      <c r="I426" s="15">
        <v>1.5277777777777779E-3</v>
      </c>
      <c r="J426" t="s">
        <v>18</v>
      </c>
      <c r="K426" t="s">
        <v>19</v>
      </c>
      <c r="L426" t="s">
        <v>51</v>
      </c>
      <c r="M426" t="s">
        <v>76</v>
      </c>
      <c r="N426" t="s">
        <v>52</v>
      </c>
    </row>
    <row r="427" spans="1:14" x14ac:dyDescent="0.35">
      <c r="A427" t="s">
        <v>14</v>
      </c>
      <c r="B427">
        <v>6</v>
      </c>
      <c r="C427" t="s">
        <v>72</v>
      </c>
      <c r="D427" t="s">
        <v>49</v>
      </c>
      <c r="E427" t="s">
        <v>42</v>
      </c>
      <c r="F427">
        <v>2</v>
      </c>
      <c r="G427">
        <v>38000000</v>
      </c>
      <c r="H427">
        <v>1</v>
      </c>
      <c r="I427" s="15">
        <v>1.5277777777777779E-3</v>
      </c>
      <c r="J427" t="s">
        <v>46</v>
      </c>
      <c r="K427" t="s">
        <v>29</v>
      </c>
      <c r="L427" t="s">
        <v>20</v>
      </c>
      <c r="M427" t="s">
        <v>78</v>
      </c>
      <c r="N427" t="s">
        <v>62</v>
      </c>
    </row>
    <row r="428" spans="1:14" x14ac:dyDescent="0.35">
      <c r="A428" t="s">
        <v>14</v>
      </c>
      <c r="B428">
        <v>31</v>
      </c>
      <c r="C428" t="s">
        <v>22</v>
      </c>
      <c r="D428" t="s">
        <v>28</v>
      </c>
      <c r="E428" t="s">
        <v>23</v>
      </c>
      <c r="F428">
        <v>1</v>
      </c>
      <c r="G428">
        <v>19000000</v>
      </c>
      <c r="H428">
        <v>2</v>
      </c>
      <c r="I428" s="15">
        <v>1.5277777777777779E-3</v>
      </c>
      <c r="J428" t="s">
        <v>46</v>
      </c>
      <c r="K428" t="s">
        <v>19</v>
      </c>
      <c r="L428" t="s">
        <v>30</v>
      </c>
      <c r="M428" t="s">
        <v>76</v>
      </c>
      <c r="N428" t="s">
        <v>52</v>
      </c>
    </row>
    <row r="429" spans="1:14" x14ac:dyDescent="0.35">
      <c r="A429" t="s">
        <v>14</v>
      </c>
      <c r="B429">
        <v>12</v>
      </c>
      <c r="C429" t="s">
        <v>22</v>
      </c>
      <c r="D429" t="s">
        <v>28</v>
      </c>
      <c r="E429" t="s">
        <v>42</v>
      </c>
      <c r="F429">
        <v>2</v>
      </c>
      <c r="G429">
        <v>10000000</v>
      </c>
      <c r="H429">
        <v>4</v>
      </c>
      <c r="I429" s="15">
        <v>1.5277777777777779E-3</v>
      </c>
      <c r="J429" t="s">
        <v>18</v>
      </c>
      <c r="K429" t="s">
        <v>24</v>
      </c>
      <c r="L429" t="s">
        <v>40</v>
      </c>
      <c r="M429" t="s">
        <v>66</v>
      </c>
      <c r="N429" t="s">
        <v>36</v>
      </c>
    </row>
    <row r="430" spans="1:14" x14ac:dyDescent="0.35">
      <c r="A430" t="s">
        <v>14</v>
      </c>
      <c r="B430">
        <v>28</v>
      </c>
      <c r="C430" t="s">
        <v>27</v>
      </c>
      <c r="D430" t="s">
        <v>73</v>
      </c>
      <c r="E430" t="s">
        <v>68</v>
      </c>
      <c r="F430">
        <v>5</v>
      </c>
      <c r="G430">
        <v>21000000</v>
      </c>
      <c r="H430">
        <v>3</v>
      </c>
      <c r="I430" s="15">
        <v>1.5277777777777779E-3</v>
      </c>
      <c r="J430" t="s">
        <v>18</v>
      </c>
      <c r="K430" t="s">
        <v>56</v>
      </c>
      <c r="L430" t="s">
        <v>40</v>
      </c>
      <c r="M430" t="s">
        <v>76</v>
      </c>
      <c r="N430" t="s">
        <v>75</v>
      </c>
    </row>
    <row r="431" spans="1:14" x14ac:dyDescent="0.35">
      <c r="A431" t="s">
        <v>14</v>
      </c>
      <c r="B431">
        <v>2</v>
      </c>
      <c r="C431" t="s">
        <v>27</v>
      </c>
      <c r="D431" t="s">
        <v>16</v>
      </c>
      <c r="E431" t="s">
        <v>45</v>
      </c>
      <c r="F431">
        <v>2</v>
      </c>
      <c r="G431">
        <v>10000000</v>
      </c>
      <c r="H431">
        <v>2</v>
      </c>
      <c r="I431" s="15">
        <v>1.5277777777777779E-3</v>
      </c>
      <c r="J431" t="s">
        <v>18</v>
      </c>
      <c r="K431" t="s">
        <v>47</v>
      </c>
      <c r="L431" t="s">
        <v>30</v>
      </c>
      <c r="M431" t="s">
        <v>76</v>
      </c>
      <c r="N431" t="s">
        <v>31</v>
      </c>
    </row>
    <row r="432" spans="1:14" x14ac:dyDescent="0.35">
      <c r="A432" t="s">
        <v>14</v>
      </c>
      <c r="B432">
        <v>21</v>
      </c>
      <c r="C432" t="s">
        <v>27</v>
      </c>
      <c r="D432" t="s">
        <v>32</v>
      </c>
      <c r="E432" t="s">
        <v>23</v>
      </c>
      <c r="F432">
        <v>2</v>
      </c>
      <c r="G432">
        <v>12000000</v>
      </c>
      <c r="H432">
        <v>3</v>
      </c>
      <c r="I432" s="15">
        <v>1.5277777777777779E-3</v>
      </c>
      <c r="J432" t="s">
        <v>18</v>
      </c>
      <c r="K432" t="s">
        <v>19</v>
      </c>
      <c r="L432" t="s">
        <v>30</v>
      </c>
      <c r="M432" t="s">
        <v>77</v>
      </c>
      <c r="N432" t="s">
        <v>54</v>
      </c>
    </row>
    <row r="433" spans="1:14" x14ac:dyDescent="0.35">
      <c r="A433" t="s">
        <v>14</v>
      </c>
      <c r="B433">
        <v>30</v>
      </c>
      <c r="C433" t="s">
        <v>27</v>
      </c>
      <c r="D433" t="s">
        <v>28</v>
      </c>
      <c r="E433" t="s">
        <v>17</v>
      </c>
      <c r="F433">
        <v>4</v>
      </c>
      <c r="G433">
        <v>15000000</v>
      </c>
      <c r="H433">
        <v>1</v>
      </c>
      <c r="I433" s="15">
        <v>1.5277777777777779E-3</v>
      </c>
      <c r="J433" t="s">
        <v>18</v>
      </c>
      <c r="K433" t="s">
        <v>39</v>
      </c>
      <c r="L433" t="s">
        <v>25</v>
      </c>
      <c r="M433" t="s">
        <v>76</v>
      </c>
      <c r="N433" t="s">
        <v>75</v>
      </c>
    </row>
    <row r="434" spans="1:14" x14ac:dyDescent="0.35">
      <c r="A434" t="s">
        <v>14</v>
      </c>
      <c r="B434">
        <v>24</v>
      </c>
      <c r="C434" t="s">
        <v>27</v>
      </c>
      <c r="D434" t="s">
        <v>73</v>
      </c>
      <c r="E434" t="s">
        <v>42</v>
      </c>
      <c r="F434">
        <v>5</v>
      </c>
      <c r="G434">
        <v>25000000</v>
      </c>
      <c r="H434">
        <v>2</v>
      </c>
      <c r="I434" s="15">
        <v>1.5277777777777779E-3</v>
      </c>
      <c r="J434" t="s">
        <v>18</v>
      </c>
      <c r="K434" t="s">
        <v>19</v>
      </c>
      <c r="L434" t="s">
        <v>33</v>
      </c>
      <c r="M434" t="s">
        <v>66</v>
      </c>
      <c r="N434" t="s">
        <v>36</v>
      </c>
    </row>
    <row r="435" spans="1:14" x14ac:dyDescent="0.35">
      <c r="A435" t="s">
        <v>14</v>
      </c>
      <c r="B435">
        <v>24</v>
      </c>
      <c r="C435" t="s">
        <v>27</v>
      </c>
      <c r="D435" t="s">
        <v>38</v>
      </c>
      <c r="E435" t="s">
        <v>23</v>
      </c>
      <c r="F435">
        <v>3</v>
      </c>
      <c r="G435">
        <v>15000000</v>
      </c>
      <c r="H435">
        <v>2</v>
      </c>
      <c r="I435" s="15">
        <v>1.5277777777777779E-3</v>
      </c>
      <c r="J435" t="s">
        <v>18</v>
      </c>
      <c r="K435" t="s">
        <v>50</v>
      </c>
      <c r="L435" t="s">
        <v>40</v>
      </c>
      <c r="M435" t="s">
        <v>76</v>
      </c>
      <c r="N435" t="s">
        <v>26</v>
      </c>
    </row>
    <row r="436" spans="1:14" x14ac:dyDescent="0.35">
      <c r="A436" t="s">
        <v>14</v>
      </c>
      <c r="B436">
        <v>30</v>
      </c>
      <c r="C436" t="s">
        <v>27</v>
      </c>
      <c r="D436" t="s">
        <v>49</v>
      </c>
      <c r="E436" t="s">
        <v>17</v>
      </c>
      <c r="F436">
        <v>2</v>
      </c>
      <c r="G436">
        <v>12000000</v>
      </c>
      <c r="H436">
        <v>2</v>
      </c>
      <c r="I436" s="15">
        <v>1.5277777777777779E-3</v>
      </c>
      <c r="J436" t="s">
        <v>18</v>
      </c>
      <c r="K436" t="s">
        <v>47</v>
      </c>
      <c r="L436" t="s">
        <v>20</v>
      </c>
      <c r="M436" t="s">
        <v>77</v>
      </c>
      <c r="N436" t="s">
        <v>65</v>
      </c>
    </row>
    <row r="437" spans="1:14" x14ac:dyDescent="0.35">
      <c r="A437" t="s">
        <v>14</v>
      </c>
      <c r="B437">
        <v>22</v>
      </c>
      <c r="C437" t="s">
        <v>27</v>
      </c>
      <c r="D437" t="s">
        <v>49</v>
      </c>
      <c r="E437" t="s">
        <v>17</v>
      </c>
      <c r="F437">
        <v>3</v>
      </c>
      <c r="G437">
        <v>12000000</v>
      </c>
      <c r="H437">
        <v>2</v>
      </c>
      <c r="I437" s="15">
        <v>1.5277777777777779E-3</v>
      </c>
      <c r="J437" t="s">
        <v>18</v>
      </c>
      <c r="K437" t="s">
        <v>19</v>
      </c>
      <c r="L437" t="s">
        <v>43</v>
      </c>
      <c r="M437" t="s">
        <v>77</v>
      </c>
      <c r="N437" t="s">
        <v>54</v>
      </c>
    </row>
    <row r="438" spans="1:14" x14ac:dyDescent="0.35">
      <c r="A438" t="s">
        <v>14</v>
      </c>
      <c r="B438">
        <v>26</v>
      </c>
      <c r="C438" t="s">
        <v>27</v>
      </c>
      <c r="D438" t="s">
        <v>32</v>
      </c>
      <c r="E438" t="s">
        <v>68</v>
      </c>
      <c r="F438">
        <v>5</v>
      </c>
      <c r="G438">
        <v>25000000</v>
      </c>
      <c r="H438">
        <v>3</v>
      </c>
      <c r="I438" s="15">
        <v>1.5277777777777779E-3</v>
      </c>
      <c r="J438" t="s">
        <v>18</v>
      </c>
      <c r="K438" t="s">
        <v>56</v>
      </c>
      <c r="L438" t="s">
        <v>48</v>
      </c>
      <c r="M438" t="s">
        <v>76</v>
      </c>
      <c r="N438" t="s">
        <v>52</v>
      </c>
    </row>
    <row r="439" spans="1:14" x14ac:dyDescent="0.35">
      <c r="A439" t="s">
        <v>14</v>
      </c>
      <c r="B439">
        <v>29</v>
      </c>
      <c r="C439" t="s">
        <v>37</v>
      </c>
      <c r="D439" t="s">
        <v>32</v>
      </c>
      <c r="E439" t="s">
        <v>42</v>
      </c>
      <c r="F439">
        <v>1</v>
      </c>
      <c r="G439">
        <v>19000000</v>
      </c>
      <c r="H439">
        <v>4</v>
      </c>
      <c r="I439" s="15">
        <v>1.5277777777777779E-3</v>
      </c>
      <c r="J439" t="s">
        <v>46</v>
      </c>
      <c r="K439" t="s">
        <v>35</v>
      </c>
      <c r="L439" t="s">
        <v>48</v>
      </c>
      <c r="M439" t="s">
        <v>78</v>
      </c>
      <c r="N439" t="s">
        <v>53</v>
      </c>
    </row>
    <row r="440" spans="1:14" x14ac:dyDescent="0.35">
      <c r="A440" t="s">
        <v>14</v>
      </c>
      <c r="B440">
        <v>20</v>
      </c>
      <c r="C440" t="s">
        <v>37</v>
      </c>
      <c r="D440" t="s">
        <v>28</v>
      </c>
      <c r="E440" t="s">
        <v>42</v>
      </c>
      <c r="F440">
        <v>2</v>
      </c>
      <c r="G440">
        <v>38000000</v>
      </c>
      <c r="H440">
        <v>5</v>
      </c>
      <c r="I440" s="15">
        <v>1.5277777777777779E-3</v>
      </c>
      <c r="J440" t="s">
        <v>46</v>
      </c>
      <c r="K440" t="s">
        <v>19</v>
      </c>
      <c r="L440" t="s">
        <v>51</v>
      </c>
      <c r="M440" t="s">
        <v>78</v>
      </c>
      <c r="N440" t="s">
        <v>41</v>
      </c>
    </row>
    <row r="441" spans="1:14" x14ac:dyDescent="0.35">
      <c r="A441" t="s">
        <v>14</v>
      </c>
      <c r="B441">
        <v>4</v>
      </c>
      <c r="C441" t="s">
        <v>37</v>
      </c>
      <c r="D441" t="s">
        <v>32</v>
      </c>
      <c r="E441" t="s">
        <v>17</v>
      </c>
      <c r="F441">
        <v>5</v>
      </c>
      <c r="G441">
        <v>20000000</v>
      </c>
      <c r="H441">
        <v>2</v>
      </c>
      <c r="I441" s="15">
        <v>1.5277777777777779E-3</v>
      </c>
      <c r="J441" t="s">
        <v>18</v>
      </c>
      <c r="K441" t="s">
        <v>24</v>
      </c>
      <c r="L441" t="s">
        <v>30</v>
      </c>
      <c r="M441" t="s">
        <v>78</v>
      </c>
      <c r="N441" t="s">
        <v>63</v>
      </c>
    </row>
    <row r="442" spans="1:14" x14ac:dyDescent="0.35">
      <c r="A442" t="s">
        <v>14</v>
      </c>
      <c r="B442">
        <v>20</v>
      </c>
      <c r="C442" t="s">
        <v>37</v>
      </c>
      <c r="D442" t="s">
        <v>32</v>
      </c>
      <c r="E442" t="s">
        <v>23</v>
      </c>
      <c r="F442">
        <v>2</v>
      </c>
      <c r="G442">
        <v>12000000</v>
      </c>
      <c r="H442">
        <v>2</v>
      </c>
      <c r="I442" s="15">
        <v>1.5277777777777779E-3</v>
      </c>
      <c r="J442" t="s">
        <v>18</v>
      </c>
      <c r="K442" t="s">
        <v>19</v>
      </c>
      <c r="L442" t="s">
        <v>30</v>
      </c>
      <c r="M442" t="s">
        <v>66</v>
      </c>
      <c r="N442" t="s">
        <v>67</v>
      </c>
    </row>
    <row r="443" spans="1:14" x14ac:dyDescent="0.35">
      <c r="A443" t="s">
        <v>14</v>
      </c>
      <c r="B443">
        <v>22</v>
      </c>
      <c r="C443" t="s">
        <v>37</v>
      </c>
      <c r="D443" t="s">
        <v>49</v>
      </c>
      <c r="E443" t="s">
        <v>42</v>
      </c>
      <c r="F443">
        <v>1</v>
      </c>
      <c r="G443">
        <v>7000000</v>
      </c>
      <c r="H443">
        <v>1</v>
      </c>
      <c r="I443" s="15">
        <v>1.5277777777777779E-3</v>
      </c>
      <c r="J443" t="s">
        <v>18</v>
      </c>
      <c r="K443" t="s">
        <v>39</v>
      </c>
      <c r="L443" t="s">
        <v>33</v>
      </c>
      <c r="M443" t="s">
        <v>78</v>
      </c>
      <c r="N443" t="s">
        <v>41</v>
      </c>
    </row>
    <row r="444" spans="1:14" x14ac:dyDescent="0.35">
      <c r="A444" t="s">
        <v>14</v>
      </c>
      <c r="B444">
        <v>30</v>
      </c>
      <c r="C444" t="s">
        <v>37</v>
      </c>
      <c r="D444" t="s">
        <v>38</v>
      </c>
      <c r="E444" t="s">
        <v>23</v>
      </c>
      <c r="F444">
        <v>3</v>
      </c>
      <c r="G444">
        <v>15000000</v>
      </c>
      <c r="H444">
        <v>2</v>
      </c>
      <c r="I444" s="15">
        <v>1.5277777777777779E-3</v>
      </c>
      <c r="J444" t="s">
        <v>18</v>
      </c>
      <c r="K444" t="s">
        <v>56</v>
      </c>
      <c r="L444" t="s">
        <v>48</v>
      </c>
      <c r="M444" t="s">
        <v>76</v>
      </c>
      <c r="N444" t="s">
        <v>26</v>
      </c>
    </row>
    <row r="445" spans="1:14" x14ac:dyDescent="0.35">
      <c r="A445" t="s">
        <v>14</v>
      </c>
      <c r="B445">
        <v>3</v>
      </c>
      <c r="C445" t="s">
        <v>37</v>
      </c>
      <c r="D445" t="s">
        <v>16</v>
      </c>
      <c r="E445" t="s">
        <v>17</v>
      </c>
      <c r="F445">
        <v>3</v>
      </c>
      <c r="G445">
        <v>15000000</v>
      </c>
      <c r="H445">
        <v>2</v>
      </c>
      <c r="I445" s="15">
        <v>1.5277777777777779E-3</v>
      </c>
      <c r="J445" t="s">
        <v>18</v>
      </c>
      <c r="K445" t="s">
        <v>19</v>
      </c>
      <c r="L445" t="s">
        <v>25</v>
      </c>
      <c r="M445" t="s">
        <v>78</v>
      </c>
      <c r="N445" t="s">
        <v>62</v>
      </c>
    </row>
    <row r="446" spans="1:14" x14ac:dyDescent="0.35">
      <c r="A446" t="s">
        <v>14</v>
      </c>
      <c r="B446">
        <v>8</v>
      </c>
      <c r="C446" t="s">
        <v>37</v>
      </c>
      <c r="D446" t="s">
        <v>16</v>
      </c>
      <c r="E446" t="s">
        <v>45</v>
      </c>
      <c r="F446">
        <v>4</v>
      </c>
      <c r="G446">
        <v>20000000</v>
      </c>
      <c r="H446">
        <v>3</v>
      </c>
      <c r="I446" s="15">
        <v>1.5277777777777779E-3</v>
      </c>
      <c r="J446" t="s">
        <v>18</v>
      </c>
      <c r="K446" t="s">
        <v>29</v>
      </c>
      <c r="L446" t="s">
        <v>48</v>
      </c>
      <c r="M446" t="s">
        <v>77</v>
      </c>
      <c r="N446" t="s">
        <v>54</v>
      </c>
    </row>
    <row r="447" spans="1:14" x14ac:dyDescent="0.35">
      <c r="A447" t="s">
        <v>14</v>
      </c>
      <c r="B447">
        <v>23</v>
      </c>
      <c r="C447" t="s">
        <v>37</v>
      </c>
      <c r="D447" t="s">
        <v>16</v>
      </c>
      <c r="E447" t="s">
        <v>42</v>
      </c>
      <c r="F447">
        <v>3</v>
      </c>
      <c r="G447">
        <v>15000000</v>
      </c>
      <c r="H447">
        <v>1</v>
      </c>
      <c r="I447" s="15">
        <v>1.5277777777777779E-3</v>
      </c>
      <c r="J447" t="s">
        <v>18</v>
      </c>
      <c r="K447" t="s">
        <v>29</v>
      </c>
      <c r="L447" t="s">
        <v>51</v>
      </c>
      <c r="M447" t="s">
        <v>66</v>
      </c>
      <c r="N447" t="s">
        <v>67</v>
      </c>
    </row>
    <row r="448" spans="1:14" x14ac:dyDescent="0.35">
      <c r="A448" t="s">
        <v>14</v>
      </c>
      <c r="B448">
        <v>22</v>
      </c>
      <c r="C448" t="s">
        <v>44</v>
      </c>
      <c r="D448" t="s">
        <v>32</v>
      </c>
      <c r="E448" t="s">
        <v>42</v>
      </c>
      <c r="F448">
        <v>2</v>
      </c>
      <c r="G448">
        <v>38000000</v>
      </c>
      <c r="H448">
        <v>3</v>
      </c>
      <c r="I448" s="15">
        <v>1.5277777777777779E-3</v>
      </c>
      <c r="J448" t="s">
        <v>46</v>
      </c>
      <c r="K448" t="s">
        <v>64</v>
      </c>
      <c r="L448" t="s">
        <v>25</v>
      </c>
      <c r="M448" t="s">
        <v>78</v>
      </c>
      <c r="N448" t="s">
        <v>62</v>
      </c>
    </row>
    <row r="449" spans="1:14" x14ac:dyDescent="0.35">
      <c r="A449" t="s">
        <v>14</v>
      </c>
      <c r="B449">
        <v>3</v>
      </c>
      <c r="C449" t="s">
        <v>44</v>
      </c>
      <c r="D449" t="s">
        <v>32</v>
      </c>
      <c r="E449" t="s">
        <v>23</v>
      </c>
      <c r="F449">
        <v>1</v>
      </c>
      <c r="G449">
        <v>19000000</v>
      </c>
      <c r="H449">
        <v>3</v>
      </c>
      <c r="I449" s="15">
        <v>1.5277777777777779E-3</v>
      </c>
      <c r="J449" t="s">
        <v>46</v>
      </c>
      <c r="K449" t="s">
        <v>29</v>
      </c>
      <c r="L449" t="s">
        <v>48</v>
      </c>
      <c r="M449" t="s">
        <v>76</v>
      </c>
      <c r="N449" t="s">
        <v>31</v>
      </c>
    </row>
    <row r="450" spans="1:14" x14ac:dyDescent="0.35">
      <c r="A450" t="s">
        <v>14</v>
      </c>
      <c r="B450">
        <v>6</v>
      </c>
      <c r="C450" t="s">
        <v>44</v>
      </c>
      <c r="D450" t="s">
        <v>32</v>
      </c>
      <c r="E450" t="s">
        <v>23</v>
      </c>
      <c r="F450">
        <v>3</v>
      </c>
      <c r="G450">
        <v>11000000</v>
      </c>
      <c r="H450">
        <v>5</v>
      </c>
      <c r="I450" s="15">
        <v>1.5277777777777779E-3</v>
      </c>
      <c r="J450" t="s">
        <v>18</v>
      </c>
      <c r="K450" t="s">
        <v>50</v>
      </c>
      <c r="L450" t="s">
        <v>30</v>
      </c>
      <c r="M450" t="s">
        <v>66</v>
      </c>
      <c r="N450" t="s">
        <v>67</v>
      </c>
    </row>
    <row r="451" spans="1:14" x14ac:dyDescent="0.35">
      <c r="A451" t="s">
        <v>14</v>
      </c>
      <c r="B451">
        <v>22</v>
      </c>
      <c r="C451" t="s">
        <v>44</v>
      </c>
      <c r="D451" t="s">
        <v>32</v>
      </c>
      <c r="E451" t="s">
        <v>42</v>
      </c>
      <c r="F451">
        <v>5</v>
      </c>
      <c r="G451">
        <v>25000000</v>
      </c>
      <c r="H451">
        <v>2</v>
      </c>
      <c r="I451" s="15">
        <v>1.5277777777777779E-3</v>
      </c>
      <c r="J451" t="s">
        <v>18</v>
      </c>
      <c r="K451" t="s">
        <v>39</v>
      </c>
      <c r="L451" t="s">
        <v>43</v>
      </c>
      <c r="M451" t="s">
        <v>78</v>
      </c>
      <c r="N451" t="s">
        <v>41</v>
      </c>
    </row>
    <row r="452" spans="1:14" x14ac:dyDescent="0.35">
      <c r="A452" t="s">
        <v>14</v>
      </c>
      <c r="B452">
        <v>22</v>
      </c>
      <c r="C452" t="s">
        <v>44</v>
      </c>
      <c r="D452" t="s">
        <v>49</v>
      </c>
      <c r="E452" t="s">
        <v>17</v>
      </c>
      <c r="F452">
        <v>2</v>
      </c>
      <c r="G452">
        <v>12000000</v>
      </c>
      <c r="H452">
        <v>1</v>
      </c>
      <c r="I452" s="15">
        <v>1.5277777777777779E-3</v>
      </c>
      <c r="J452" t="s">
        <v>18</v>
      </c>
      <c r="K452" t="s">
        <v>64</v>
      </c>
      <c r="L452" t="s">
        <v>33</v>
      </c>
      <c r="M452" t="s">
        <v>78</v>
      </c>
      <c r="N452" t="s">
        <v>62</v>
      </c>
    </row>
    <row r="453" spans="1:14" x14ac:dyDescent="0.35">
      <c r="A453" t="s">
        <v>14</v>
      </c>
      <c r="B453">
        <v>11</v>
      </c>
      <c r="C453" t="s">
        <v>44</v>
      </c>
      <c r="D453" t="s">
        <v>28</v>
      </c>
      <c r="E453" t="s">
        <v>42</v>
      </c>
      <c r="F453">
        <v>3</v>
      </c>
      <c r="G453">
        <v>15000000</v>
      </c>
      <c r="H453">
        <v>1</v>
      </c>
      <c r="I453" s="15">
        <v>1.5277777777777779E-3</v>
      </c>
      <c r="J453" t="s">
        <v>18</v>
      </c>
      <c r="K453" t="s">
        <v>50</v>
      </c>
      <c r="L453" t="s">
        <v>48</v>
      </c>
      <c r="M453" t="s">
        <v>78</v>
      </c>
      <c r="N453" t="s">
        <v>41</v>
      </c>
    </row>
    <row r="454" spans="1:14" x14ac:dyDescent="0.35">
      <c r="A454" t="s">
        <v>14</v>
      </c>
      <c r="B454">
        <v>17</v>
      </c>
      <c r="C454" t="s">
        <v>44</v>
      </c>
      <c r="D454" t="s">
        <v>16</v>
      </c>
      <c r="E454" t="s">
        <v>23</v>
      </c>
      <c r="F454">
        <v>3</v>
      </c>
      <c r="G454">
        <v>15000000</v>
      </c>
      <c r="H454">
        <v>5</v>
      </c>
      <c r="I454" s="15">
        <v>1.5277777777777779E-3</v>
      </c>
      <c r="J454" t="s">
        <v>18</v>
      </c>
      <c r="K454" t="s">
        <v>39</v>
      </c>
      <c r="L454" t="s">
        <v>48</v>
      </c>
      <c r="M454" t="s">
        <v>76</v>
      </c>
      <c r="N454" t="s">
        <v>26</v>
      </c>
    </row>
    <row r="455" spans="1:14" x14ac:dyDescent="0.35">
      <c r="A455" t="s">
        <v>14</v>
      </c>
      <c r="B455">
        <v>1</v>
      </c>
      <c r="C455" t="s">
        <v>44</v>
      </c>
      <c r="D455" t="s">
        <v>28</v>
      </c>
      <c r="E455" t="s">
        <v>42</v>
      </c>
      <c r="F455">
        <v>4</v>
      </c>
      <c r="G455">
        <v>20000000</v>
      </c>
      <c r="H455">
        <v>1</v>
      </c>
      <c r="I455" s="15">
        <v>1.5277777777777779E-3</v>
      </c>
      <c r="J455" t="s">
        <v>18</v>
      </c>
      <c r="K455" t="s">
        <v>29</v>
      </c>
      <c r="L455" t="s">
        <v>51</v>
      </c>
      <c r="M455" t="s">
        <v>76</v>
      </c>
      <c r="N455" t="s">
        <v>52</v>
      </c>
    </row>
    <row r="456" spans="1:14" x14ac:dyDescent="0.35">
      <c r="A456" t="s">
        <v>14</v>
      </c>
      <c r="B456">
        <v>11</v>
      </c>
      <c r="C456" t="s">
        <v>69</v>
      </c>
      <c r="D456" t="s">
        <v>49</v>
      </c>
      <c r="E456" t="s">
        <v>23</v>
      </c>
      <c r="F456">
        <v>4</v>
      </c>
      <c r="G456">
        <v>20000000</v>
      </c>
      <c r="H456">
        <v>3</v>
      </c>
      <c r="I456" s="15">
        <v>1.5277777777777779E-3</v>
      </c>
      <c r="J456" t="s">
        <v>61</v>
      </c>
      <c r="K456" t="s">
        <v>64</v>
      </c>
      <c r="L456" t="s">
        <v>33</v>
      </c>
      <c r="M456" t="s">
        <v>77</v>
      </c>
      <c r="N456" t="s">
        <v>65</v>
      </c>
    </row>
    <row r="457" spans="1:14" x14ac:dyDescent="0.35">
      <c r="A457" t="s">
        <v>14</v>
      </c>
      <c r="B457">
        <v>25</v>
      </c>
      <c r="C457" t="s">
        <v>69</v>
      </c>
      <c r="D457" t="s">
        <v>49</v>
      </c>
      <c r="E457" t="s">
        <v>42</v>
      </c>
      <c r="F457">
        <v>2</v>
      </c>
      <c r="G457">
        <v>12000000</v>
      </c>
      <c r="H457">
        <v>2</v>
      </c>
      <c r="I457" s="15">
        <v>1.5277777777777779E-3</v>
      </c>
      <c r="J457" t="s">
        <v>18</v>
      </c>
      <c r="K457" t="s">
        <v>29</v>
      </c>
      <c r="L457" t="s">
        <v>33</v>
      </c>
      <c r="M457" t="s">
        <v>77</v>
      </c>
      <c r="N457" t="s">
        <v>65</v>
      </c>
    </row>
    <row r="458" spans="1:14" x14ac:dyDescent="0.35">
      <c r="A458" t="s">
        <v>14</v>
      </c>
      <c r="B458">
        <v>24</v>
      </c>
      <c r="C458" t="s">
        <v>69</v>
      </c>
      <c r="D458" t="s">
        <v>16</v>
      </c>
      <c r="E458" t="s">
        <v>17</v>
      </c>
      <c r="F458">
        <v>3</v>
      </c>
      <c r="G458">
        <v>15000000</v>
      </c>
      <c r="H458">
        <v>3</v>
      </c>
      <c r="I458" s="15">
        <v>1.5277777777777779E-3</v>
      </c>
      <c r="J458" t="s">
        <v>18</v>
      </c>
      <c r="K458" t="s">
        <v>19</v>
      </c>
      <c r="L458" t="s">
        <v>43</v>
      </c>
      <c r="M458" t="s">
        <v>66</v>
      </c>
      <c r="N458" t="s">
        <v>67</v>
      </c>
    </row>
    <row r="459" spans="1:14" x14ac:dyDescent="0.35">
      <c r="A459" t="s">
        <v>14</v>
      </c>
      <c r="B459">
        <v>31</v>
      </c>
      <c r="C459" t="s">
        <v>69</v>
      </c>
      <c r="D459" t="s">
        <v>16</v>
      </c>
      <c r="E459" t="s">
        <v>23</v>
      </c>
      <c r="F459">
        <v>2</v>
      </c>
      <c r="G459">
        <v>12000000</v>
      </c>
      <c r="H459">
        <v>2</v>
      </c>
      <c r="I459" s="15">
        <v>1.5277777777777779E-3</v>
      </c>
      <c r="J459" t="s">
        <v>18</v>
      </c>
      <c r="K459" t="s">
        <v>24</v>
      </c>
      <c r="L459" t="s">
        <v>51</v>
      </c>
      <c r="M459" t="s">
        <v>76</v>
      </c>
      <c r="N459" t="s">
        <v>26</v>
      </c>
    </row>
    <row r="460" spans="1:14" x14ac:dyDescent="0.35">
      <c r="A460" t="s">
        <v>14</v>
      </c>
      <c r="B460">
        <v>11</v>
      </c>
      <c r="C460" t="s">
        <v>55</v>
      </c>
      <c r="D460" t="s">
        <v>49</v>
      </c>
      <c r="E460" t="s">
        <v>17</v>
      </c>
      <c r="F460">
        <v>5</v>
      </c>
      <c r="G460">
        <v>25000000</v>
      </c>
      <c r="H460">
        <v>3</v>
      </c>
      <c r="I460" s="15">
        <v>1.5277777777777779E-3</v>
      </c>
      <c r="J460" t="s">
        <v>18</v>
      </c>
      <c r="K460" t="s">
        <v>47</v>
      </c>
      <c r="L460" t="s">
        <v>20</v>
      </c>
      <c r="M460" t="s">
        <v>66</v>
      </c>
      <c r="N460" t="s">
        <v>36</v>
      </c>
    </row>
    <row r="461" spans="1:14" x14ac:dyDescent="0.35">
      <c r="A461" t="s">
        <v>14</v>
      </c>
      <c r="B461">
        <v>15</v>
      </c>
      <c r="C461" t="s">
        <v>55</v>
      </c>
      <c r="D461" t="s">
        <v>32</v>
      </c>
      <c r="E461" t="s">
        <v>42</v>
      </c>
      <c r="F461">
        <v>2</v>
      </c>
      <c r="G461">
        <v>12000000</v>
      </c>
      <c r="H461">
        <v>1</v>
      </c>
      <c r="I461" s="15">
        <v>1.5277777777777779E-3</v>
      </c>
      <c r="J461" t="s">
        <v>18</v>
      </c>
      <c r="K461" t="s">
        <v>29</v>
      </c>
      <c r="L461" t="s">
        <v>43</v>
      </c>
      <c r="M461" t="s">
        <v>76</v>
      </c>
      <c r="N461" t="s">
        <v>31</v>
      </c>
    </row>
    <row r="462" spans="1:14" x14ac:dyDescent="0.35">
      <c r="A462" t="s">
        <v>14</v>
      </c>
      <c r="B462">
        <v>14</v>
      </c>
      <c r="C462" t="s">
        <v>57</v>
      </c>
      <c r="D462" t="s">
        <v>28</v>
      </c>
      <c r="E462" t="s">
        <v>23</v>
      </c>
      <c r="F462">
        <v>2</v>
      </c>
      <c r="G462">
        <v>12000000</v>
      </c>
      <c r="H462">
        <v>1</v>
      </c>
      <c r="I462" s="15">
        <v>1.5277777777777779E-3</v>
      </c>
      <c r="J462" t="s">
        <v>18</v>
      </c>
      <c r="K462" t="s">
        <v>47</v>
      </c>
      <c r="L462" t="s">
        <v>30</v>
      </c>
      <c r="M462" t="s">
        <v>77</v>
      </c>
      <c r="N462" t="s">
        <v>65</v>
      </c>
    </row>
    <row r="463" spans="1:14" x14ac:dyDescent="0.35">
      <c r="A463" t="s">
        <v>14</v>
      </c>
      <c r="B463">
        <v>11</v>
      </c>
      <c r="C463" t="s">
        <v>57</v>
      </c>
      <c r="D463" t="s">
        <v>16</v>
      </c>
      <c r="E463" t="s">
        <v>42</v>
      </c>
      <c r="F463">
        <v>1</v>
      </c>
      <c r="G463">
        <v>7000000</v>
      </c>
      <c r="H463">
        <v>1</v>
      </c>
      <c r="I463" s="15">
        <v>1.5277777777777779E-3</v>
      </c>
      <c r="J463" t="s">
        <v>18</v>
      </c>
      <c r="K463" t="s">
        <v>39</v>
      </c>
      <c r="L463" t="s">
        <v>33</v>
      </c>
      <c r="M463" t="s">
        <v>76</v>
      </c>
      <c r="N463" t="s">
        <v>31</v>
      </c>
    </row>
    <row r="464" spans="1:14" x14ac:dyDescent="0.35">
      <c r="A464" t="s">
        <v>14</v>
      </c>
      <c r="B464">
        <v>1</v>
      </c>
      <c r="C464" t="s">
        <v>59</v>
      </c>
      <c r="D464" t="s">
        <v>28</v>
      </c>
      <c r="E464" t="s">
        <v>17</v>
      </c>
      <c r="F464">
        <v>4</v>
      </c>
      <c r="G464">
        <v>20000000</v>
      </c>
      <c r="H464">
        <v>2</v>
      </c>
      <c r="I464" s="15">
        <v>1.5277777777777779E-3</v>
      </c>
      <c r="J464" t="s">
        <v>61</v>
      </c>
      <c r="K464" t="s">
        <v>29</v>
      </c>
      <c r="L464" t="s">
        <v>25</v>
      </c>
      <c r="M464" t="s">
        <v>78</v>
      </c>
      <c r="N464" t="s">
        <v>53</v>
      </c>
    </row>
    <row r="465" spans="1:14" x14ac:dyDescent="0.35">
      <c r="A465" t="s">
        <v>14</v>
      </c>
      <c r="B465">
        <v>7</v>
      </c>
      <c r="C465" t="s">
        <v>59</v>
      </c>
      <c r="D465" t="s">
        <v>28</v>
      </c>
      <c r="E465" t="s">
        <v>42</v>
      </c>
      <c r="F465">
        <v>3</v>
      </c>
      <c r="G465">
        <v>15000000</v>
      </c>
      <c r="H465">
        <v>1</v>
      </c>
      <c r="I465" s="15">
        <v>1.5277777777777779E-3</v>
      </c>
      <c r="J465" t="s">
        <v>18</v>
      </c>
      <c r="K465" t="s">
        <v>47</v>
      </c>
      <c r="L465" t="s">
        <v>43</v>
      </c>
      <c r="M465" t="s">
        <v>78</v>
      </c>
      <c r="N465" t="s">
        <v>41</v>
      </c>
    </row>
    <row r="466" spans="1:14" x14ac:dyDescent="0.35">
      <c r="A466" t="s">
        <v>14</v>
      </c>
      <c r="B466">
        <v>1</v>
      </c>
      <c r="C466" t="s">
        <v>59</v>
      </c>
      <c r="D466" t="s">
        <v>32</v>
      </c>
      <c r="E466" t="s">
        <v>23</v>
      </c>
      <c r="F466">
        <v>3</v>
      </c>
      <c r="G466">
        <v>15000000</v>
      </c>
      <c r="H466">
        <v>2</v>
      </c>
      <c r="I466" s="15">
        <v>1.5277777777777779E-3</v>
      </c>
      <c r="J466" t="s">
        <v>18</v>
      </c>
      <c r="K466" t="s">
        <v>19</v>
      </c>
      <c r="L466" t="s">
        <v>51</v>
      </c>
      <c r="M466" t="s">
        <v>76</v>
      </c>
      <c r="N466" t="s">
        <v>52</v>
      </c>
    </row>
    <row r="467" spans="1:14" x14ac:dyDescent="0.35">
      <c r="A467" t="s">
        <v>14</v>
      </c>
      <c r="B467">
        <v>6</v>
      </c>
      <c r="C467" t="s">
        <v>72</v>
      </c>
      <c r="D467" t="s">
        <v>49</v>
      </c>
      <c r="E467" t="s">
        <v>42</v>
      </c>
      <c r="F467">
        <v>2</v>
      </c>
      <c r="G467">
        <v>38000000</v>
      </c>
      <c r="H467">
        <v>1</v>
      </c>
      <c r="I467" s="15">
        <v>1.5277777777777779E-3</v>
      </c>
      <c r="J467" t="s">
        <v>46</v>
      </c>
      <c r="K467" t="s">
        <v>29</v>
      </c>
      <c r="L467" t="s">
        <v>20</v>
      </c>
      <c r="M467" t="s">
        <v>78</v>
      </c>
      <c r="N467" t="s">
        <v>62</v>
      </c>
    </row>
    <row r="468" spans="1:14" x14ac:dyDescent="0.35">
      <c r="A468" t="s">
        <v>14</v>
      </c>
      <c r="B468">
        <v>31</v>
      </c>
      <c r="C468" t="s">
        <v>22</v>
      </c>
      <c r="D468" t="s">
        <v>28</v>
      </c>
      <c r="E468" t="s">
        <v>23</v>
      </c>
      <c r="F468">
        <v>1</v>
      </c>
      <c r="G468">
        <v>19000000</v>
      </c>
      <c r="H468">
        <v>2</v>
      </c>
      <c r="I468" s="15">
        <v>1.5277777777777779E-3</v>
      </c>
      <c r="J468" t="s">
        <v>46</v>
      </c>
      <c r="K468" t="s">
        <v>19</v>
      </c>
      <c r="L468" t="s">
        <v>30</v>
      </c>
      <c r="M468" t="s">
        <v>76</v>
      </c>
      <c r="N468" t="s">
        <v>52</v>
      </c>
    </row>
    <row r="469" spans="1:14" x14ac:dyDescent="0.35">
      <c r="A469" t="s">
        <v>70</v>
      </c>
      <c r="B469">
        <v>14</v>
      </c>
      <c r="C469" t="s">
        <v>58</v>
      </c>
      <c r="D469" t="s">
        <v>38</v>
      </c>
      <c r="E469" t="s">
        <v>42</v>
      </c>
      <c r="F469">
        <v>0</v>
      </c>
      <c r="G469">
        <v>0</v>
      </c>
      <c r="H469">
        <v>4</v>
      </c>
      <c r="I469" s="15">
        <v>1.5277777777777779E-3</v>
      </c>
      <c r="L469" t="s">
        <v>33</v>
      </c>
      <c r="M469" t="s">
        <v>76</v>
      </c>
      <c r="N469" t="s">
        <v>52</v>
      </c>
    </row>
    <row r="470" spans="1:14" x14ac:dyDescent="0.35">
      <c r="A470" t="s">
        <v>70</v>
      </c>
      <c r="B470">
        <v>3</v>
      </c>
      <c r="C470" t="s">
        <v>59</v>
      </c>
      <c r="D470" t="s">
        <v>16</v>
      </c>
      <c r="E470" t="s">
        <v>45</v>
      </c>
      <c r="F470">
        <v>0</v>
      </c>
      <c r="G470">
        <v>0</v>
      </c>
      <c r="H470">
        <v>1</v>
      </c>
      <c r="I470" s="15">
        <v>1.5277777777777779E-3</v>
      </c>
      <c r="L470" t="s">
        <v>51</v>
      </c>
      <c r="M470" t="s">
        <v>76</v>
      </c>
      <c r="N470" t="s">
        <v>26</v>
      </c>
    </row>
    <row r="471" spans="1:14" x14ac:dyDescent="0.35">
      <c r="A471" t="s">
        <v>70</v>
      </c>
      <c r="B471">
        <v>8</v>
      </c>
      <c r="C471" t="s">
        <v>60</v>
      </c>
      <c r="D471" t="s">
        <v>16</v>
      </c>
      <c r="E471" t="s">
        <v>45</v>
      </c>
      <c r="F471">
        <v>0</v>
      </c>
      <c r="G471">
        <v>0</v>
      </c>
      <c r="H471">
        <v>2</v>
      </c>
      <c r="I471" s="15">
        <v>1.5277777777777779E-3</v>
      </c>
      <c r="L471" t="s">
        <v>33</v>
      </c>
      <c r="M471" t="s">
        <v>78</v>
      </c>
      <c r="N471" t="s">
        <v>63</v>
      </c>
    </row>
    <row r="472" spans="1:14" x14ac:dyDescent="0.35">
      <c r="A472" t="s">
        <v>70</v>
      </c>
      <c r="B472">
        <v>30</v>
      </c>
      <c r="C472" t="s">
        <v>22</v>
      </c>
      <c r="D472" t="s">
        <v>32</v>
      </c>
      <c r="E472" t="s">
        <v>42</v>
      </c>
      <c r="F472">
        <v>0</v>
      </c>
      <c r="G472">
        <v>0</v>
      </c>
      <c r="H472">
        <v>1</v>
      </c>
      <c r="I472" s="15">
        <v>1.5277777777777779E-3</v>
      </c>
      <c r="L472" t="s">
        <v>43</v>
      </c>
      <c r="M472" t="s">
        <v>78</v>
      </c>
      <c r="N472" t="s">
        <v>53</v>
      </c>
    </row>
    <row r="473" spans="1:14" x14ac:dyDescent="0.35">
      <c r="A473" t="s">
        <v>70</v>
      </c>
      <c r="B473">
        <v>27</v>
      </c>
      <c r="C473" t="s">
        <v>27</v>
      </c>
      <c r="D473" t="s">
        <v>16</v>
      </c>
      <c r="E473" t="s">
        <v>42</v>
      </c>
      <c r="F473">
        <v>0</v>
      </c>
      <c r="G473">
        <v>0</v>
      </c>
      <c r="H473">
        <v>3</v>
      </c>
      <c r="I473" s="15">
        <v>1.5277777777777779E-3</v>
      </c>
      <c r="L473" t="s">
        <v>43</v>
      </c>
      <c r="M473" t="s">
        <v>66</v>
      </c>
      <c r="N473" t="s">
        <v>67</v>
      </c>
    </row>
    <row r="474" spans="1:14" x14ac:dyDescent="0.35">
      <c r="A474" t="s">
        <v>70</v>
      </c>
      <c r="B474">
        <v>16</v>
      </c>
      <c r="C474" t="s">
        <v>27</v>
      </c>
      <c r="D474" t="s">
        <v>28</v>
      </c>
      <c r="E474" t="s">
        <v>45</v>
      </c>
      <c r="F474">
        <v>0</v>
      </c>
      <c r="G474">
        <v>0</v>
      </c>
      <c r="H474">
        <v>5</v>
      </c>
      <c r="I474" s="15">
        <v>1.5277777777777779E-3</v>
      </c>
      <c r="L474" t="s">
        <v>25</v>
      </c>
      <c r="M474" t="s">
        <v>78</v>
      </c>
      <c r="N474" t="s">
        <v>63</v>
      </c>
    </row>
    <row r="475" spans="1:14" x14ac:dyDescent="0.35">
      <c r="A475" t="s">
        <v>70</v>
      </c>
      <c r="B475">
        <v>9</v>
      </c>
      <c r="C475" t="s">
        <v>37</v>
      </c>
      <c r="D475" t="s">
        <v>28</v>
      </c>
      <c r="E475" t="s">
        <v>23</v>
      </c>
      <c r="F475">
        <v>0</v>
      </c>
      <c r="G475">
        <v>0</v>
      </c>
      <c r="H475">
        <v>5</v>
      </c>
      <c r="I475" s="15">
        <v>1.5277777777777779E-3</v>
      </c>
      <c r="L475" t="s">
        <v>30</v>
      </c>
      <c r="M475" t="s">
        <v>77</v>
      </c>
      <c r="N475" t="s">
        <v>65</v>
      </c>
    </row>
    <row r="476" spans="1:14" x14ac:dyDescent="0.35">
      <c r="A476" t="s">
        <v>70</v>
      </c>
      <c r="B476">
        <v>9</v>
      </c>
      <c r="C476" t="s">
        <v>37</v>
      </c>
      <c r="D476" t="s">
        <v>38</v>
      </c>
      <c r="E476" t="s">
        <v>23</v>
      </c>
      <c r="F476">
        <v>0</v>
      </c>
      <c r="G476">
        <v>0</v>
      </c>
      <c r="H476">
        <v>2</v>
      </c>
      <c r="I476" s="15">
        <v>1.5277777777777779E-3</v>
      </c>
      <c r="L476" t="s">
        <v>30</v>
      </c>
      <c r="M476" t="s">
        <v>78</v>
      </c>
      <c r="N476" t="s">
        <v>53</v>
      </c>
    </row>
    <row r="477" spans="1:14" x14ac:dyDescent="0.35">
      <c r="A477" t="s">
        <v>70</v>
      </c>
      <c r="B477">
        <v>29</v>
      </c>
      <c r="C477" t="s">
        <v>37</v>
      </c>
      <c r="D477" t="s">
        <v>16</v>
      </c>
      <c r="E477" t="s">
        <v>17</v>
      </c>
      <c r="F477">
        <v>0</v>
      </c>
      <c r="G477">
        <v>0</v>
      </c>
      <c r="H477">
        <v>4</v>
      </c>
      <c r="I477" s="15">
        <v>1.5277777777777779E-3</v>
      </c>
      <c r="L477" t="s">
        <v>43</v>
      </c>
      <c r="M477" t="s">
        <v>78</v>
      </c>
      <c r="N477" t="s">
        <v>41</v>
      </c>
    </row>
    <row r="478" spans="1:14" x14ac:dyDescent="0.35">
      <c r="A478" t="s">
        <v>70</v>
      </c>
      <c r="B478">
        <v>29</v>
      </c>
      <c r="C478" t="s">
        <v>37</v>
      </c>
      <c r="D478" t="s">
        <v>73</v>
      </c>
      <c r="E478" t="s">
        <v>42</v>
      </c>
      <c r="F478">
        <v>0</v>
      </c>
      <c r="G478">
        <v>0</v>
      </c>
      <c r="H478">
        <v>2</v>
      </c>
      <c r="I478" s="15">
        <v>1.5277777777777779E-3</v>
      </c>
      <c r="L478" t="s">
        <v>43</v>
      </c>
      <c r="M478" t="s">
        <v>78</v>
      </c>
      <c r="N478" t="s">
        <v>66</v>
      </c>
    </row>
    <row r="479" spans="1:14" x14ac:dyDescent="0.35">
      <c r="A479" t="s">
        <v>70</v>
      </c>
      <c r="B479">
        <v>21</v>
      </c>
      <c r="C479" t="s">
        <v>44</v>
      </c>
      <c r="D479" t="s">
        <v>49</v>
      </c>
      <c r="E479" t="s">
        <v>42</v>
      </c>
      <c r="F479">
        <v>0</v>
      </c>
      <c r="G479">
        <v>0</v>
      </c>
      <c r="H479">
        <v>2</v>
      </c>
      <c r="I479" s="15">
        <v>1.5277777777777779E-3</v>
      </c>
      <c r="L479" t="s">
        <v>43</v>
      </c>
      <c r="M479" t="s">
        <v>77</v>
      </c>
      <c r="N479" t="s">
        <v>54</v>
      </c>
    </row>
    <row r="480" spans="1:14" x14ac:dyDescent="0.35">
      <c r="A480" t="s">
        <v>70</v>
      </c>
      <c r="B480">
        <v>21</v>
      </c>
      <c r="C480" t="s">
        <v>69</v>
      </c>
      <c r="D480" t="s">
        <v>16</v>
      </c>
      <c r="E480" t="s">
        <v>42</v>
      </c>
      <c r="F480">
        <v>0</v>
      </c>
      <c r="G480">
        <v>0</v>
      </c>
      <c r="H480">
        <v>1</v>
      </c>
      <c r="I480" s="15">
        <v>1.5277777777777779E-3</v>
      </c>
      <c r="L480" t="s">
        <v>43</v>
      </c>
      <c r="M480" t="s">
        <v>78</v>
      </c>
      <c r="N480" t="s">
        <v>53</v>
      </c>
    </row>
    <row r="481" spans="1:14" x14ac:dyDescent="0.35">
      <c r="A481" t="s">
        <v>70</v>
      </c>
      <c r="B481">
        <v>14</v>
      </c>
      <c r="C481" t="s">
        <v>58</v>
      </c>
      <c r="D481" t="s">
        <v>38</v>
      </c>
      <c r="E481" t="s">
        <v>42</v>
      </c>
      <c r="F481">
        <v>0</v>
      </c>
      <c r="G481">
        <v>0</v>
      </c>
      <c r="H481">
        <v>4</v>
      </c>
      <c r="I481" s="15">
        <v>1.5277777777777779E-3</v>
      </c>
      <c r="L481" t="s">
        <v>33</v>
      </c>
      <c r="M481" t="s">
        <v>76</v>
      </c>
      <c r="N481" t="s">
        <v>52</v>
      </c>
    </row>
    <row r="482" spans="1:14" x14ac:dyDescent="0.35">
      <c r="A482" t="s">
        <v>70</v>
      </c>
      <c r="B482">
        <v>3</v>
      </c>
      <c r="C482" t="s">
        <v>59</v>
      </c>
      <c r="D482" t="s">
        <v>16</v>
      </c>
      <c r="E482" t="s">
        <v>45</v>
      </c>
      <c r="F482">
        <v>0</v>
      </c>
      <c r="G482">
        <v>0</v>
      </c>
      <c r="H482">
        <v>1</v>
      </c>
      <c r="I482" s="15">
        <v>1.5277777777777779E-3</v>
      </c>
      <c r="L482" t="s">
        <v>51</v>
      </c>
      <c r="M482" t="s">
        <v>76</v>
      </c>
      <c r="N482" t="s">
        <v>26</v>
      </c>
    </row>
    <row r="483" spans="1:14" x14ac:dyDescent="0.35">
      <c r="A483" t="s">
        <v>70</v>
      </c>
      <c r="B483">
        <v>8</v>
      </c>
      <c r="C483" t="s">
        <v>60</v>
      </c>
      <c r="D483" t="s">
        <v>16</v>
      </c>
      <c r="E483" t="s">
        <v>45</v>
      </c>
      <c r="F483">
        <v>0</v>
      </c>
      <c r="G483">
        <v>0</v>
      </c>
      <c r="H483">
        <v>2</v>
      </c>
      <c r="I483" s="15">
        <v>1.5277777777777779E-3</v>
      </c>
      <c r="L483" t="s">
        <v>33</v>
      </c>
      <c r="M483" t="s">
        <v>78</v>
      </c>
      <c r="N483" t="s">
        <v>63</v>
      </c>
    </row>
    <row r="484" spans="1:14" x14ac:dyDescent="0.35">
      <c r="A484" t="s">
        <v>14</v>
      </c>
      <c r="B484">
        <v>11</v>
      </c>
      <c r="C484" t="s">
        <v>55</v>
      </c>
      <c r="D484" t="s">
        <v>38</v>
      </c>
      <c r="E484" t="s">
        <v>68</v>
      </c>
      <c r="F484">
        <v>3</v>
      </c>
      <c r="G484">
        <v>15000000</v>
      </c>
      <c r="H484">
        <v>2</v>
      </c>
      <c r="I484" s="15">
        <v>1.5972222222222223E-3</v>
      </c>
      <c r="J484" t="s">
        <v>18</v>
      </c>
      <c r="K484" t="s">
        <v>19</v>
      </c>
      <c r="L484" t="s">
        <v>51</v>
      </c>
      <c r="M484" t="s">
        <v>77</v>
      </c>
      <c r="N484" t="s">
        <v>54</v>
      </c>
    </row>
    <row r="485" spans="1:14" x14ac:dyDescent="0.35">
      <c r="A485" t="s">
        <v>14</v>
      </c>
      <c r="B485">
        <v>30</v>
      </c>
      <c r="C485" t="s">
        <v>27</v>
      </c>
      <c r="D485" t="s">
        <v>49</v>
      </c>
      <c r="E485" t="s">
        <v>42</v>
      </c>
      <c r="F485">
        <v>5</v>
      </c>
      <c r="G485">
        <v>25000000</v>
      </c>
      <c r="H485">
        <v>2</v>
      </c>
      <c r="I485" s="15">
        <v>1.5972222222222223E-3</v>
      </c>
      <c r="J485" t="s">
        <v>18</v>
      </c>
      <c r="K485" t="s">
        <v>39</v>
      </c>
      <c r="L485" t="s">
        <v>30</v>
      </c>
      <c r="M485" t="s">
        <v>76</v>
      </c>
      <c r="N485" t="s">
        <v>31</v>
      </c>
    </row>
    <row r="486" spans="1:14" x14ac:dyDescent="0.35">
      <c r="A486" t="s">
        <v>14</v>
      </c>
      <c r="B486">
        <v>1</v>
      </c>
      <c r="C486" t="s">
        <v>37</v>
      </c>
      <c r="D486" t="s">
        <v>49</v>
      </c>
      <c r="E486" t="s">
        <v>42</v>
      </c>
      <c r="F486">
        <v>4</v>
      </c>
      <c r="G486">
        <v>11000000</v>
      </c>
      <c r="H486">
        <v>2</v>
      </c>
      <c r="I486" s="15">
        <v>1.5972222222222223E-3</v>
      </c>
      <c r="J486" t="s">
        <v>61</v>
      </c>
      <c r="K486" t="s">
        <v>35</v>
      </c>
      <c r="L486" t="s">
        <v>51</v>
      </c>
      <c r="M486" t="s">
        <v>78</v>
      </c>
      <c r="N486" t="s">
        <v>63</v>
      </c>
    </row>
    <row r="487" spans="1:14" x14ac:dyDescent="0.35">
      <c r="A487" t="s">
        <v>14</v>
      </c>
      <c r="B487">
        <v>28</v>
      </c>
      <c r="C487" t="s">
        <v>37</v>
      </c>
      <c r="D487" t="s">
        <v>49</v>
      </c>
      <c r="E487" t="s">
        <v>42</v>
      </c>
      <c r="F487">
        <v>2</v>
      </c>
      <c r="G487">
        <v>12000000</v>
      </c>
      <c r="H487">
        <v>1</v>
      </c>
      <c r="I487" s="15">
        <v>1.5972222222222223E-3</v>
      </c>
      <c r="J487" t="s">
        <v>18</v>
      </c>
      <c r="K487" t="s">
        <v>64</v>
      </c>
      <c r="L487" t="s">
        <v>30</v>
      </c>
      <c r="M487" t="s">
        <v>78</v>
      </c>
      <c r="N487" t="s">
        <v>62</v>
      </c>
    </row>
    <row r="488" spans="1:14" x14ac:dyDescent="0.35">
      <c r="A488" t="s">
        <v>14</v>
      </c>
      <c r="B488">
        <v>4</v>
      </c>
      <c r="C488" t="s">
        <v>44</v>
      </c>
      <c r="D488" t="s">
        <v>16</v>
      </c>
      <c r="E488" t="s">
        <v>42</v>
      </c>
      <c r="F488">
        <v>2</v>
      </c>
      <c r="G488">
        <v>12000000</v>
      </c>
      <c r="H488">
        <v>5</v>
      </c>
      <c r="I488" s="15">
        <v>1.5972222222222223E-3</v>
      </c>
      <c r="J488" t="s">
        <v>18</v>
      </c>
      <c r="K488" t="s">
        <v>47</v>
      </c>
      <c r="L488" t="s">
        <v>51</v>
      </c>
      <c r="M488" t="s">
        <v>78</v>
      </c>
      <c r="N488" t="s">
        <v>21</v>
      </c>
    </row>
    <row r="489" spans="1:14" x14ac:dyDescent="0.35">
      <c r="A489" t="s">
        <v>14</v>
      </c>
      <c r="B489">
        <v>19</v>
      </c>
      <c r="C489" t="s">
        <v>44</v>
      </c>
      <c r="D489" t="s">
        <v>49</v>
      </c>
      <c r="E489" t="s">
        <v>42</v>
      </c>
      <c r="F489">
        <v>5</v>
      </c>
      <c r="G489">
        <v>21000000</v>
      </c>
      <c r="H489">
        <v>1</v>
      </c>
      <c r="I489" s="15">
        <v>1.5972222222222223E-3</v>
      </c>
      <c r="J489" t="s">
        <v>18</v>
      </c>
      <c r="K489" t="s">
        <v>39</v>
      </c>
      <c r="L489" t="s">
        <v>33</v>
      </c>
      <c r="M489" t="s">
        <v>76</v>
      </c>
      <c r="N489" t="s">
        <v>52</v>
      </c>
    </row>
    <row r="490" spans="1:14" x14ac:dyDescent="0.35">
      <c r="A490" t="s">
        <v>14</v>
      </c>
      <c r="B490">
        <v>8</v>
      </c>
      <c r="C490" t="s">
        <v>44</v>
      </c>
      <c r="D490" t="s">
        <v>16</v>
      </c>
      <c r="E490" t="s">
        <v>17</v>
      </c>
      <c r="F490">
        <v>4</v>
      </c>
      <c r="G490">
        <v>20000000</v>
      </c>
      <c r="H490">
        <v>1</v>
      </c>
      <c r="I490" s="15">
        <v>1.5972222222222223E-3</v>
      </c>
      <c r="J490" t="s">
        <v>18</v>
      </c>
      <c r="K490" t="s">
        <v>56</v>
      </c>
      <c r="L490" t="s">
        <v>48</v>
      </c>
      <c r="M490" t="s">
        <v>66</v>
      </c>
      <c r="N490" t="s">
        <v>36</v>
      </c>
    </row>
    <row r="491" spans="1:14" x14ac:dyDescent="0.35">
      <c r="A491" t="s">
        <v>14</v>
      </c>
      <c r="B491">
        <v>13</v>
      </c>
      <c r="C491" t="s">
        <v>69</v>
      </c>
      <c r="D491" t="s">
        <v>32</v>
      </c>
      <c r="E491" t="s">
        <v>42</v>
      </c>
      <c r="F491">
        <v>1</v>
      </c>
      <c r="G491">
        <v>19000000</v>
      </c>
      <c r="H491">
        <v>3</v>
      </c>
      <c r="I491" s="15">
        <v>1.5972222222222223E-3</v>
      </c>
      <c r="J491" t="s">
        <v>46</v>
      </c>
      <c r="K491" t="s">
        <v>19</v>
      </c>
      <c r="L491" t="s">
        <v>25</v>
      </c>
      <c r="M491" t="s">
        <v>66</v>
      </c>
      <c r="N491" t="s">
        <v>36</v>
      </c>
    </row>
    <row r="492" spans="1:14" x14ac:dyDescent="0.35">
      <c r="A492" t="s">
        <v>14</v>
      </c>
      <c r="B492">
        <v>16</v>
      </c>
      <c r="C492" t="s">
        <v>69</v>
      </c>
      <c r="D492" t="s">
        <v>16</v>
      </c>
      <c r="E492" t="s">
        <v>17</v>
      </c>
      <c r="F492">
        <v>3</v>
      </c>
      <c r="G492">
        <v>15000000</v>
      </c>
      <c r="H492">
        <v>3</v>
      </c>
      <c r="I492" s="15">
        <v>1.5972222222222223E-3</v>
      </c>
      <c r="J492" t="s">
        <v>18</v>
      </c>
      <c r="K492" t="s">
        <v>64</v>
      </c>
      <c r="L492" t="s">
        <v>40</v>
      </c>
      <c r="M492" t="s">
        <v>78</v>
      </c>
      <c r="N492" t="s">
        <v>21</v>
      </c>
    </row>
    <row r="493" spans="1:14" x14ac:dyDescent="0.35">
      <c r="A493" t="s">
        <v>14</v>
      </c>
      <c r="B493">
        <v>11</v>
      </c>
      <c r="C493" t="s">
        <v>55</v>
      </c>
      <c r="D493" t="s">
        <v>38</v>
      </c>
      <c r="E493" t="s">
        <v>68</v>
      </c>
      <c r="F493">
        <v>3</v>
      </c>
      <c r="G493">
        <v>15000000</v>
      </c>
      <c r="H493">
        <v>2</v>
      </c>
      <c r="I493" s="15">
        <v>1.5972222222222223E-3</v>
      </c>
      <c r="J493" t="s">
        <v>18</v>
      </c>
      <c r="K493" t="s">
        <v>19</v>
      </c>
      <c r="L493" t="s">
        <v>51</v>
      </c>
      <c r="M493" t="s">
        <v>77</v>
      </c>
      <c r="N493" t="s">
        <v>54</v>
      </c>
    </row>
    <row r="494" spans="1:14" x14ac:dyDescent="0.35">
      <c r="A494" t="s">
        <v>70</v>
      </c>
      <c r="B494">
        <v>11</v>
      </c>
      <c r="C494" t="s">
        <v>55</v>
      </c>
      <c r="D494" t="s">
        <v>73</v>
      </c>
      <c r="E494" t="s">
        <v>42</v>
      </c>
      <c r="F494">
        <v>0</v>
      </c>
      <c r="G494">
        <v>0</v>
      </c>
      <c r="H494">
        <v>4</v>
      </c>
      <c r="I494" s="15">
        <v>1.5972222222222223E-3</v>
      </c>
      <c r="L494" t="s">
        <v>33</v>
      </c>
      <c r="M494" t="s">
        <v>78</v>
      </c>
      <c r="N494" t="s">
        <v>63</v>
      </c>
    </row>
    <row r="495" spans="1:14" x14ac:dyDescent="0.35">
      <c r="A495" t="s">
        <v>70</v>
      </c>
      <c r="B495">
        <v>12</v>
      </c>
      <c r="C495" t="s">
        <v>58</v>
      </c>
      <c r="D495" t="s">
        <v>16</v>
      </c>
      <c r="E495" t="s">
        <v>68</v>
      </c>
      <c r="F495">
        <v>0</v>
      </c>
      <c r="G495">
        <v>0</v>
      </c>
      <c r="H495">
        <v>4</v>
      </c>
      <c r="I495" s="15">
        <v>1.5972222222222223E-3</v>
      </c>
      <c r="L495" t="s">
        <v>20</v>
      </c>
      <c r="M495" t="s">
        <v>76</v>
      </c>
      <c r="N495" t="s">
        <v>52</v>
      </c>
    </row>
    <row r="496" spans="1:14" x14ac:dyDescent="0.35">
      <c r="A496" t="s">
        <v>70</v>
      </c>
      <c r="B496">
        <v>30</v>
      </c>
      <c r="C496" t="s">
        <v>59</v>
      </c>
      <c r="D496" t="s">
        <v>28</v>
      </c>
      <c r="E496" t="s">
        <v>42</v>
      </c>
      <c r="F496">
        <v>0</v>
      </c>
      <c r="G496">
        <v>0</v>
      </c>
      <c r="H496">
        <v>3</v>
      </c>
      <c r="I496" s="15">
        <v>1.5972222222222223E-3</v>
      </c>
      <c r="L496" t="s">
        <v>43</v>
      </c>
      <c r="M496" t="s">
        <v>77</v>
      </c>
      <c r="N496" t="s">
        <v>65</v>
      </c>
    </row>
    <row r="497" spans="1:14" x14ac:dyDescent="0.35">
      <c r="A497" t="s">
        <v>70</v>
      </c>
      <c r="B497">
        <v>6</v>
      </c>
      <c r="C497" t="s">
        <v>69</v>
      </c>
      <c r="D497" t="s">
        <v>28</v>
      </c>
      <c r="E497" t="s">
        <v>42</v>
      </c>
      <c r="F497">
        <v>0</v>
      </c>
      <c r="G497">
        <v>0</v>
      </c>
      <c r="H497">
        <v>2</v>
      </c>
      <c r="I497" s="15">
        <v>1.5972222222222223E-3</v>
      </c>
      <c r="L497" t="s">
        <v>48</v>
      </c>
      <c r="M497" t="s">
        <v>76</v>
      </c>
      <c r="N497" t="s">
        <v>71</v>
      </c>
    </row>
    <row r="498" spans="1:14" x14ac:dyDescent="0.35">
      <c r="A498" t="s">
        <v>70</v>
      </c>
      <c r="B498">
        <v>11</v>
      </c>
      <c r="C498" t="s">
        <v>55</v>
      </c>
      <c r="D498" t="s">
        <v>73</v>
      </c>
      <c r="E498" t="s">
        <v>42</v>
      </c>
      <c r="F498">
        <v>0</v>
      </c>
      <c r="G498">
        <v>0</v>
      </c>
      <c r="H498">
        <v>4</v>
      </c>
      <c r="I498" s="15">
        <v>1.5972222222222223E-3</v>
      </c>
      <c r="L498" t="s">
        <v>33</v>
      </c>
      <c r="M498" t="s">
        <v>78</v>
      </c>
      <c r="N498" t="s">
        <v>63</v>
      </c>
    </row>
    <row r="499" spans="1:14" x14ac:dyDescent="0.35">
      <c r="A499" t="s">
        <v>70</v>
      </c>
      <c r="B499">
        <v>12</v>
      </c>
      <c r="C499" t="s">
        <v>58</v>
      </c>
      <c r="D499" t="s">
        <v>16</v>
      </c>
      <c r="E499" t="s">
        <v>68</v>
      </c>
      <c r="F499">
        <v>0</v>
      </c>
      <c r="G499">
        <v>0</v>
      </c>
      <c r="H499">
        <v>4</v>
      </c>
      <c r="I499" s="15">
        <v>1.5972222222222223E-3</v>
      </c>
      <c r="L499" t="s">
        <v>20</v>
      </c>
      <c r="M499" t="s">
        <v>76</v>
      </c>
      <c r="N499" t="s">
        <v>52</v>
      </c>
    </row>
    <row r="500" spans="1:14" x14ac:dyDescent="0.35">
      <c r="A500" t="s">
        <v>70</v>
      </c>
      <c r="B500">
        <v>30</v>
      </c>
      <c r="C500" t="s">
        <v>59</v>
      </c>
      <c r="D500" t="s">
        <v>28</v>
      </c>
      <c r="E500" t="s">
        <v>42</v>
      </c>
      <c r="F500">
        <v>0</v>
      </c>
      <c r="G500">
        <v>0</v>
      </c>
      <c r="H500">
        <v>3</v>
      </c>
      <c r="I500" s="15">
        <v>1.5972222222222223E-3</v>
      </c>
      <c r="L500" t="s">
        <v>43</v>
      </c>
      <c r="M500" t="s">
        <v>77</v>
      </c>
      <c r="N500" t="s">
        <v>65</v>
      </c>
    </row>
    <row r="501" spans="1:14" x14ac:dyDescent="0.35">
      <c r="A501" t="s">
        <v>14</v>
      </c>
      <c r="B501">
        <v>15</v>
      </c>
      <c r="C501" t="s">
        <v>55</v>
      </c>
      <c r="D501" t="s">
        <v>38</v>
      </c>
      <c r="E501" t="s">
        <v>42</v>
      </c>
      <c r="F501">
        <v>4</v>
      </c>
      <c r="G501">
        <v>20000000</v>
      </c>
      <c r="H501">
        <v>3</v>
      </c>
      <c r="I501" s="15">
        <v>1.6782407407407408E-3</v>
      </c>
      <c r="J501" t="s">
        <v>61</v>
      </c>
      <c r="K501" t="s">
        <v>35</v>
      </c>
      <c r="L501" t="s">
        <v>51</v>
      </c>
      <c r="M501" t="s">
        <v>78</v>
      </c>
      <c r="N501" t="s">
        <v>41</v>
      </c>
    </row>
    <row r="502" spans="1:14" x14ac:dyDescent="0.35">
      <c r="A502" t="s">
        <v>14</v>
      </c>
      <c r="B502">
        <v>1</v>
      </c>
      <c r="C502" t="s">
        <v>59</v>
      </c>
      <c r="D502" t="s">
        <v>38</v>
      </c>
      <c r="E502" t="s">
        <v>42</v>
      </c>
      <c r="F502">
        <v>2</v>
      </c>
      <c r="G502">
        <v>38000000</v>
      </c>
      <c r="H502">
        <v>2</v>
      </c>
      <c r="I502" s="15">
        <v>1.6782407407407408E-3</v>
      </c>
      <c r="J502" t="s">
        <v>46</v>
      </c>
      <c r="K502" t="s">
        <v>24</v>
      </c>
      <c r="L502" t="s">
        <v>30</v>
      </c>
      <c r="M502" t="s">
        <v>77</v>
      </c>
      <c r="N502" t="s">
        <v>34</v>
      </c>
    </row>
    <row r="503" spans="1:14" x14ac:dyDescent="0.35">
      <c r="A503" t="s">
        <v>14</v>
      </c>
      <c r="B503">
        <v>1</v>
      </c>
      <c r="C503" t="s">
        <v>59</v>
      </c>
      <c r="D503" t="s">
        <v>32</v>
      </c>
      <c r="E503" t="s">
        <v>23</v>
      </c>
      <c r="F503">
        <v>2</v>
      </c>
      <c r="G503">
        <v>12000000</v>
      </c>
      <c r="H503">
        <v>3</v>
      </c>
      <c r="I503" s="15">
        <v>1.6782407407407408E-3</v>
      </c>
      <c r="J503" t="s">
        <v>18</v>
      </c>
      <c r="K503" t="s">
        <v>29</v>
      </c>
      <c r="L503" t="s">
        <v>48</v>
      </c>
      <c r="M503" t="s">
        <v>78</v>
      </c>
      <c r="N503" t="s">
        <v>53</v>
      </c>
    </row>
    <row r="504" spans="1:14" x14ac:dyDescent="0.35">
      <c r="A504" t="s">
        <v>14</v>
      </c>
      <c r="B504">
        <v>20</v>
      </c>
      <c r="C504" t="s">
        <v>59</v>
      </c>
      <c r="D504" t="s">
        <v>32</v>
      </c>
      <c r="E504" t="s">
        <v>45</v>
      </c>
      <c r="F504">
        <v>3</v>
      </c>
      <c r="G504">
        <v>15000000</v>
      </c>
      <c r="H504">
        <v>2</v>
      </c>
      <c r="I504" s="15">
        <v>1.6782407407407408E-3</v>
      </c>
      <c r="J504" t="s">
        <v>18</v>
      </c>
      <c r="K504" t="s">
        <v>39</v>
      </c>
      <c r="L504" t="s">
        <v>51</v>
      </c>
      <c r="M504" t="s">
        <v>78</v>
      </c>
      <c r="N504" t="s">
        <v>41</v>
      </c>
    </row>
    <row r="505" spans="1:14" x14ac:dyDescent="0.35">
      <c r="A505" t="s">
        <v>14</v>
      </c>
      <c r="B505">
        <v>10</v>
      </c>
      <c r="C505" t="s">
        <v>27</v>
      </c>
      <c r="D505" t="s">
        <v>32</v>
      </c>
      <c r="E505" t="s">
        <v>42</v>
      </c>
      <c r="F505">
        <v>1</v>
      </c>
      <c r="G505">
        <v>19000000</v>
      </c>
      <c r="H505">
        <v>3</v>
      </c>
      <c r="I505" s="15">
        <v>1.6782407407407408E-3</v>
      </c>
      <c r="J505" t="s">
        <v>46</v>
      </c>
      <c r="K505" t="s">
        <v>56</v>
      </c>
      <c r="L505" t="s">
        <v>25</v>
      </c>
      <c r="M505" t="s">
        <v>76</v>
      </c>
      <c r="N505" t="s">
        <v>52</v>
      </c>
    </row>
    <row r="506" spans="1:14" x14ac:dyDescent="0.35">
      <c r="A506" t="s">
        <v>14</v>
      </c>
      <c r="B506">
        <v>14</v>
      </c>
      <c r="C506" t="s">
        <v>27</v>
      </c>
      <c r="D506" t="s">
        <v>38</v>
      </c>
      <c r="E506" t="s">
        <v>17</v>
      </c>
      <c r="F506">
        <v>3</v>
      </c>
      <c r="G506">
        <v>11000000</v>
      </c>
      <c r="H506">
        <v>2</v>
      </c>
      <c r="I506" s="15">
        <v>1.6782407407407408E-3</v>
      </c>
      <c r="J506" t="s">
        <v>18</v>
      </c>
      <c r="K506" t="s">
        <v>29</v>
      </c>
      <c r="L506" t="s">
        <v>33</v>
      </c>
      <c r="M506" t="s">
        <v>78</v>
      </c>
      <c r="N506" t="s">
        <v>66</v>
      </c>
    </row>
    <row r="507" spans="1:14" x14ac:dyDescent="0.35">
      <c r="A507" t="s">
        <v>14</v>
      </c>
      <c r="B507">
        <v>1</v>
      </c>
      <c r="C507" t="s">
        <v>37</v>
      </c>
      <c r="D507" t="s">
        <v>32</v>
      </c>
      <c r="E507" t="s">
        <v>23</v>
      </c>
      <c r="F507">
        <v>1</v>
      </c>
      <c r="G507">
        <v>19000000</v>
      </c>
      <c r="H507">
        <v>1</v>
      </c>
      <c r="I507" s="15">
        <v>1.6782407407407408E-3</v>
      </c>
      <c r="J507" t="s">
        <v>46</v>
      </c>
      <c r="K507" t="s">
        <v>39</v>
      </c>
      <c r="L507" t="s">
        <v>30</v>
      </c>
      <c r="M507" t="s">
        <v>76</v>
      </c>
      <c r="N507" t="s">
        <v>71</v>
      </c>
    </row>
    <row r="508" spans="1:14" x14ac:dyDescent="0.35">
      <c r="A508" t="s">
        <v>14</v>
      </c>
      <c r="B508">
        <v>11</v>
      </c>
      <c r="C508" t="s">
        <v>37</v>
      </c>
      <c r="D508" t="s">
        <v>16</v>
      </c>
      <c r="E508" t="s">
        <v>23</v>
      </c>
      <c r="F508">
        <v>5</v>
      </c>
      <c r="G508">
        <v>21000000</v>
      </c>
      <c r="H508">
        <v>1</v>
      </c>
      <c r="I508" s="15">
        <v>1.6782407407407408E-3</v>
      </c>
      <c r="J508" t="s">
        <v>18</v>
      </c>
      <c r="K508" t="s">
        <v>19</v>
      </c>
      <c r="L508" t="s">
        <v>30</v>
      </c>
      <c r="M508" t="s">
        <v>78</v>
      </c>
      <c r="N508" t="s">
        <v>66</v>
      </c>
    </row>
    <row r="509" spans="1:14" x14ac:dyDescent="0.35">
      <c r="A509" t="s">
        <v>14</v>
      </c>
      <c r="B509">
        <v>15</v>
      </c>
      <c r="C509" t="s">
        <v>37</v>
      </c>
      <c r="D509" t="s">
        <v>16</v>
      </c>
      <c r="E509" t="s">
        <v>42</v>
      </c>
      <c r="F509">
        <v>2</v>
      </c>
      <c r="G509">
        <v>10000000</v>
      </c>
      <c r="H509">
        <v>4</v>
      </c>
      <c r="I509" s="15">
        <v>1.6782407407407408E-3</v>
      </c>
      <c r="J509" t="s">
        <v>18</v>
      </c>
      <c r="K509" t="s">
        <v>47</v>
      </c>
      <c r="L509" t="s">
        <v>51</v>
      </c>
      <c r="M509" t="s">
        <v>66</v>
      </c>
      <c r="N509" t="s">
        <v>67</v>
      </c>
    </row>
    <row r="510" spans="1:14" x14ac:dyDescent="0.35">
      <c r="A510" t="s">
        <v>14</v>
      </c>
      <c r="B510">
        <v>29</v>
      </c>
      <c r="C510" t="s">
        <v>37</v>
      </c>
      <c r="D510" t="s">
        <v>16</v>
      </c>
      <c r="E510" t="s">
        <v>42</v>
      </c>
      <c r="F510">
        <v>3</v>
      </c>
      <c r="G510">
        <v>15000000</v>
      </c>
      <c r="H510">
        <v>1</v>
      </c>
      <c r="I510" s="15">
        <v>1.6782407407407408E-3</v>
      </c>
      <c r="J510" t="s">
        <v>18</v>
      </c>
      <c r="K510" t="s">
        <v>39</v>
      </c>
      <c r="L510" t="s">
        <v>20</v>
      </c>
      <c r="M510" t="s">
        <v>78</v>
      </c>
      <c r="N510" t="s">
        <v>66</v>
      </c>
    </row>
    <row r="511" spans="1:14" x14ac:dyDescent="0.35">
      <c r="A511" t="s">
        <v>14</v>
      </c>
      <c r="B511">
        <v>8</v>
      </c>
      <c r="C511" t="s">
        <v>37</v>
      </c>
      <c r="D511" t="s">
        <v>32</v>
      </c>
      <c r="E511" t="s">
        <v>42</v>
      </c>
      <c r="F511">
        <v>2</v>
      </c>
      <c r="G511">
        <v>12000000</v>
      </c>
      <c r="H511">
        <v>5</v>
      </c>
      <c r="I511" s="15">
        <v>1.6782407407407408E-3</v>
      </c>
      <c r="J511" t="s">
        <v>18</v>
      </c>
      <c r="K511" t="s">
        <v>50</v>
      </c>
      <c r="L511" t="s">
        <v>25</v>
      </c>
      <c r="M511" t="s">
        <v>76</v>
      </c>
      <c r="N511" t="s">
        <v>52</v>
      </c>
    </row>
    <row r="512" spans="1:14" x14ac:dyDescent="0.35">
      <c r="A512" t="s">
        <v>14</v>
      </c>
      <c r="B512">
        <v>8</v>
      </c>
      <c r="C512" t="s">
        <v>37</v>
      </c>
      <c r="D512" t="s">
        <v>38</v>
      </c>
      <c r="E512" t="s">
        <v>17</v>
      </c>
      <c r="F512">
        <v>5</v>
      </c>
      <c r="G512">
        <v>25000000</v>
      </c>
      <c r="H512">
        <v>3</v>
      </c>
      <c r="I512" s="15">
        <v>1.6782407407407408E-3</v>
      </c>
      <c r="J512" t="s">
        <v>18</v>
      </c>
      <c r="K512" t="s">
        <v>39</v>
      </c>
      <c r="L512" t="s">
        <v>48</v>
      </c>
      <c r="M512" t="s">
        <v>76</v>
      </c>
      <c r="N512" t="s">
        <v>52</v>
      </c>
    </row>
    <row r="513" spans="1:14" x14ac:dyDescent="0.35">
      <c r="A513" t="s">
        <v>14</v>
      </c>
      <c r="B513">
        <v>10</v>
      </c>
      <c r="C513" t="s">
        <v>44</v>
      </c>
      <c r="D513" t="s">
        <v>38</v>
      </c>
      <c r="E513" t="s">
        <v>23</v>
      </c>
      <c r="F513">
        <v>1</v>
      </c>
      <c r="G513">
        <v>7000000</v>
      </c>
      <c r="H513">
        <v>6</v>
      </c>
      <c r="I513" s="15">
        <v>1.6782407407407408E-3</v>
      </c>
      <c r="J513" t="s">
        <v>18</v>
      </c>
      <c r="K513" t="s">
        <v>19</v>
      </c>
      <c r="L513" t="s">
        <v>43</v>
      </c>
      <c r="M513" t="s">
        <v>77</v>
      </c>
      <c r="N513" t="s">
        <v>65</v>
      </c>
    </row>
    <row r="514" spans="1:14" x14ac:dyDescent="0.35">
      <c r="A514" t="s">
        <v>14</v>
      </c>
      <c r="B514">
        <v>11</v>
      </c>
      <c r="C514" t="s">
        <v>44</v>
      </c>
      <c r="D514" t="s">
        <v>28</v>
      </c>
      <c r="E514" t="s">
        <v>23</v>
      </c>
      <c r="F514">
        <v>4</v>
      </c>
      <c r="G514">
        <v>20000000</v>
      </c>
      <c r="H514">
        <v>2</v>
      </c>
      <c r="I514" s="15">
        <v>1.6782407407407408E-3</v>
      </c>
      <c r="J514" t="s">
        <v>18</v>
      </c>
      <c r="K514" t="s">
        <v>47</v>
      </c>
      <c r="L514" t="s">
        <v>33</v>
      </c>
      <c r="M514" t="s">
        <v>76</v>
      </c>
      <c r="N514" t="s">
        <v>31</v>
      </c>
    </row>
    <row r="515" spans="1:14" x14ac:dyDescent="0.35">
      <c r="A515" t="s">
        <v>14</v>
      </c>
      <c r="B515">
        <v>22</v>
      </c>
      <c r="C515" t="s">
        <v>44</v>
      </c>
      <c r="D515" t="s">
        <v>73</v>
      </c>
      <c r="E515" t="s">
        <v>17</v>
      </c>
      <c r="F515">
        <v>2</v>
      </c>
      <c r="G515">
        <v>12000000</v>
      </c>
      <c r="H515">
        <v>2</v>
      </c>
      <c r="I515" s="15">
        <v>1.6782407407407408E-3</v>
      </c>
      <c r="J515" t="s">
        <v>18</v>
      </c>
      <c r="K515" t="s">
        <v>56</v>
      </c>
      <c r="L515" t="s">
        <v>33</v>
      </c>
      <c r="M515" t="s">
        <v>76</v>
      </c>
      <c r="N515" t="s">
        <v>26</v>
      </c>
    </row>
    <row r="516" spans="1:14" x14ac:dyDescent="0.35">
      <c r="A516" t="s">
        <v>14</v>
      </c>
      <c r="B516">
        <v>18</v>
      </c>
      <c r="C516" t="s">
        <v>44</v>
      </c>
      <c r="D516" t="s">
        <v>32</v>
      </c>
      <c r="E516" t="s">
        <v>68</v>
      </c>
      <c r="F516">
        <v>5</v>
      </c>
      <c r="G516">
        <v>25000000</v>
      </c>
      <c r="H516">
        <v>4</v>
      </c>
      <c r="I516" s="15">
        <v>1.6782407407407408E-3</v>
      </c>
      <c r="J516" t="s">
        <v>18</v>
      </c>
      <c r="K516" t="s">
        <v>19</v>
      </c>
      <c r="L516" t="s">
        <v>43</v>
      </c>
      <c r="M516" t="s">
        <v>77</v>
      </c>
      <c r="N516" t="s">
        <v>54</v>
      </c>
    </row>
    <row r="517" spans="1:14" x14ac:dyDescent="0.35">
      <c r="A517" t="s">
        <v>14</v>
      </c>
      <c r="B517">
        <v>15</v>
      </c>
      <c r="C517" t="s">
        <v>55</v>
      </c>
      <c r="D517" t="s">
        <v>38</v>
      </c>
      <c r="E517" t="s">
        <v>42</v>
      </c>
      <c r="F517">
        <v>4</v>
      </c>
      <c r="G517">
        <v>20000000</v>
      </c>
      <c r="H517">
        <v>3</v>
      </c>
      <c r="I517" s="15">
        <v>1.6782407407407408E-3</v>
      </c>
      <c r="J517" t="s">
        <v>61</v>
      </c>
      <c r="K517" t="s">
        <v>35</v>
      </c>
      <c r="L517" t="s">
        <v>51</v>
      </c>
      <c r="M517" t="s">
        <v>78</v>
      </c>
      <c r="N517" t="s">
        <v>41</v>
      </c>
    </row>
    <row r="518" spans="1:14" x14ac:dyDescent="0.35">
      <c r="A518" t="s">
        <v>14</v>
      </c>
      <c r="B518">
        <v>1</v>
      </c>
      <c r="C518" t="s">
        <v>59</v>
      </c>
      <c r="D518" t="s">
        <v>38</v>
      </c>
      <c r="E518" t="s">
        <v>42</v>
      </c>
      <c r="F518">
        <v>2</v>
      </c>
      <c r="G518">
        <v>38000000</v>
      </c>
      <c r="H518">
        <v>2</v>
      </c>
      <c r="I518" s="15">
        <v>1.6782407407407408E-3</v>
      </c>
      <c r="J518" t="s">
        <v>46</v>
      </c>
      <c r="K518" t="s">
        <v>24</v>
      </c>
      <c r="L518" t="s">
        <v>30</v>
      </c>
      <c r="M518" t="s">
        <v>77</v>
      </c>
      <c r="N518" t="s">
        <v>34</v>
      </c>
    </row>
    <row r="519" spans="1:14" x14ac:dyDescent="0.35">
      <c r="A519" t="s">
        <v>14</v>
      </c>
      <c r="B519">
        <v>1</v>
      </c>
      <c r="C519" t="s">
        <v>59</v>
      </c>
      <c r="D519" t="s">
        <v>32</v>
      </c>
      <c r="E519" t="s">
        <v>23</v>
      </c>
      <c r="F519">
        <v>2</v>
      </c>
      <c r="G519">
        <v>12000000</v>
      </c>
      <c r="H519">
        <v>3</v>
      </c>
      <c r="I519" s="15">
        <v>1.6782407407407408E-3</v>
      </c>
      <c r="J519" t="s">
        <v>18</v>
      </c>
      <c r="K519" t="s">
        <v>29</v>
      </c>
      <c r="L519" t="s">
        <v>48</v>
      </c>
      <c r="M519" t="s">
        <v>78</v>
      </c>
      <c r="N519" t="s">
        <v>53</v>
      </c>
    </row>
    <row r="520" spans="1:14" x14ac:dyDescent="0.35">
      <c r="A520" t="s">
        <v>14</v>
      </c>
      <c r="B520">
        <v>20</v>
      </c>
      <c r="C520" t="s">
        <v>59</v>
      </c>
      <c r="D520" t="s">
        <v>32</v>
      </c>
      <c r="E520" t="s">
        <v>45</v>
      </c>
      <c r="F520">
        <v>3</v>
      </c>
      <c r="G520">
        <v>15000000</v>
      </c>
      <c r="H520">
        <v>2</v>
      </c>
      <c r="I520" s="15">
        <v>1.6782407407407408E-3</v>
      </c>
      <c r="J520" t="s">
        <v>18</v>
      </c>
      <c r="K520" t="s">
        <v>39</v>
      </c>
      <c r="L520" t="s">
        <v>51</v>
      </c>
      <c r="M520" t="s">
        <v>78</v>
      </c>
      <c r="N520" t="s">
        <v>41</v>
      </c>
    </row>
    <row r="521" spans="1:14" x14ac:dyDescent="0.35">
      <c r="A521" t="s">
        <v>70</v>
      </c>
      <c r="B521">
        <v>12</v>
      </c>
      <c r="C521" t="s">
        <v>59</v>
      </c>
      <c r="D521" t="s">
        <v>16</v>
      </c>
      <c r="E521" t="s">
        <v>23</v>
      </c>
      <c r="F521">
        <v>0</v>
      </c>
      <c r="G521">
        <v>0</v>
      </c>
      <c r="H521">
        <v>2</v>
      </c>
      <c r="I521" s="15">
        <v>1.6782407407407408E-3</v>
      </c>
      <c r="L521" t="s">
        <v>43</v>
      </c>
      <c r="M521" t="s">
        <v>66</v>
      </c>
      <c r="N521" t="s">
        <v>67</v>
      </c>
    </row>
    <row r="522" spans="1:14" x14ac:dyDescent="0.35">
      <c r="A522" t="s">
        <v>70</v>
      </c>
      <c r="B522">
        <v>14</v>
      </c>
      <c r="C522" t="s">
        <v>60</v>
      </c>
      <c r="D522" t="s">
        <v>16</v>
      </c>
      <c r="E522" t="s">
        <v>42</v>
      </c>
      <c r="F522">
        <v>0</v>
      </c>
      <c r="G522">
        <v>0</v>
      </c>
      <c r="H522">
        <v>1</v>
      </c>
      <c r="I522" s="15">
        <v>1.6782407407407408E-3</v>
      </c>
      <c r="L522" t="s">
        <v>51</v>
      </c>
      <c r="M522" t="s">
        <v>76</v>
      </c>
      <c r="N522" t="s">
        <v>31</v>
      </c>
    </row>
    <row r="523" spans="1:14" x14ac:dyDescent="0.35">
      <c r="A523" t="s">
        <v>70</v>
      </c>
      <c r="B523">
        <v>15</v>
      </c>
      <c r="C523" t="s">
        <v>22</v>
      </c>
      <c r="D523" t="s">
        <v>16</v>
      </c>
      <c r="E523" t="s">
        <v>23</v>
      </c>
      <c r="F523">
        <v>0</v>
      </c>
      <c r="G523">
        <v>0</v>
      </c>
      <c r="H523">
        <v>2</v>
      </c>
      <c r="I523" s="15">
        <v>1.6782407407407408E-3</v>
      </c>
      <c r="L523" t="s">
        <v>40</v>
      </c>
      <c r="M523" t="s">
        <v>78</v>
      </c>
      <c r="N523" t="s">
        <v>62</v>
      </c>
    </row>
    <row r="524" spans="1:14" x14ac:dyDescent="0.35">
      <c r="A524" t="s">
        <v>70</v>
      </c>
      <c r="B524">
        <v>20</v>
      </c>
      <c r="C524" t="s">
        <v>27</v>
      </c>
      <c r="D524" t="s">
        <v>49</v>
      </c>
      <c r="E524" t="s">
        <v>23</v>
      </c>
      <c r="F524">
        <v>0</v>
      </c>
      <c r="G524">
        <v>0</v>
      </c>
      <c r="H524">
        <v>1</v>
      </c>
      <c r="I524" s="15">
        <v>1.6782407407407408E-3</v>
      </c>
      <c r="L524" t="s">
        <v>25</v>
      </c>
      <c r="M524" t="s">
        <v>77</v>
      </c>
      <c r="N524" t="s">
        <v>54</v>
      </c>
    </row>
    <row r="525" spans="1:14" x14ac:dyDescent="0.35">
      <c r="A525" t="s">
        <v>70</v>
      </c>
      <c r="B525">
        <v>2</v>
      </c>
      <c r="C525" t="s">
        <v>37</v>
      </c>
      <c r="D525" t="s">
        <v>16</v>
      </c>
      <c r="E525" t="s">
        <v>23</v>
      </c>
      <c r="F525">
        <v>0</v>
      </c>
      <c r="G525">
        <v>0</v>
      </c>
      <c r="H525">
        <v>2</v>
      </c>
      <c r="I525" s="15">
        <v>1.6782407407407408E-3</v>
      </c>
      <c r="L525" t="s">
        <v>30</v>
      </c>
      <c r="M525" t="s">
        <v>76</v>
      </c>
      <c r="N525" t="s">
        <v>75</v>
      </c>
    </row>
    <row r="526" spans="1:14" x14ac:dyDescent="0.35">
      <c r="A526" t="s">
        <v>70</v>
      </c>
      <c r="B526">
        <v>21</v>
      </c>
      <c r="C526" t="s">
        <v>37</v>
      </c>
      <c r="D526" t="s">
        <v>32</v>
      </c>
      <c r="E526" t="s">
        <v>42</v>
      </c>
      <c r="F526">
        <v>0</v>
      </c>
      <c r="G526">
        <v>0</v>
      </c>
      <c r="H526">
        <v>3</v>
      </c>
      <c r="I526" s="15">
        <v>1.6782407407407408E-3</v>
      </c>
      <c r="L526" t="s">
        <v>30</v>
      </c>
      <c r="M526" t="s">
        <v>78</v>
      </c>
      <c r="N526" t="s">
        <v>62</v>
      </c>
    </row>
    <row r="527" spans="1:14" x14ac:dyDescent="0.35">
      <c r="A527" t="s">
        <v>70</v>
      </c>
      <c r="B527">
        <v>23</v>
      </c>
      <c r="C527" t="s">
        <v>37</v>
      </c>
      <c r="D527" t="s">
        <v>49</v>
      </c>
      <c r="E527" t="s">
        <v>42</v>
      </c>
      <c r="F527">
        <v>0</v>
      </c>
      <c r="G527">
        <v>0</v>
      </c>
      <c r="H527">
        <v>3</v>
      </c>
      <c r="I527" s="15">
        <v>1.6782407407407408E-3</v>
      </c>
      <c r="L527" t="s">
        <v>48</v>
      </c>
      <c r="M527" t="s">
        <v>66</v>
      </c>
      <c r="N527" t="s">
        <v>67</v>
      </c>
    </row>
    <row r="528" spans="1:14" x14ac:dyDescent="0.35">
      <c r="A528" t="s">
        <v>70</v>
      </c>
      <c r="B528">
        <v>14</v>
      </c>
      <c r="C528" t="s">
        <v>44</v>
      </c>
      <c r="D528" t="s">
        <v>16</v>
      </c>
      <c r="E528" t="s">
        <v>42</v>
      </c>
      <c r="F528">
        <v>0</v>
      </c>
      <c r="G528">
        <v>0</v>
      </c>
      <c r="H528">
        <v>2</v>
      </c>
      <c r="I528" s="15">
        <v>1.6782407407407408E-3</v>
      </c>
      <c r="L528" t="s">
        <v>43</v>
      </c>
      <c r="M528" t="s">
        <v>76</v>
      </c>
      <c r="N528" t="s">
        <v>52</v>
      </c>
    </row>
    <row r="529" spans="1:14" x14ac:dyDescent="0.35">
      <c r="A529" t="s">
        <v>70</v>
      </c>
      <c r="B529">
        <v>16</v>
      </c>
      <c r="C529" t="s">
        <v>44</v>
      </c>
      <c r="D529" t="s">
        <v>38</v>
      </c>
      <c r="E529" t="s">
        <v>42</v>
      </c>
      <c r="F529">
        <v>0</v>
      </c>
      <c r="G529">
        <v>0</v>
      </c>
      <c r="H529">
        <v>3</v>
      </c>
      <c r="I529" s="15">
        <v>1.6782407407407408E-3</v>
      </c>
      <c r="L529" t="s">
        <v>43</v>
      </c>
      <c r="M529" t="s">
        <v>77</v>
      </c>
      <c r="N529" t="s">
        <v>65</v>
      </c>
    </row>
    <row r="530" spans="1:14" x14ac:dyDescent="0.35">
      <c r="A530" t="s">
        <v>70</v>
      </c>
      <c r="B530">
        <v>12</v>
      </c>
      <c r="C530" t="s">
        <v>59</v>
      </c>
      <c r="D530" t="s">
        <v>16</v>
      </c>
      <c r="E530" t="s">
        <v>23</v>
      </c>
      <c r="F530">
        <v>0</v>
      </c>
      <c r="G530">
        <v>0</v>
      </c>
      <c r="H530">
        <v>2</v>
      </c>
      <c r="I530" s="15">
        <v>1.6782407407407408E-3</v>
      </c>
      <c r="L530" t="s">
        <v>43</v>
      </c>
      <c r="M530" t="s">
        <v>66</v>
      </c>
      <c r="N530" t="s">
        <v>67</v>
      </c>
    </row>
    <row r="531" spans="1:14" x14ac:dyDescent="0.35">
      <c r="A531" t="s">
        <v>70</v>
      </c>
      <c r="B531">
        <v>14</v>
      </c>
      <c r="C531" t="s">
        <v>60</v>
      </c>
      <c r="D531" t="s">
        <v>16</v>
      </c>
      <c r="E531" t="s">
        <v>42</v>
      </c>
      <c r="F531">
        <v>0</v>
      </c>
      <c r="G531">
        <v>0</v>
      </c>
      <c r="H531">
        <v>1</v>
      </c>
      <c r="I531" s="15">
        <v>1.6782407407407408E-3</v>
      </c>
      <c r="L531" t="s">
        <v>51</v>
      </c>
      <c r="M531" t="s">
        <v>76</v>
      </c>
      <c r="N531" t="s">
        <v>31</v>
      </c>
    </row>
    <row r="532" spans="1:14" x14ac:dyDescent="0.35">
      <c r="A532" t="s">
        <v>14</v>
      </c>
      <c r="B532">
        <v>11</v>
      </c>
      <c r="C532" t="s">
        <v>55</v>
      </c>
      <c r="D532" t="s">
        <v>38</v>
      </c>
      <c r="E532" t="s">
        <v>42</v>
      </c>
      <c r="F532">
        <v>5</v>
      </c>
      <c r="G532">
        <v>20000000</v>
      </c>
      <c r="H532">
        <v>1</v>
      </c>
      <c r="I532" s="15">
        <v>1.736111111111111E-3</v>
      </c>
      <c r="J532" t="s">
        <v>18</v>
      </c>
      <c r="K532" t="s">
        <v>29</v>
      </c>
      <c r="L532" t="s">
        <v>48</v>
      </c>
      <c r="M532" t="s">
        <v>77</v>
      </c>
      <c r="N532" t="s">
        <v>54</v>
      </c>
    </row>
    <row r="533" spans="1:14" x14ac:dyDescent="0.35">
      <c r="A533" t="s">
        <v>14</v>
      </c>
      <c r="B533">
        <v>14</v>
      </c>
      <c r="C533" t="s">
        <v>57</v>
      </c>
      <c r="D533" t="s">
        <v>49</v>
      </c>
      <c r="E533" t="s">
        <v>42</v>
      </c>
      <c r="F533">
        <v>2</v>
      </c>
      <c r="G533">
        <v>10000000</v>
      </c>
      <c r="H533">
        <v>7</v>
      </c>
      <c r="I533" s="15">
        <v>1.736111111111111E-3</v>
      </c>
      <c r="J533" t="s">
        <v>18</v>
      </c>
      <c r="K533" t="s">
        <v>29</v>
      </c>
      <c r="L533" t="s">
        <v>43</v>
      </c>
      <c r="M533" t="s">
        <v>78</v>
      </c>
      <c r="N533" t="s">
        <v>53</v>
      </c>
    </row>
    <row r="534" spans="1:14" x14ac:dyDescent="0.35">
      <c r="A534" t="s">
        <v>14</v>
      </c>
      <c r="B534">
        <v>10</v>
      </c>
      <c r="C534" t="s">
        <v>72</v>
      </c>
      <c r="D534" t="s">
        <v>32</v>
      </c>
      <c r="E534" t="s">
        <v>23</v>
      </c>
      <c r="F534">
        <v>1</v>
      </c>
      <c r="G534">
        <v>7000000</v>
      </c>
      <c r="H534">
        <v>1</v>
      </c>
      <c r="I534" s="15">
        <v>1.736111111111111E-3</v>
      </c>
      <c r="J534" t="s">
        <v>18</v>
      </c>
      <c r="K534" t="s">
        <v>47</v>
      </c>
      <c r="L534" t="s">
        <v>30</v>
      </c>
      <c r="M534" t="s">
        <v>78</v>
      </c>
      <c r="N534" t="s">
        <v>53</v>
      </c>
    </row>
    <row r="535" spans="1:14" x14ac:dyDescent="0.35">
      <c r="A535" t="s">
        <v>14</v>
      </c>
      <c r="B535">
        <v>12</v>
      </c>
      <c r="C535" t="s">
        <v>72</v>
      </c>
      <c r="D535" t="s">
        <v>28</v>
      </c>
      <c r="E535" t="s">
        <v>23</v>
      </c>
      <c r="F535">
        <v>5</v>
      </c>
      <c r="G535">
        <v>25000000</v>
      </c>
      <c r="H535">
        <v>2</v>
      </c>
      <c r="I535" s="15">
        <v>1.736111111111111E-3</v>
      </c>
      <c r="J535" t="s">
        <v>18</v>
      </c>
      <c r="K535" t="s">
        <v>19</v>
      </c>
      <c r="L535" t="s">
        <v>20</v>
      </c>
      <c r="M535" t="s">
        <v>77</v>
      </c>
      <c r="N535" t="s">
        <v>65</v>
      </c>
    </row>
    <row r="536" spans="1:14" x14ac:dyDescent="0.35">
      <c r="A536" t="s">
        <v>14</v>
      </c>
      <c r="B536">
        <v>22</v>
      </c>
      <c r="C536" t="s">
        <v>27</v>
      </c>
      <c r="D536" t="s">
        <v>32</v>
      </c>
      <c r="E536" t="s">
        <v>42</v>
      </c>
      <c r="F536">
        <v>1</v>
      </c>
      <c r="G536">
        <v>19000000</v>
      </c>
      <c r="H536">
        <v>2</v>
      </c>
      <c r="I536" s="15">
        <v>1.736111111111111E-3</v>
      </c>
      <c r="J536" t="s">
        <v>46</v>
      </c>
      <c r="K536" t="s">
        <v>39</v>
      </c>
      <c r="L536" t="s">
        <v>51</v>
      </c>
      <c r="M536" t="s">
        <v>66</v>
      </c>
      <c r="N536" t="s">
        <v>67</v>
      </c>
    </row>
    <row r="537" spans="1:14" x14ac:dyDescent="0.35">
      <c r="A537" t="s">
        <v>14</v>
      </c>
      <c r="B537">
        <v>27</v>
      </c>
      <c r="C537" t="s">
        <v>27</v>
      </c>
      <c r="D537" t="s">
        <v>16</v>
      </c>
      <c r="E537" t="s">
        <v>42</v>
      </c>
      <c r="F537">
        <v>5</v>
      </c>
      <c r="G537">
        <v>21000000</v>
      </c>
      <c r="H537">
        <v>3</v>
      </c>
      <c r="I537" s="15">
        <v>1.736111111111111E-3</v>
      </c>
      <c r="J537" t="s">
        <v>18</v>
      </c>
      <c r="K537" t="s">
        <v>39</v>
      </c>
      <c r="L537" t="s">
        <v>43</v>
      </c>
      <c r="M537" t="s">
        <v>76</v>
      </c>
      <c r="N537" t="s">
        <v>52</v>
      </c>
    </row>
    <row r="538" spans="1:14" x14ac:dyDescent="0.35">
      <c r="A538" t="s">
        <v>14</v>
      </c>
      <c r="B538">
        <v>21</v>
      </c>
      <c r="C538" t="s">
        <v>37</v>
      </c>
      <c r="D538" t="s">
        <v>38</v>
      </c>
      <c r="E538" t="s">
        <v>17</v>
      </c>
      <c r="F538">
        <v>2</v>
      </c>
      <c r="G538">
        <v>38000000</v>
      </c>
      <c r="H538">
        <v>3</v>
      </c>
      <c r="I538" s="15">
        <v>1.736111111111111E-3</v>
      </c>
      <c r="J538" t="s">
        <v>46</v>
      </c>
      <c r="K538" t="s">
        <v>35</v>
      </c>
      <c r="L538" t="s">
        <v>30</v>
      </c>
      <c r="M538" t="s">
        <v>77</v>
      </c>
      <c r="N538" t="s">
        <v>54</v>
      </c>
    </row>
    <row r="539" spans="1:14" x14ac:dyDescent="0.35">
      <c r="A539" t="s">
        <v>14</v>
      </c>
      <c r="B539">
        <v>24</v>
      </c>
      <c r="C539" t="s">
        <v>37</v>
      </c>
      <c r="D539" t="s">
        <v>16</v>
      </c>
      <c r="E539" t="s">
        <v>23</v>
      </c>
      <c r="F539">
        <v>4</v>
      </c>
      <c r="G539">
        <v>20000000</v>
      </c>
      <c r="H539">
        <v>2</v>
      </c>
      <c r="I539" s="15">
        <v>1.736111111111111E-3</v>
      </c>
      <c r="J539" t="s">
        <v>61</v>
      </c>
      <c r="K539" t="s">
        <v>47</v>
      </c>
      <c r="L539" t="s">
        <v>30</v>
      </c>
      <c r="M539" t="s">
        <v>77</v>
      </c>
      <c r="N539" t="s">
        <v>54</v>
      </c>
    </row>
    <row r="540" spans="1:14" x14ac:dyDescent="0.35">
      <c r="A540" t="s">
        <v>14</v>
      </c>
      <c r="B540">
        <v>5</v>
      </c>
      <c r="C540" t="s">
        <v>37</v>
      </c>
      <c r="D540" t="s">
        <v>16</v>
      </c>
      <c r="E540" t="s">
        <v>17</v>
      </c>
      <c r="F540">
        <v>4</v>
      </c>
      <c r="G540">
        <v>11000000</v>
      </c>
      <c r="H540">
        <v>4</v>
      </c>
      <c r="I540" s="15">
        <v>1.736111111111111E-3</v>
      </c>
      <c r="J540" t="s">
        <v>61</v>
      </c>
      <c r="K540" t="s">
        <v>19</v>
      </c>
      <c r="L540" t="s">
        <v>40</v>
      </c>
      <c r="M540" t="s">
        <v>76</v>
      </c>
      <c r="N540" t="s">
        <v>26</v>
      </c>
    </row>
    <row r="541" spans="1:14" x14ac:dyDescent="0.35">
      <c r="A541" t="s">
        <v>14</v>
      </c>
      <c r="B541">
        <v>1</v>
      </c>
      <c r="C541" t="s">
        <v>37</v>
      </c>
      <c r="D541" t="s">
        <v>32</v>
      </c>
      <c r="E541" t="s">
        <v>23</v>
      </c>
      <c r="F541">
        <v>2</v>
      </c>
      <c r="G541">
        <v>12000000</v>
      </c>
      <c r="H541">
        <v>1</v>
      </c>
      <c r="I541" s="15">
        <v>1.736111111111111E-3</v>
      </c>
      <c r="J541" t="s">
        <v>18</v>
      </c>
      <c r="K541" t="s">
        <v>29</v>
      </c>
      <c r="L541" t="s">
        <v>30</v>
      </c>
      <c r="M541" t="s">
        <v>76</v>
      </c>
      <c r="N541" t="s">
        <v>31</v>
      </c>
    </row>
    <row r="542" spans="1:14" x14ac:dyDescent="0.35">
      <c r="A542" t="s">
        <v>14</v>
      </c>
      <c r="B542">
        <v>8</v>
      </c>
      <c r="C542" t="s">
        <v>37</v>
      </c>
      <c r="D542" t="s">
        <v>38</v>
      </c>
      <c r="E542" t="s">
        <v>42</v>
      </c>
      <c r="F542">
        <v>3</v>
      </c>
      <c r="G542">
        <v>15000000</v>
      </c>
      <c r="H542">
        <v>1</v>
      </c>
      <c r="I542" s="15">
        <v>1.736111111111111E-3</v>
      </c>
      <c r="J542" t="s">
        <v>18</v>
      </c>
      <c r="K542" t="s">
        <v>39</v>
      </c>
      <c r="L542" t="s">
        <v>33</v>
      </c>
      <c r="M542" t="s">
        <v>76</v>
      </c>
      <c r="N542" t="s">
        <v>26</v>
      </c>
    </row>
    <row r="543" spans="1:14" x14ac:dyDescent="0.35">
      <c r="A543" t="s">
        <v>14</v>
      </c>
      <c r="B543">
        <v>28</v>
      </c>
      <c r="C543" t="s">
        <v>37</v>
      </c>
      <c r="D543" t="s">
        <v>32</v>
      </c>
      <c r="E543" t="s">
        <v>42</v>
      </c>
      <c r="F543">
        <v>3</v>
      </c>
      <c r="G543">
        <v>15000000</v>
      </c>
      <c r="H543">
        <v>2</v>
      </c>
      <c r="I543" s="15">
        <v>1.736111111111111E-3</v>
      </c>
      <c r="J543" t="s">
        <v>18</v>
      </c>
      <c r="K543" t="s">
        <v>50</v>
      </c>
      <c r="L543" t="s">
        <v>33</v>
      </c>
      <c r="M543" t="s">
        <v>78</v>
      </c>
      <c r="N543" t="s">
        <v>53</v>
      </c>
    </row>
    <row r="544" spans="1:14" x14ac:dyDescent="0.35">
      <c r="A544" t="s">
        <v>14</v>
      </c>
      <c r="B544">
        <v>7</v>
      </c>
      <c r="C544" t="s">
        <v>37</v>
      </c>
      <c r="D544" t="s">
        <v>38</v>
      </c>
      <c r="E544" t="s">
        <v>68</v>
      </c>
      <c r="F544">
        <v>2</v>
      </c>
      <c r="G544">
        <v>12000000</v>
      </c>
      <c r="H544">
        <v>1</v>
      </c>
      <c r="I544" s="15">
        <v>1.736111111111111E-3</v>
      </c>
      <c r="J544" t="s">
        <v>18</v>
      </c>
      <c r="K544" t="s">
        <v>35</v>
      </c>
      <c r="L544" t="s">
        <v>48</v>
      </c>
      <c r="M544" t="s">
        <v>76</v>
      </c>
      <c r="N544" t="s">
        <v>31</v>
      </c>
    </row>
    <row r="545" spans="1:14" x14ac:dyDescent="0.35">
      <c r="A545" t="s">
        <v>14</v>
      </c>
      <c r="B545">
        <v>30</v>
      </c>
      <c r="C545" t="s">
        <v>44</v>
      </c>
      <c r="D545" t="s">
        <v>32</v>
      </c>
      <c r="E545" t="s">
        <v>17</v>
      </c>
      <c r="F545">
        <v>3</v>
      </c>
      <c r="G545">
        <v>15000000</v>
      </c>
      <c r="H545">
        <v>1</v>
      </c>
      <c r="I545" s="15">
        <v>1.736111111111111E-3</v>
      </c>
      <c r="J545" t="s">
        <v>18</v>
      </c>
      <c r="K545" t="s">
        <v>29</v>
      </c>
      <c r="L545" t="s">
        <v>43</v>
      </c>
      <c r="M545" t="s">
        <v>77</v>
      </c>
      <c r="N545" t="s">
        <v>54</v>
      </c>
    </row>
    <row r="546" spans="1:14" x14ac:dyDescent="0.35">
      <c r="A546" t="s">
        <v>14</v>
      </c>
      <c r="B546">
        <v>1</v>
      </c>
      <c r="C546" t="s">
        <v>44</v>
      </c>
      <c r="D546" t="s">
        <v>28</v>
      </c>
      <c r="E546" t="s">
        <v>42</v>
      </c>
      <c r="F546">
        <v>4</v>
      </c>
      <c r="G546">
        <v>20000000</v>
      </c>
      <c r="H546">
        <v>3</v>
      </c>
      <c r="I546" s="15">
        <v>1.736111111111111E-3</v>
      </c>
      <c r="J546" t="s">
        <v>18</v>
      </c>
      <c r="K546" t="s">
        <v>56</v>
      </c>
      <c r="L546" t="s">
        <v>25</v>
      </c>
      <c r="M546" t="s">
        <v>66</v>
      </c>
      <c r="N546" t="s">
        <v>36</v>
      </c>
    </row>
    <row r="547" spans="1:14" x14ac:dyDescent="0.35">
      <c r="A547" t="s">
        <v>14</v>
      </c>
      <c r="B547">
        <v>5</v>
      </c>
      <c r="C547" t="s">
        <v>44</v>
      </c>
      <c r="D547" t="s">
        <v>38</v>
      </c>
      <c r="E547" t="s">
        <v>17</v>
      </c>
      <c r="F547">
        <v>2</v>
      </c>
      <c r="G547">
        <v>12000000</v>
      </c>
      <c r="H547">
        <v>3</v>
      </c>
      <c r="I547" s="15">
        <v>1.736111111111111E-3</v>
      </c>
      <c r="J547" t="s">
        <v>18</v>
      </c>
      <c r="K547" t="s">
        <v>19</v>
      </c>
      <c r="L547" t="s">
        <v>51</v>
      </c>
      <c r="M547" t="s">
        <v>78</v>
      </c>
      <c r="N547" t="s">
        <v>53</v>
      </c>
    </row>
    <row r="548" spans="1:14" x14ac:dyDescent="0.35">
      <c r="A548" t="s">
        <v>14</v>
      </c>
      <c r="B548">
        <v>1</v>
      </c>
      <c r="C548" t="s">
        <v>69</v>
      </c>
      <c r="D548" t="s">
        <v>32</v>
      </c>
      <c r="E548" t="s">
        <v>23</v>
      </c>
      <c r="F548">
        <v>2</v>
      </c>
      <c r="G548">
        <v>12000000</v>
      </c>
      <c r="H548">
        <v>4</v>
      </c>
      <c r="I548" s="15">
        <v>1.736111111111111E-3</v>
      </c>
      <c r="J548" t="s">
        <v>18</v>
      </c>
      <c r="K548" t="s">
        <v>19</v>
      </c>
      <c r="L548" t="s">
        <v>20</v>
      </c>
      <c r="M548" t="s">
        <v>66</v>
      </c>
      <c r="N548" t="s">
        <v>67</v>
      </c>
    </row>
    <row r="549" spans="1:14" x14ac:dyDescent="0.35">
      <c r="A549" t="s">
        <v>14</v>
      </c>
      <c r="B549">
        <v>2</v>
      </c>
      <c r="C549" t="s">
        <v>69</v>
      </c>
      <c r="D549" t="s">
        <v>16</v>
      </c>
      <c r="E549" t="s">
        <v>42</v>
      </c>
      <c r="F549">
        <v>2</v>
      </c>
      <c r="G549">
        <v>12000000</v>
      </c>
      <c r="H549">
        <v>1</v>
      </c>
      <c r="I549" s="15">
        <v>1.736111111111111E-3</v>
      </c>
      <c r="J549" t="s">
        <v>18</v>
      </c>
      <c r="K549" t="s">
        <v>64</v>
      </c>
      <c r="L549" t="s">
        <v>51</v>
      </c>
      <c r="M549" t="s">
        <v>66</v>
      </c>
      <c r="N549" t="s">
        <v>67</v>
      </c>
    </row>
    <row r="550" spans="1:14" x14ac:dyDescent="0.35">
      <c r="A550" t="s">
        <v>14</v>
      </c>
      <c r="B550">
        <v>11</v>
      </c>
      <c r="C550" t="s">
        <v>55</v>
      </c>
      <c r="D550" t="s">
        <v>38</v>
      </c>
      <c r="E550" t="s">
        <v>42</v>
      </c>
      <c r="F550">
        <v>5</v>
      </c>
      <c r="G550">
        <v>20000000</v>
      </c>
      <c r="H550">
        <v>1</v>
      </c>
      <c r="I550" s="15">
        <v>1.736111111111111E-3</v>
      </c>
      <c r="J550" t="s">
        <v>18</v>
      </c>
      <c r="K550" t="s">
        <v>29</v>
      </c>
      <c r="L550" t="s">
        <v>48</v>
      </c>
      <c r="M550" t="s">
        <v>77</v>
      </c>
      <c r="N550" t="s">
        <v>54</v>
      </c>
    </row>
    <row r="551" spans="1:14" x14ac:dyDescent="0.35">
      <c r="A551" t="s">
        <v>14</v>
      </c>
      <c r="B551">
        <v>14</v>
      </c>
      <c r="C551" t="s">
        <v>57</v>
      </c>
      <c r="D551" t="s">
        <v>49</v>
      </c>
      <c r="E551" t="s">
        <v>42</v>
      </c>
      <c r="F551">
        <v>2</v>
      </c>
      <c r="G551">
        <v>10000000</v>
      </c>
      <c r="H551">
        <v>7</v>
      </c>
      <c r="I551" s="15">
        <v>1.736111111111111E-3</v>
      </c>
      <c r="J551" t="s">
        <v>18</v>
      </c>
      <c r="K551" t="s">
        <v>29</v>
      </c>
      <c r="L551" t="s">
        <v>43</v>
      </c>
      <c r="M551" t="s">
        <v>78</v>
      </c>
      <c r="N551" t="s">
        <v>53</v>
      </c>
    </row>
    <row r="552" spans="1:14" x14ac:dyDescent="0.35">
      <c r="A552" t="s">
        <v>14</v>
      </c>
      <c r="B552">
        <v>10</v>
      </c>
      <c r="C552" t="s">
        <v>72</v>
      </c>
      <c r="D552" t="s">
        <v>32</v>
      </c>
      <c r="E552" t="s">
        <v>23</v>
      </c>
      <c r="F552">
        <v>1</v>
      </c>
      <c r="G552">
        <v>7000000</v>
      </c>
      <c r="H552">
        <v>1</v>
      </c>
      <c r="I552" s="15">
        <v>1.736111111111111E-3</v>
      </c>
      <c r="J552" t="s">
        <v>18</v>
      </c>
      <c r="K552" t="s">
        <v>47</v>
      </c>
      <c r="L552" t="s">
        <v>30</v>
      </c>
      <c r="M552" t="s">
        <v>78</v>
      </c>
      <c r="N552" t="s">
        <v>53</v>
      </c>
    </row>
    <row r="553" spans="1:14" x14ac:dyDescent="0.35">
      <c r="A553" t="s">
        <v>14</v>
      </c>
      <c r="B553">
        <v>12</v>
      </c>
      <c r="C553" t="s">
        <v>72</v>
      </c>
      <c r="D553" t="s">
        <v>28</v>
      </c>
      <c r="E553" t="s">
        <v>23</v>
      </c>
      <c r="F553">
        <v>5</v>
      </c>
      <c r="G553">
        <v>25000000</v>
      </c>
      <c r="H553">
        <v>2</v>
      </c>
      <c r="I553" s="15">
        <v>1.736111111111111E-3</v>
      </c>
      <c r="J553" t="s">
        <v>18</v>
      </c>
      <c r="K553" t="s">
        <v>19</v>
      </c>
      <c r="L553" t="s">
        <v>20</v>
      </c>
      <c r="M553" t="s">
        <v>77</v>
      </c>
      <c r="N553" t="s">
        <v>65</v>
      </c>
    </row>
    <row r="554" spans="1:14" x14ac:dyDescent="0.35">
      <c r="A554" t="s">
        <v>70</v>
      </c>
      <c r="B554">
        <v>11</v>
      </c>
      <c r="C554" t="s">
        <v>59</v>
      </c>
      <c r="D554" t="s">
        <v>16</v>
      </c>
      <c r="E554" t="s">
        <v>23</v>
      </c>
      <c r="F554">
        <v>0</v>
      </c>
      <c r="G554">
        <v>0</v>
      </c>
      <c r="H554">
        <v>2</v>
      </c>
      <c r="I554" s="15">
        <v>1.736111111111111E-3</v>
      </c>
      <c r="L554" t="s">
        <v>48</v>
      </c>
      <c r="M554" t="s">
        <v>66</v>
      </c>
      <c r="N554" t="s">
        <v>67</v>
      </c>
    </row>
    <row r="555" spans="1:14" x14ac:dyDescent="0.35">
      <c r="A555" t="s">
        <v>70</v>
      </c>
      <c r="B555">
        <v>27</v>
      </c>
      <c r="C555" t="s">
        <v>59</v>
      </c>
      <c r="D555" t="s">
        <v>38</v>
      </c>
      <c r="E555" t="s">
        <v>42</v>
      </c>
      <c r="F555">
        <v>0</v>
      </c>
      <c r="G555">
        <v>0</v>
      </c>
      <c r="H555">
        <v>3</v>
      </c>
      <c r="I555" s="15">
        <v>1.736111111111111E-3</v>
      </c>
      <c r="L555" t="s">
        <v>30</v>
      </c>
      <c r="M555" t="s">
        <v>78</v>
      </c>
      <c r="N555" t="s">
        <v>41</v>
      </c>
    </row>
    <row r="556" spans="1:14" x14ac:dyDescent="0.35">
      <c r="A556" t="s">
        <v>70</v>
      </c>
      <c r="B556">
        <v>20</v>
      </c>
      <c r="C556" t="s">
        <v>27</v>
      </c>
      <c r="D556" t="s">
        <v>16</v>
      </c>
      <c r="E556" t="s">
        <v>23</v>
      </c>
      <c r="F556">
        <v>0</v>
      </c>
      <c r="G556">
        <v>0</v>
      </c>
      <c r="H556">
        <v>2</v>
      </c>
      <c r="I556" s="15">
        <v>1.736111111111111E-3</v>
      </c>
      <c r="L556" t="s">
        <v>43</v>
      </c>
      <c r="M556" t="s">
        <v>76</v>
      </c>
      <c r="N556" t="s">
        <v>26</v>
      </c>
    </row>
    <row r="557" spans="1:14" x14ac:dyDescent="0.35">
      <c r="A557" t="s">
        <v>70</v>
      </c>
      <c r="B557">
        <v>1</v>
      </c>
      <c r="C557" t="s">
        <v>37</v>
      </c>
      <c r="D557" t="s">
        <v>32</v>
      </c>
      <c r="E557" t="s">
        <v>23</v>
      </c>
      <c r="F557">
        <v>0</v>
      </c>
      <c r="G557">
        <v>0</v>
      </c>
      <c r="H557">
        <v>4</v>
      </c>
      <c r="I557" s="15">
        <v>1.736111111111111E-3</v>
      </c>
      <c r="L557" t="s">
        <v>48</v>
      </c>
      <c r="M557" t="s">
        <v>78</v>
      </c>
      <c r="N557" t="s">
        <v>53</v>
      </c>
    </row>
    <row r="558" spans="1:14" x14ac:dyDescent="0.35">
      <c r="A558" t="s">
        <v>70</v>
      </c>
      <c r="B558">
        <v>1</v>
      </c>
      <c r="C558" t="s">
        <v>44</v>
      </c>
      <c r="D558" t="s">
        <v>16</v>
      </c>
      <c r="E558" t="s">
        <v>42</v>
      </c>
      <c r="F558">
        <v>0</v>
      </c>
      <c r="G558">
        <v>0</v>
      </c>
      <c r="H558">
        <v>4</v>
      </c>
      <c r="I558" s="15">
        <v>1.736111111111111E-3</v>
      </c>
      <c r="L558" t="s">
        <v>33</v>
      </c>
      <c r="M558" t="s">
        <v>76</v>
      </c>
      <c r="N558" t="s">
        <v>31</v>
      </c>
    </row>
    <row r="559" spans="1:14" x14ac:dyDescent="0.35">
      <c r="A559" t="s">
        <v>70</v>
      </c>
      <c r="B559">
        <v>25</v>
      </c>
      <c r="C559" t="s">
        <v>44</v>
      </c>
      <c r="D559" t="s">
        <v>28</v>
      </c>
      <c r="E559" t="s">
        <v>17</v>
      </c>
      <c r="F559">
        <v>0</v>
      </c>
      <c r="G559">
        <v>0</v>
      </c>
      <c r="H559">
        <v>3</v>
      </c>
      <c r="I559" s="15">
        <v>1.736111111111111E-3</v>
      </c>
      <c r="L559" t="s">
        <v>25</v>
      </c>
      <c r="M559" t="s">
        <v>78</v>
      </c>
      <c r="N559" t="s">
        <v>53</v>
      </c>
    </row>
    <row r="560" spans="1:14" x14ac:dyDescent="0.35">
      <c r="A560" t="s">
        <v>70</v>
      </c>
      <c r="B560">
        <v>3</v>
      </c>
      <c r="C560" t="s">
        <v>69</v>
      </c>
      <c r="D560" t="s">
        <v>38</v>
      </c>
      <c r="E560" t="s">
        <v>23</v>
      </c>
      <c r="F560">
        <v>0</v>
      </c>
      <c r="G560">
        <v>0</v>
      </c>
      <c r="H560">
        <v>1</v>
      </c>
      <c r="I560" s="15">
        <v>1.736111111111111E-3</v>
      </c>
      <c r="L560" t="s">
        <v>30</v>
      </c>
      <c r="M560" t="s">
        <v>77</v>
      </c>
      <c r="N560" t="s">
        <v>65</v>
      </c>
    </row>
    <row r="561" spans="1:14" x14ac:dyDescent="0.35">
      <c r="A561" t="s">
        <v>70</v>
      </c>
      <c r="B561">
        <v>10</v>
      </c>
      <c r="C561" t="s">
        <v>69</v>
      </c>
      <c r="D561" t="s">
        <v>32</v>
      </c>
      <c r="E561" t="s">
        <v>23</v>
      </c>
      <c r="F561">
        <v>0</v>
      </c>
      <c r="G561">
        <v>0</v>
      </c>
      <c r="H561">
        <v>1</v>
      </c>
      <c r="I561" s="15">
        <v>1.736111111111111E-3</v>
      </c>
      <c r="L561" t="s">
        <v>33</v>
      </c>
      <c r="M561" t="s">
        <v>76</v>
      </c>
      <c r="N561" t="s">
        <v>31</v>
      </c>
    </row>
    <row r="562" spans="1:14" x14ac:dyDescent="0.35">
      <c r="A562" t="s">
        <v>70</v>
      </c>
      <c r="B562">
        <v>11</v>
      </c>
      <c r="C562" t="s">
        <v>59</v>
      </c>
      <c r="D562" t="s">
        <v>16</v>
      </c>
      <c r="E562" t="s">
        <v>23</v>
      </c>
      <c r="F562">
        <v>0</v>
      </c>
      <c r="G562">
        <v>0</v>
      </c>
      <c r="H562">
        <v>2</v>
      </c>
      <c r="I562" s="15">
        <v>1.736111111111111E-3</v>
      </c>
      <c r="L562" t="s">
        <v>48</v>
      </c>
      <c r="M562" t="s">
        <v>66</v>
      </c>
      <c r="N562" t="s">
        <v>67</v>
      </c>
    </row>
    <row r="563" spans="1:14" x14ac:dyDescent="0.35">
      <c r="A563" t="s">
        <v>70</v>
      </c>
      <c r="B563">
        <v>27</v>
      </c>
      <c r="C563" t="s">
        <v>59</v>
      </c>
      <c r="D563" t="s">
        <v>38</v>
      </c>
      <c r="E563" t="s">
        <v>42</v>
      </c>
      <c r="F563">
        <v>0</v>
      </c>
      <c r="G563">
        <v>0</v>
      </c>
      <c r="H563">
        <v>3</v>
      </c>
      <c r="I563" s="15">
        <v>1.736111111111111E-3</v>
      </c>
      <c r="L563" t="s">
        <v>30</v>
      </c>
      <c r="M563" t="s">
        <v>78</v>
      </c>
      <c r="N563" t="s">
        <v>41</v>
      </c>
    </row>
    <row r="564" spans="1:14" x14ac:dyDescent="0.35">
      <c r="A564" t="s">
        <v>14</v>
      </c>
      <c r="B564">
        <v>11</v>
      </c>
      <c r="C564" t="s">
        <v>57</v>
      </c>
      <c r="D564" t="s">
        <v>16</v>
      </c>
      <c r="E564" t="s">
        <v>42</v>
      </c>
      <c r="F564">
        <v>4</v>
      </c>
      <c r="G564">
        <v>20000000</v>
      </c>
      <c r="H564">
        <v>2</v>
      </c>
      <c r="I564" s="15">
        <v>1.9675925925925924E-3</v>
      </c>
      <c r="J564" t="s">
        <v>18</v>
      </c>
      <c r="K564" t="s">
        <v>19</v>
      </c>
      <c r="L564" t="s">
        <v>43</v>
      </c>
      <c r="M564" t="s">
        <v>78</v>
      </c>
      <c r="N564" t="s">
        <v>63</v>
      </c>
    </row>
    <row r="565" spans="1:14" x14ac:dyDescent="0.35">
      <c r="A565" t="s">
        <v>14</v>
      </c>
      <c r="B565">
        <v>12</v>
      </c>
      <c r="C565" t="s">
        <v>27</v>
      </c>
      <c r="D565" t="s">
        <v>32</v>
      </c>
      <c r="E565" t="s">
        <v>45</v>
      </c>
      <c r="F565">
        <v>2</v>
      </c>
      <c r="G565">
        <v>38000000</v>
      </c>
      <c r="H565">
        <v>1</v>
      </c>
      <c r="I565" s="15">
        <v>1.9675925925925924E-3</v>
      </c>
      <c r="J565" t="s">
        <v>46</v>
      </c>
      <c r="K565" t="s">
        <v>56</v>
      </c>
      <c r="L565" t="s">
        <v>30</v>
      </c>
      <c r="M565" t="s">
        <v>76</v>
      </c>
      <c r="N565" t="s">
        <v>71</v>
      </c>
    </row>
    <row r="566" spans="1:14" x14ac:dyDescent="0.35">
      <c r="A566" t="s">
        <v>14</v>
      </c>
      <c r="B566">
        <v>30</v>
      </c>
      <c r="C566" t="s">
        <v>27</v>
      </c>
      <c r="D566" t="s">
        <v>32</v>
      </c>
      <c r="E566" t="s">
        <v>23</v>
      </c>
      <c r="F566">
        <v>5</v>
      </c>
      <c r="G566">
        <v>25000000</v>
      </c>
      <c r="H566">
        <v>2</v>
      </c>
      <c r="I566" s="15">
        <v>1.9675925925925924E-3</v>
      </c>
      <c r="J566" t="s">
        <v>18</v>
      </c>
      <c r="K566" t="s">
        <v>29</v>
      </c>
      <c r="L566" t="s">
        <v>30</v>
      </c>
      <c r="M566" t="s">
        <v>78</v>
      </c>
      <c r="N566" t="s">
        <v>66</v>
      </c>
    </row>
    <row r="567" spans="1:14" x14ac:dyDescent="0.35">
      <c r="A567" t="s">
        <v>14</v>
      </c>
      <c r="B567">
        <v>27</v>
      </c>
      <c r="C567" t="s">
        <v>37</v>
      </c>
      <c r="D567" t="s">
        <v>32</v>
      </c>
      <c r="E567" t="s">
        <v>42</v>
      </c>
      <c r="F567">
        <v>1</v>
      </c>
      <c r="G567">
        <v>19000000</v>
      </c>
      <c r="H567">
        <v>1</v>
      </c>
      <c r="I567" s="15">
        <v>1.9675925925925924E-3</v>
      </c>
      <c r="J567" t="s">
        <v>46</v>
      </c>
      <c r="K567" t="s">
        <v>39</v>
      </c>
      <c r="L567" t="s">
        <v>33</v>
      </c>
      <c r="M567" t="s">
        <v>78</v>
      </c>
      <c r="N567" t="s">
        <v>41</v>
      </c>
    </row>
    <row r="568" spans="1:14" x14ac:dyDescent="0.35">
      <c r="A568" t="s">
        <v>14</v>
      </c>
      <c r="B568">
        <v>31</v>
      </c>
      <c r="C568" t="s">
        <v>37</v>
      </c>
      <c r="D568" t="s">
        <v>28</v>
      </c>
      <c r="E568" t="s">
        <v>23</v>
      </c>
      <c r="F568">
        <v>2</v>
      </c>
      <c r="G568">
        <v>12000000</v>
      </c>
      <c r="H568">
        <v>2</v>
      </c>
      <c r="I568" s="15">
        <v>1.9675925925925924E-3</v>
      </c>
      <c r="J568" t="s">
        <v>18</v>
      </c>
      <c r="K568" t="s">
        <v>56</v>
      </c>
      <c r="L568" t="s">
        <v>33</v>
      </c>
      <c r="M568" t="s">
        <v>77</v>
      </c>
      <c r="N568" t="s">
        <v>34</v>
      </c>
    </row>
    <row r="569" spans="1:14" x14ac:dyDescent="0.35">
      <c r="A569" t="s">
        <v>14</v>
      </c>
      <c r="B569">
        <v>25</v>
      </c>
      <c r="C569" t="s">
        <v>37</v>
      </c>
      <c r="D569" t="s">
        <v>16</v>
      </c>
      <c r="E569" t="s">
        <v>42</v>
      </c>
      <c r="F569">
        <v>3</v>
      </c>
      <c r="G569">
        <v>15000000</v>
      </c>
      <c r="H569">
        <v>2</v>
      </c>
      <c r="I569" s="15">
        <v>1.9675925925925924E-3</v>
      </c>
      <c r="J569" t="s">
        <v>18</v>
      </c>
      <c r="K569" t="s">
        <v>29</v>
      </c>
      <c r="L569" t="s">
        <v>20</v>
      </c>
      <c r="M569" t="s">
        <v>76</v>
      </c>
      <c r="N569" t="s">
        <v>52</v>
      </c>
    </row>
    <row r="570" spans="1:14" x14ac:dyDescent="0.35">
      <c r="A570" t="s">
        <v>14</v>
      </c>
      <c r="B570">
        <v>27</v>
      </c>
      <c r="C570" t="s">
        <v>37</v>
      </c>
      <c r="D570" t="s">
        <v>38</v>
      </c>
      <c r="E570" t="s">
        <v>17</v>
      </c>
      <c r="F570">
        <v>2</v>
      </c>
      <c r="G570">
        <v>12000000</v>
      </c>
      <c r="H570">
        <v>2</v>
      </c>
      <c r="I570" s="15">
        <v>1.9675925925925924E-3</v>
      </c>
      <c r="J570" t="s">
        <v>18</v>
      </c>
      <c r="K570" t="s">
        <v>24</v>
      </c>
      <c r="L570" t="s">
        <v>51</v>
      </c>
      <c r="M570" t="s">
        <v>76</v>
      </c>
      <c r="N570" t="s">
        <v>31</v>
      </c>
    </row>
    <row r="571" spans="1:14" x14ac:dyDescent="0.35">
      <c r="A571" t="s">
        <v>14</v>
      </c>
      <c r="B571">
        <v>29</v>
      </c>
      <c r="C571" t="s">
        <v>44</v>
      </c>
      <c r="D571" t="s">
        <v>38</v>
      </c>
      <c r="E571" t="s">
        <v>68</v>
      </c>
      <c r="F571">
        <v>4</v>
      </c>
      <c r="G571">
        <v>11000000</v>
      </c>
      <c r="H571">
        <v>3</v>
      </c>
      <c r="I571" s="15">
        <v>1.9675925925925924E-3</v>
      </c>
      <c r="J571" t="s">
        <v>61</v>
      </c>
      <c r="K571" t="s">
        <v>56</v>
      </c>
      <c r="L571" t="s">
        <v>51</v>
      </c>
      <c r="M571" t="s">
        <v>77</v>
      </c>
      <c r="N571" t="s">
        <v>54</v>
      </c>
    </row>
    <row r="572" spans="1:14" x14ac:dyDescent="0.35">
      <c r="A572" t="s">
        <v>14</v>
      </c>
      <c r="B572">
        <v>18</v>
      </c>
      <c r="C572" t="s">
        <v>44</v>
      </c>
      <c r="D572" t="s">
        <v>32</v>
      </c>
      <c r="E572" t="s">
        <v>17</v>
      </c>
      <c r="F572">
        <v>5</v>
      </c>
      <c r="G572">
        <v>21000000</v>
      </c>
      <c r="H572">
        <v>1</v>
      </c>
      <c r="I572" s="15">
        <v>1.9675925925925924E-3</v>
      </c>
      <c r="J572" t="s">
        <v>18</v>
      </c>
      <c r="K572" t="s">
        <v>19</v>
      </c>
      <c r="L572" t="s">
        <v>48</v>
      </c>
      <c r="M572" t="s">
        <v>66</v>
      </c>
      <c r="N572" t="s">
        <v>36</v>
      </c>
    </row>
    <row r="573" spans="1:14" x14ac:dyDescent="0.35">
      <c r="A573" t="s">
        <v>14</v>
      </c>
      <c r="B573">
        <v>16</v>
      </c>
      <c r="C573" t="s">
        <v>69</v>
      </c>
      <c r="D573" t="s">
        <v>28</v>
      </c>
      <c r="E573" t="s">
        <v>42</v>
      </c>
      <c r="F573">
        <v>3</v>
      </c>
      <c r="G573">
        <v>15000000</v>
      </c>
      <c r="H573">
        <v>6</v>
      </c>
      <c r="I573" s="15">
        <v>1.9675925925925924E-3</v>
      </c>
      <c r="J573" t="s">
        <v>18</v>
      </c>
      <c r="K573" t="s">
        <v>29</v>
      </c>
      <c r="L573" t="s">
        <v>48</v>
      </c>
      <c r="M573" t="s">
        <v>76</v>
      </c>
      <c r="N573" t="s">
        <v>52</v>
      </c>
    </row>
    <row r="574" spans="1:14" x14ac:dyDescent="0.35">
      <c r="A574" t="s">
        <v>14</v>
      </c>
      <c r="B574">
        <v>11</v>
      </c>
      <c r="C574" t="s">
        <v>57</v>
      </c>
      <c r="D574" t="s">
        <v>16</v>
      </c>
      <c r="E574" t="s">
        <v>42</v>
      </c>
      <c r="F574">
        <v>4</v>
      </c>
      <c r="G574">
        <v>20000000</v>
      </c>
      <c r="H574">
        <v>2</v>
      </c>
      <c r="I574" s="15">
        <v>1.9675925925925924E-3</v>
      </c>
      <c r="J574" t="s">
        <v>18</v>
      </c>
      <c r="K574" t="s">
        <v>19</v>
      </c>
      <c r="L574" t="s">
        <v>43</v>
      </c>
      <c r="M574" t="s">
        <v>78</v>
      </c>
      <c r="N574" t="s">
        <v>63</v>
      </c>
    </row>
    <row r="575" spans="1:14" x14ac:dyDescent="0.35">
      <c r="A575" t="s">
        <v>70</v>
      </c>
      <c r="B575">
        <v>24</v>
      </c>
      <c r="C575" t="s">
        <v>27</v>
      </c>
      <c r="D575" t="s">
        <v>32</v>
      </c>
      <c r="E575" t="s">
        <v>42</v>
      </c>
      <c r="F575">
        <v>0</v>
      </c>
      <c r="G575">
        <v>0</v>
      </c>
      <c r="H575">
        <v>2</v>
      </c>
      <c r="I575" s="15">
        <v>1.9675925925925924E-3</v>
      </c>
      <c r="L575" t="s">
        <v>51</v>
      </c>
      <c r="M575" t="s">
        <v>66</v>
      </c>
      <c r="N575" t="s">
        <v>36</v>
      </c>
    </row>
    <row r="576" spans="1:14" x14ac:dyDescent="0.35">
      <c r="A576" t="s">
        <v>70</v>
      </c>
      <c r="B576">
        <v>28</v>
      </c>
      <c r="C576" t="s">
        <v>44</v>
      </c>
      <c r="D576" t="s">
        <v>16</v>
      </c>
      <c r="E576" t="s">
        <v>42</v>
      </c>
      <c r="F576">
        <v>0</v>
      </c>
      <c r="G576">
        <v>0</v>
      </c>
      <c r="H576">
        <v>2</v>
      </c>
      <c r="I576" s="15">
        <v>1.9675925925925924E-3</v>
      </c>
      <c r="L576" t="s">
        <v>33</v>
      </c>
      <c r="M576" t="s">
        <v>76</v>
      </c>
      <c r="N576" t="s">
        <v>31</v>
      </c>
    </row>
    <row r="577" spans="1:14" x14ac:dyDescent="0.35">
      <c r="A577" t="s">
        <v>70</v>
      </c>
      <c r="B577">
        <v>11</v>
      </c>
      <c r="C577" t="s">
        <v>44</v>
      </c>
      <c r="D577" t="s">
        <v>49</v>
      </c>
      <c r="E577" t="s">
        <v>23</v>
      </c>
      <c r="F577">
        <v>0</v>
      </c>
      <c r="G577">
        <v>0</v>
      </c>
      <c r="H577">
        <v>3</v>
      </c>
      <c r="I577" s="15">
        <v>1.9675925925925924E-3</v>
      </c>
      <c r="L577" t="s">
        <v>40</v>
      </c>
      <c r="M577" t="s">
        <v>77</v>
      </c>
      <c r="N577" t="s">
        <v>65</v>
      </c>
    </row>
    <row r="578" spans="1:14" x14ac:dyDescent="0.35">
      <c r="A578" t="s">
        <v>14</v>
      </c>
      <c r="B578">
        <v>12</v>
      </c>
      <c r="C578" t="s">
        <v>55</v>
      </c>
      <c r="D578" t="s">
        <v>16</v>
      </c>
      <c r="E578" t="s">
        <v>23</v>
      </c>
      <c r="F578">
        <v>2</v>
      </c>
      <c r="G578">
        <v>12000000</v>
      </c>
      <c r="H578">
        <v>3</v>
      </c>
      <c r="I578" s="15">
        <v>2.0370370370370369E-3</v>
      </c>
      <c r="J578" t="s">
        <v>18</v>
      </c>
      <c r="K578" t="s">
        <v>39</v>
      </c>
      <c r="L578" t="s">
        <v>33</v>
      </c>
      <c r="M578" t="s">
        <v>76</v>
      </c>
      <c r="N578" t="s">
        <v>71</v>
      </c>
    </row>
    <row r="579" spans="1:14" x14ac:dyDescent="0.35">
      <c r="A579" t="s">
        <v>14</v>
      </c>
      <c r="B579">
        <v>17</v>
      </c>
      <c r="C579" t="s">
        <v>60</v>
      </c>
      <c r="D579" t="s">
        <v>16</v>
      </c>
      <c r="E579" t="s">
        <v>42</v>
      </c>
      <c r="F579">
        <v>4</v>
      </c>
      <c r="G579">
        <v>20000000</v>
      </c>
      <c r="H579">
        <v>1</v>
      </c>
      <c r="I579" s="15">
        <v>2.0370370370370369E-3</v>
      </c>
      <c r="J579" t="s">
        <v>61</v>
      </c>
      <c r="K579" t="s">
        <v>24</v>
      </c>
      <c r="L579" t="s">
        <v>48</v>
      </c>
      <c r="M579" t="s">
        <v>78</v>
      </c>
      <c r="N579" t="s">
        <v>66</v>
      </c>
    </row>
    <row r="580" spans="1:14" x14ac:dyDescent="0.35">
      <c r="A580" t="s">
        <v>14</v>
      </c>
      <c r="B580">
        <v>27</v>
      </c>
      <c r="C580" t="s">
        <v>27</v>
      </c>
      <c r="D580" t="s">
        <v>49</v>
      </c>
      <c r="E580" t="s">
        <v>23</v>
      </c>
      <c r="F580">
        <v>5</v>
      </c>
      <c r="G580">
        <v>25000000</v>
      </c>
      <c r="H580">
        <v>1</v>
      </c>
      <c r="I580" s="15">
        <v>2.0370370370370369E-3</v>
      </c>
      <c r="J580" t="s">
        <v>18</v>
      </c>
      <c r="K580" t="s">
        <v>56</v>
      </c>
      <c r="L580" t="s">
        <v>48</v>
      </c>
      <c r="M580" t="s">
        <v>78</v>
      </c>
      <c r="N580" t="s">
        <v>62</v>
      </c>
    </row>
    <row r="581" spans="1:14" x14ac:dyDescent="0.35">
      <c r="A581" t="s">
        <v>14</v>
      </c>
      <c r="B581">
        <v>15</v>
      </c>
      <c r="C581" t="s">
        <v>27</v>
      </c>
      <c r="D581" t="s">
        <v>73</v>
      </c>
      <c r="E581" t="s">
        <v>17</v>
      </c>
      <c r="F581">
        <v>2</v>
      </c>
      <c r="G581">
        <v>10000000</v>
      </c>
      <c r="H581">
        <v>2</v>
      </c>
      <c r="I581" s="15">
        <v>2.0370370370370369E-3</v>
      </c>
      <c r="J581" t="s">
        <v>18</v>
      </c>
      <c r="K581" t="s">
        <v>29</v>
      </c>
      <c r="L581" t="s">
        <v>51</v>
      </c>
      <c r="M581" t="s">
        <v>76</v>
      </c>
      <c r="N581" t="s">
        <v>26</v>
      </c>
    </row>
    <row r="582" spans="1:14" x14ac:dyDescent="0.35">
      <c r="A582" t="s">
        <v>14</v>
      </c>
      <c r="B582">
        <v>30</v>
      </c>
      <c r="C582" t="s">
        <v>27</v>
      </c>
      <c r="D582" t="s">
        <v>73</v>
      </c>
      <c r="E582" t="s">
        <v>17</v>
      </c>
      <c r="F582">
        <v>3</v>
      </c>
      <c r="G582">
        <v>15000000</v>
      </c>
      <c r="H582">
        <v>4</v>
      </c>
      <c r="I582" s="15">
        <v>2.0370370370370369E-3</v>
      </c>
      <c r="J582" t="s">
        <v>18</v>
      </c>
      <c r="K582" t="s">
        <v>39</v>
      </c>
      <c r="L582" t="s">
        <v>51</v>
      </c>
      <c r="M582" t="s">
        <v>66</v>
      </c>
      <c r="N582" t="s">
        <v>67</v>
      </c>
    </row>
    <row r="583" spans="1:14" x14ac:dyDescent="0.35">
      <c r="A583" t="s">
        <v>14</v>
      </c>
      <c r="B583">
        <v>8</v>
      </c>
      <c r="C583" t="s">
        <v>37</v>
      </c>
      <c r="D583" t="s">
        <v>28</v>
      </c>
      <c r="E583" t="s">
        <v>17</v>
      </c>
      <c r="F583">
        <v>1</v>
      </c>
      <c r="G583">
        <v>19000000</v>
      </c>
      <c r="H583">
        <v>2</v>
      </c>
      <c r="I583" s="15">
        <v>2.0370370370370369E-3</v>
      </c>
      <c r="J583" t="s">
        <v>46</v>
      </c>
      <c r="K583" t="s">
        <v>47</v>
      </c>
      <c r="L583" t="s">
        <v>43</v>
      </c>
      <c r="M583" t="s">
        <v>78</v>
      </c>
      <c r="N583" t="s">
        <v>53</v>
      </c>
    </row>
    <row r="584" spans="1:14" x14ac:dyDescent="0.35">
      <c r="A584" t="s">
        <v>14</v>
      </c>
      <c r="B584">
        <v>6</v>
      </c>
      <c r="C584" t="s">
        <v>37</v>
      </c>
      <c r="D584" t="s">
        <v>16</v>
      </c>
      <c r="E584" t="s">
        <v>23</v>
      </c>
      <c r="F584">
        <v>1</v>
      </c>
      <c r="G584">
        <v>7000000</v>
      </c>
      <c r="H584">
        <v>2</v>
      </c>
      <c r="I584" s="15">
        <v>2.0370370370370369E-3</v>
      </c>
      <c r="J584" t="s">
        <v>18</v>
      </c>
      <c r="K584" t="s">
        <v>19</v>
      </c>
      <c r="L584" t="s">
        <v>30</v>
      </c>
      <c r="M584" t="s">
        <v>78</v>
      </c>
      <c r="N584" t="s">
        <v>63</v>
      </c>
    </row>
    <row r="585" spans="1:14" x14ac:dyDescent="0.35">
      <c r="A585" t="s">
        <v>14</v>
      </c>
      <c r="B585">
        <v>29</v>
      </c>
      <c r="C585" t="s">
        <v>37</v>
      </c>
      <c r="D585" t="s">
        <v>49</v>
      </c>
      <c r="E585" t="s">
        <v>23</v>
      </c>
      <c r="F585">
        <v>2</v>
      </c>
      <c r="G585">
        <v>12000000</v>
      </c>
      <c r="H585">
        <v>1</v>
      </c>
      <c r="I585" s="15">
        <v>2.0370370370370369E-3</v>
      </c>
      <c r="J585" t="s">
        <v>18</v>
      </c>
      <c r="K585" t="s">
        <v>35</v>
      </c>
      <c r="L585" t="s">
        <v>20</v>
      </c>
      <c r="M585" t="s">
        <v>77</v>
      </c>
      <c r="N585" t="s">
        <v>54</v>
      </c>
    </row>
    <row r="586" spans="1:14" x14ac:dyDescent="0.35">
      <c r="A586" t="s">
        <v>14</v>
      </c>
      <c r="B586">
        <v>3</v>
      </c>
      <c r="C586" t="s">
        <v>44</v>
      </c>
      <c r="D586" t="s">
        <v>16</v>
      </c>
      <c r="E586" t="s">
        <v>23</v>
      </c>
      <c r="F586">
        <v>5</v>
      </c>
      <c r="G586">
        <v>25000000</v>
      </c>
      <c r="H586">
        <v>2</v>
      </c>
      <c r="I586" s="15">
        <v>2.0370370370370369E-3</v>
      </c>
      <c r="J586" t="s">
        <v>18</v>
      </c>
      <c r="K586" t="s">
        <v>29</v>
      </c>
      <c r="L586" t="s">
        <v>20</v>
      </c>
      <c r="M586" t="s">
        <v>78</v>
      </c>
      <c r="N586" t="s">
        <v>53</v>
      </c>
    </row>
    <row r="587" spans="1:14" x14ac:dyDescent="0.35">
      <c r="A587" t="s">
        <v>14</v>
      </c>
      <c r="B587">
        <v>30</v>
      </c>
      <c r="C587" t="s">
        <v>69</v>
      </c>
      <c r="D587" t="s">
        <v>32</v>
      </c>
      <c r="E587" t="s">
        <v>42</v>
      </c>
      <c r="F587">
        <v>2</v>
      </c>
      <c r="G587">
        <v>38000000</v>
      </c>
      <c r="H587">
        <v>2</v>
      </c>
      <c r="I587" s="15">
        <v>2.0370370370370369E-3</v>
      </c>
      <c r="J587" t="s">
        <v>46</v>
      </c>
      <c r="K587" t="s">
        <v>64</v>
      </c>
      <c r="L587" t="s">
        <v>30</v>
      </c>
      <c r="M587" t="s">
        <v>78</v>
      </c>
      <c r="N587" t="s">
        <v>63</v>
      </c>
    </row>
    <row r="588" spans="1:14" x14ac:dyDescent="0.35">
      <c r="A588" t="s">
        <v>14</v>
      </c>
      <c r="B588">
        <v>21</v>
      </c>
      <c r="C588" t="s">
        <v>69</v>
      </c>
      <c r="D588" t="s">
        <v>38</v>
      </c>
      <c r="E588" t="s">
        <v>23</v>
      </c>
      <c r="F588">
        <v>3</v>
      </c>
      <c r="G588">
        <v>15000000</v>
      </c>
      <c r="H588">
        <v>3</v>
      </c>
      <c r="I588" s="15">
        <v>2.0370370370370369E-3</v>
      </c>
      <c r="J588" t="s">
        <v>18</v>
      </c>
      <c r="K588" t="s">
        <v>19</v>
      </c>
      <c r="L588" t="s">
        <v>33</v>
      </c>
      <c r="M588" t="s">
        <v>77</v>
      </c>
      <c r="N588" t="s">
        <v>65</v>
      </c>
    </row>
    <row r="589" spans="1:14" x14ac:dyDescent="0.35">
      <c r="A589" t="s">
        <v>14</v>
      </c>
      <c r="B589">
        <v>12</v>
      </c>
      <c r="C589" t="s">
        <v>55</v>
      </c>
      <c r="D589" t="s">
        <v>16</v>
      </c>
      <c r="E589" t="s">
        <v>23</v>
      </c>
      <c r="F589">
        <v>2</v>
      </c>
      <c r="G589">
        <v>12000000</v>
      </c>
      <c r="H589">
        <v>3</v>
      </c>
      <c r="I589" s="15">
        <v>2.0370370370370369E-3</v>
      </c>
      <c r="J589" t="s">
        <v>18</v>
      </c>
      <c r="K589" t="s">
        <v>39</v>
      </c>
      <c r="L589" t="s">
        <v>33</v>
      </c>
      <c r="M589" t="s">
        <v>76</v>
      </c>
      <c r="N589" t="s">
        <v>71</v>
      </c>
    </row>
    <row r="590" spans="1:14" x14ac:dyDescent="0.35">
      <c r="A590" t="s">
        <v>14</v>
      </c>
      <c r="B590">
        <v>17</v>
      </c>
      <c r="C590" t="s">
        <v>60</v>
      </c>
      <c r="D590" t="s">
        <v>16</v>
      </c>
      <c r="E590" t="s">
        <v>42</v>
      </c>
      <c r="F590">
        <v>4</v>
      </c>
      <c r="G590">
        <v>20000000</v>
      </c>
      <c r="H590">
        <v>1</v>
      </c>
      <c r="I590" s="15">
        <v>2.0370370370370369E-3</v>
      </c>
      <c r="J590" t="s">
        <v>61</v>
      </c>
      <c r="K590" t="s">
        <v>24</v>
      </c>
      <c r="L590" t="s">
        <v>48</v>
      </c>
      <c r="M590" t="s">
        <v>78</v>
      </c>
      <c r="N590" t="s">
        <v>66</v>
      </c>
    </row>
    <row r="591" spans="1:14" x14ac:dyDescent="0.35">
      <c r="A591" t="s">
        <v>70</v>
      </c>
      <c r="B591">
        <v>11</v>
      </c>
      <c r="C591" t="s">
        <v>44</v>
      </c>
      <c r="D591" t="s">
        <v>38</v>
      </c>
      <c r="E591" t="s">
        <v>23</v>
      </c>
      <c r="F591">
        <v>0</v>
      </c>
      <c r="G591">
        <v>0</v>
      </c>
      <c r="H591">
        <v>2</v>
      </c>
      <c r="I591" s="15">
        <v>2.0370370370370369E-3</v>
      </c>
      <c r="L591" t="s">
        <v>25</v>
      </c>
      <c r="M591" t="s">
        <v>76</v>
      </c>
      <c r="N591" t="s">
        <v>31</v>
      </c>
    </row>
    <row r="592" spans="1:14" x14ac:dyDescent="0.35">
      <c r="A592" t="s">
        <v>70</v>
      </c>
      <c r="B592">
        <v>1</v>
      </c>
      <c r="C592" t="s">
        <v>69</v>
      </c>
      <c r="D592" t="s">
        <v>16</v>
      </c>
      <c r="E592" t="s">
        <v>23</v>
      </c>
      <c r="F592">
        <v>0</v>
      </c>
      <c r="G592">
        <v>0</v>
      </c>
      <c r="H592">
        <v>2</v>
      </c>
      <c r="I592" s="15">
        <v>2.0370370370370369E-3</v>
      </c>
      <c r="L592" t="s">
        <v>43</v>
      </c>
      <c r="M592" t="s">
        <v>66</v>
      </c>
      <c r="N592" t="s">
        <v>67</v>
      </c>
    </row>
    <row r="593" spans="1:14" x14ac:dyDescent="0.35">
      <c r="A593" t="s">
        <v>14</v>
      </c>
      <c r="B593">
        <v>15</v>
      </c>
      <c r="C593" t="s">
        <v>57</v>
      </c>
      <c r="D593" t="s">
        <v>16</v>
      </c>
      <c r="E593" t="s">
        <v>23</v>
      </c>
      <c r="F593">
        <v>2</v>
      </c>
      <c r="G593">
        <v>12000000</v>
      </c>
      <c r="H593">
        <v>2</v>
      </c>
      <c r="I593" s="15">
        <v>2.0833333333333333E-3</v>
      </c>
      <c r="J593" t="s">
        <v>18</v>
      </c>
      <c r="K593" t="s">
        <v>29</v>
      </c>
      <c r="L593" t="s">
        <v>51</v>
      </c>
      <c r="M593" t="s">
        <v>76</v>
      </c>
      <c r="N593" t="s">
        <v>26</v>
      </c>
    </row>
    <row r="594" spans="1:14" x14ac:dyDescent="0.35">
      <c r="A594" t="s">
        <v>14</v>
      </c>
      <c r="B594">
        <v>8</v>
      </c>
      <c r="C594" t="s">
        <v>59</v>
      </c>
      <c r="D594" t="s">
        <v>16</v>
      </c>
      <c r="E594" t="s">
        <v>42</v>
      </c>
      <c r="F594">
        <v>3</v>
      </c>
      <c r="G594">
        <v>15000000</v>
      </c>
      <c r="H594">
        <v>3</v>
      </c>
      <c r="I594" s="15">
        <v>2.0833333333333333E-3</v>
      </c>
      <c r="J594" t="s">
        <v>18</v>
      </c>
      <c r="K594" t="s">
        <v>29</v>
      </c>
      <c r="L594" t="s">
        <v>40</v>
      </c>
      <c r="M594" t="s">
        <v>76</v>
      </c>
      <c r="N594" t="s">
        <v>26</v>
      </c>
    </row>
    <row r="595" spans="1:14" x14ac:dyDescent="0.35">
      <c r="A595" t="s">
        <v>14</v>
      </c>
      <c r="B595">
        <v>16</v>
      </c>
      <c r="C595" t="s">
        <v>22</v>
      </c>
      <c r="D595" t="s">
        <v>28</v>
      </c>
      <c r="E595" t="s">
        <v>23</v>
      </c>
      <c r="F595">
        <v>4</v>
      </c>
      <c r="G595">
        <v>11000000</v>
      </c>
      <c r="H595">
        <v>3</v>
      </c>
      <c r="I595" s="15">
        <v>2.0833333333333333E-3</v>
      </c>
      <c r="J595" t="s">
        <v>61</v>
      </c>
      <c r="K595" t="s">
        <v>29</v>
      </c>
      <c r="L595" t="s">
        <v>33</v>
      </c>
      <c r="M595" t="s">
        <v>78</v>
      </c>
      <c r="N595" t="s">
        <v>53</v>
      </c>
    </row>
    <row r="596" spans="1:14" x14ac:dyDescent="0.35">
      <c r="A596" t="s">
        <v>14</v>
      </c>
      <c r="B596">
        <v>8</v>
      </c>
      <c r="C596" t="s">
        <v>37</v>
      </c>
      <c r="D596" t="s">
        <v>16</v>
      </c>
      <c r="E596" t="s">
        <v>17</v>
      </c>
      <c r="F596">
        <v>5</v>
      </c>
      <c r="G596">
        <v>25000000</v>
      </c>
      <c r="H596">
        <v>2</v>
      </c>
      <c r="I596" s="15">
        <v>2.0833333333333333E-3</v>
      </c>
      <c r="J596" t="s">
        <v>18</v>
      </c>
      <c r="K596" t="s">
        <v>29</v>
      </c>
      <c r="L596" t="s">
        <v>33</v>
      </c>
      <c r="M596" t="s">
        <v>76</v>
      </c>
      <c r="N596" t="s">
        <v>52</v>
      </c>
    </row>
    <row r="597" spans="1:14" x14ac:dyDescent="0.35">
      <c r="A597" t="s">
        <v>14</v>
      </c>
      <c r="B597">
        <v>21</v>
      </c>
      <c r="C597" t="s">
        <v>37</v>
      </c>
      <c r="D597" t="s">
        <v>73</v>
      </c>
      <c r="E597" t="s">
        <v>42</v>
      </c>
      <c r="F597">
        <v>2</v>
      </c>
      <c r="G597">
        <v>12000000</v>
      </c>
      <c r="H597">
        <v>4</v>
      </c>
      <c r="I597" s="15">
        <v>2.0833333333333333E-3</v>
      </c>
      <c r="J597" t="s">
        <v>18</v>
      </c>
      <c r="K597" t="s">
        <v>56</v>
      </c>
      <c r="L597" t="s">
        <v>43</v>
      </c>
      <c r="M597" t="s">
        <v>78</v>
      </c>
      <c r="N597" t="s">
        <v>41</v>
      </c>
    </row>
    <row r="598" spans="1:14" x14ac:dyDescent="0.35">
      <c r="A598" t="s">
        <v>14</v>
      </c>
      <c r="B598">
        <v>20</v>
      </c>
      <c r="C598" t="s">
        <v>37</v>
      </c>
      <c r="D598" t="s">
        <v>49</v>
      </c>
      <c r="E598" t="s">
        <v>17</v>
      </c>
      <c r="F598">
        <v>3</v>
      </c>
      <c r="G598">
        <v>15000000</v>
      </c>
      <c r="H598">
        <v>6</v>
      </c>
      <c r="I598" s="15">
        <v>2.0833333333333333E-3</v>
      </c>
      <c r="J598" t="s">
        <v>18</v>
      </c>
      <c r="K598" t="s">
        <v>19</v>
      </c>
      <c r="L598" t="s">
        <v>48</v>
      </c>
      <c r="M598" t="s">
        <v>78</v>
      </c>
      <c r="N598" t="s">
        <v>66</v>
      </c>
    </row>
    <row r="599" spans="1:14" x14ac:dyDescent="0.35">
      <c r="A599" t="s">
        <v>14</v>
      </c>
      <c r="B599">
        <v>4</v>
      </c>
      <c r="C599" t="s">
        <v>37</v>
      </c>
      <c r="D599" t="s">
        <v>16</v>
      </c>
      <c r="E599" t="s">
        <v>68</v>
      </c>
      <c r="F599">
        <v>4</v>
      </c>
      <c r="G599">
        <v>20000000</v>
      </c>
      <c r="H599">
        <v>3</v>
      </c>
      <c r="I599" s="15">
        <v>2.0833333333333333E-3</v>
      </c>
      <c r="J599" t="s">
        <v>18</v>
      </c>
      <c r="K599" t="s">
        <v>19</v>
      </c>
      <c r="L599" t="s">
        <v>51</v>
      </c>
      <c r="M599" t="s">
        <v>77</v>
      </c>
      <c r="N599" t="s">
        <v>65</v>
      </c>
    </row>
    <row r="600" spans="1:14" x14ac:dyDescent="0.35">
      <c r="A600" t="s">
        <v>14</v>
      </c>
      <c r="B600">
        <v>22</v>
      </c>
      <c r="C600" t="s">
        <v>44</v>
      </c>
      <c r="D600" t="s">
        <v>38</v>
      </c>
      <c r="E600" t="s">
        <v>42</v>
      </c>
      <c r="F600">
        <v>3</v>
      </c>
      <c r="G600">
        <v>15000000</v>
      </c>
      <c r="H600">
        <v>6</v>
      </c>
      <c r="I600" s="15">
        <v>2.0833333333333333E-3</v>
      </c>
      <c r="J600" t="s">
        <v>18</v>
      </c>
      <c r="K600" t="s">
        <v>24</v>
      </c>
      <c r="L600" t="s">
        <v>43</v>
      </c>
      <c r="M600" t="s">
        <v>78</v>
      </c>
      <c r="N600" t="s">
        <v>66</v>
      </c>
    </row>
    <row r="601" spans="1:14" x14ac:dyDescent="0.35">
      <c r="A601" t="s">
        <v>14</v>
      </c>
      <c r="B601">
        <v>31</v>
      </c>
      <c r="C601" t="s">
        <v>69</v>
      </c>
      <c r="D601" t="s">
        <v>32</v>
      </c>
      <c r="E601" t="s">
        <v>68</v>
      </c>
      <c r="F601">
        <v>2</v>
      </c>
      <c r="G601">
        <v>38000000</v>
      </c>
      <c r="H601">
        <v>4</v>
      </c>
      <c r="I601" s="15">
        <v>2.0833333333333333E-3</v>
      </c>
      <c r="J601" t="s">
        <v>46</v>
      </c>
      <c r="K601" t="s">
        <v>56</v>
      </c>
      <c r="L601" t="s">
        <v>30</v>
      </c>
      <c r="M601" t="s">
        <v>76</v>
      </c>
      <c r="N601" t="s">
        <v>71</v>
      </c>
    </row>
    <row r="602" spans="1:14" x14ac:dyDescent="0.35">
      <c r="A602" t="s">
        <v>14</v>
      </c>
      <c r="B602">
        <v>15</v>
      </c>
      <c r="C602" t="s">
        <v>57</v>
      </c>
      <c r="D602" t="s">
        <v>16</v>
      </c>
      <c r="E602" t="s">
        <v>23</v>
      </c>
      <c r="F602">
        <v>2</v>
      </c>
      <c r="G602">
        <v>12000000</v>
      </c>
      <c r="H602">
        <v>2</v>
      </c>
      <c r="I602" s="15">
        <v>2.0833333333333333E-3</v>
      </c>
      <c r="J602" t="s">
        <v>18</v>
      </c>
      <c r="K602" t="s">
        <v>29</v>
      </c>
      <c r="L602" t="s">
        <v>51</v>
      </c>
      <c r="M602" t="s">
        <v>76</v>
      </c>
      <c r="N602" t="s">
        <v>26</v>
      </c>
    </row>
    <row r="603" spans="1:14" x14ac:dyDescent="0.35">
      <c r="A603" t="s">
        <v>14</v>
      </c>
      <c r="B603">
        <v>8</v>
      </c>
      <c r="C603" t="s">
        <v>59</v>
      </c>
      <c r="D603" t="s">
        <v>16</v>
      </c>
      <c r="E603" t="s">
        <v>42</v>
      </c>
      <c r="F603">
        <v>3</v>
      </c>
      <c r="G603">
        <v>15000000</v>
      </c>
      <c r="H603">
        <v>3</v>
      </c>
      <c r="I603" s="15">
        <v>2.0833333333333333E-3</v>
      </c>
      <c r="J603" t="s">
        <v>18</v>
      </c>
      <c r="K603" t="s">
        <v>29</v>
      </c>
      <c r="L603" t="s">
        <v>40</v>
      </c>
      <c r="M603" t="s">
        <v>76</v>
      </c>
      <c r="N603" t="s">
        <v>26</v>
      </c>
    </row>
    <row r="604" spans="1:14" x14ac:dyDescent="0.35">
      <c r="A604" t="s">
        <v>14</v>
      </c>
      <c r="B604">
        <v>16</v>
      </c>
      <c r="C604" t="s">
        <v>22</v>
      </c>
      <c r="D604" t="s">
        <v>28</v>
      </c>
      <c r="E604" t="s">
        <v>23</v>
      </c>
      <c r="F604">
        <v>4</v>
      </c>
      <c r="G604">
        <v>11000000</v>
      </c>
      <c r="H604">
        <v>3</v>
      </c>
      <c r="I604" s="15">
        <v>2.0833333333333333E-3</v>
      </c>
      <c r="J604" t="s">
        <v>61</v>
      </c>
      <c r="K604" t="s">
        <v>29</v>
      </c>
      <c r="L604" t="s">
        <v>33</v>
      </c>
      <c r="M604" t="s">
        <v>78</v>
      </c>
      <c r="N604" t="s">
        <v>53</v>
      </c>
    </row>
    <row r="605" spans="1:14" x14ac:dyDescent="0.35">
      <c r="A605" t="s">
        <v>70</v>
      </c>
      <c r="B605">
        <v>4</v>
      </c>
      <c r="C605" t="s">
        <v>59</v>
      </c>
      <c r="D605" t="s">
        <v>16</v>
      </c>
      <c r="E605" t="s">
        <v>17</v>
      </c>
      <c r="F605">
        <v>0</v>
      </c>
      <c r="G605">
        <v>0</v>
      </c>
      <c r="H605">
        <v>3</v>
      </c>
      <c r="I605" s="15">
        <v>2.0833333333333333E-3</v>
      </c>
      <c r="L605" t="s">
        <v>30</v>
      </c>
      <c r="M605" t="s">
        <v>76</v>
      </c>
      <c r="N605" t="s">
        <v>26</v>
      </c>
    </row>
    <row r="606" spans="1:14" x14ac:dyDescent="0.35">
      <c r="A606" t="s">
        <v>70</v>
      </c>
      <c r="B606">
        <v>28</v>
      </c>
      <c r="C606" t="s">
        <v>27</v>
      </c>
      <c r="D606" t="s">
        <v>16</v>
      </c>
      <c r="E606" t="s">
        <v>17</v>
      </c>
      <c r="F606">
        <v>0</v>
      </c>
      <c r="G606">
        <v>0</v>
      </c>
      <c r="H606">
        <v>3</v>
      </c>
      <c r="I606" s="15">
        <v>2.0833333333333333E-3</v>
      </c>
      <c r="L606" t="s">
        <v>51</v>
      </c>
      <c r="M606" t="s">
        <v>66</v>
      </c>
      <c r="N606" t="s">
        <v>36</v>
      </c>
    </row>
    <row r="607" spans="1:14" x14ac:dyDescent="0.35">
      <c r="A607" t="s">
        <v>70</v>
      </c>
      <c r="B607">
        <v>10</v>
      </c>
      <c r="C607" t="s">
        <v>37</v>
      </c>
      <c r="D607" t="s">
        <v>28</v>
      </c>
      <c r="E607" t="s">
        <v>42</v>
      </c>
      <c r="F607">
        <v>0</v>
      </c>
      <c r="G607">
        <v>0</v>
      </c>
      <c r="H607">
        <v>3</v>
      </c>
      <c r="I607" s="15">
        <v>2.0833333333333333E-3</v>
      </c>
      <c r="L607" t="s">
        <v>30</v>
      </c>
      <c r="M607" t="s">
        <v>78</v>
      </c>
      <c r="N607" t="s">
        <v>66</v>
      </c>
    </row>
    <row r="608" spans="1:14" x14ac:dyDescent="0.35">
      <c r="A608" t="s">
        <v>70</v>
      </c>
      <c r="B608">
        <v>22</v>
      </c>
      <c r="C608" t="s">
        <v>44</v>
      </c>
      <c r="D608" t="s">
        <v>49</v>
      </c>
      <c r="E608" t="s">
        <v>23</v>
      </c>
      <c r="F608">
        <v>0</v>
      </c>
      <c r="G608">
        <v>0</v>
      </c>
      <c r="H608">
        <v>1</v>
      </c>
      <c r="I608" s="15">
        <v>2.0833333333333333E-3</v>
      </c>
      <c r="L608" t="s">
        <v>40</v>
      </c>
      <c r="M608" t="s">
        <v>77</v>
      </c>
      <c r="N608" t="s">
        <v>54</v>
      </c>
    </row>
    <row r="609" spans="1:14" x14ac:dyDescent="0.35">
      <c r="A609" t="s">
        <v>70</v>
      </c>
      <c r="B609">
        <v>4</v>
      </c>
      <c r="C609" t="s">
        <v>59</v>
      </c>
      <c r="D609" t="s">
        <v>16</v>
      </c>
      <c r="E609" t="s">
        <v>17</v>
      </c>
      <c r="F609">
        <v>0</v>
      </c>
      <c r="G609">
        <v>0</v>
      </c>
      <c r="H609">
        <v>3</v>
      </c>
      <c r="I609" s="15">
        <v>2.0833333333333333E-3</v>
      </c>
      <c r="L609" t="s">
        <v>30</v>
      </c>
      <c r="M609" t="s">
        <v>76</v>
      </c>
      <c r="N609" t="s">
        <v>26</v>
      </c>
    </row>
    <row r="610" spans="1:14" x14ac:dyDescent="0.35">
      <c r="A610" t="s">
        <v>14</v>
      </c>
      <c r="B610">
        <v>4</v>
      </c>
      <c r="C610" t="s">
        <v>59</v>
      </c>
      <c r="D610" t="s">
        <v>38</v>
      </c>
      <c r="E610" t="s">
        <v>42</v>
      </c>
      <c r="F610">
        <v>1</v>
      </c>
      <c r="G610">
        <v>19000000</v>
      </c>
      <c r="H610">
        <v>1</v>
      </c>
      <c r="I610" s="15">
        <v>2.1990740740740742E-3</v>
      </c>
      <c r="J610" t="s">
        <v>46</v>
      </c>
      <c r="K610" t="s">
        <v>56</v>
      </c>
      <c r="L610" t="s">
        <v>33</v>
      </c>
      <c r="M610" t="s">
        <v>77</v>
      </c>
      <c r="N610" t="s">
        <v>34</v>
      </c>
    </row>
    <row r="611" spans="1:14" x14ac:dyDescent="0.35">
      <c r="A611" t="s">
        <v>14</v>
      </c>
      <c r="B611">
        <v>17</v>
      </c>
      <c r="C611" t="s">
        <v>22</v>
      </c>
      <c r="D611" t="s">
        <v>16</v>
      </c>
      <c r="E611" t="s">
        <v>42</v>
      </c>
      <c r="F611">
        <v>3</v>
      </c>
      <c r="G611">
        <v>15000000</v>
      </c>
      <c r="H611">
        <v>2</v>
      </c>
      <c r="I611" s="15">
        <v>2.1990740740740742E-3</v>
      </c>
      <c r="J611" t="s">
        <v>18</v>
      </c>
      <c r="K611" t="s">
        <v>39</v>
      </c>
      <c r="L611" t="s">
        <v>43</v>
      </c>
      <c r="M611" t="s">
        <v>76</v>
      </c>
      <c r="N611" t="s">
        <v>75</v>
      </c>
    </row>
    <row r="612" spans="1:14" x14ac:dyDescent="0.35">
      <c r="A612" t="s">
        <v>14</v>
      </c>
      <c r="B612">
        <v>30</v>
      </c>
      <c r="C612" t="s">
        <v>27</v>
      </c>
      <c r="D612" t="s">
        <v>16</v>
      </c>
      <c r="E612" t="s">
        <v>17</v>
      </c>
      <c r="F612">
        <v>1</v>
      </c>
      <c r="G612">
        <v>7000000</v>
      </c>
      <c r="H612">
        <v>2</v>
      </c>
      <c r="I612" s="15">
        <v>2.1990740740740742E-3</v>
      </c>
      <c r="J612" t="s">
        <v>18</v>
      </c>
      <c r="K612" t="s">
        <v>19</v>
      </c>
      <c r="L612" t="s">
        <v>40</v>
      </c>
      <c r="M612" t="s">
        <v>66</v>
      </c>
      <c r="N612" t="s">
        <v>36</v>
      </c>
    </row>
    <row r="613" spans="1:14" x14ac:dyDescent="0.35">
      <c r="A613" t="s">
        <v>14</v>
      </c>
      <c r="B613">
        <v>18</v>
      </c>
      <c r="C613" t="s">
        <v>27</v>
      </c>
      <c r="D613" t="s">
        <v>16</v>
      </c>
      <c r="E613" t="s">
        <v>42</v>
      </c>
      <c r="F613">
        <v>2</v>
      </c>
      <c r="G613">
        <v>12000000</v>
      </c>
      <c r="H613">
        <v>2</v>
      </c>
      <c r="I613" s="15">
        <v>2.1990740740740742E-3</v>
      </c>
      <c r="J613" t="s">
        <v>18</v>
      </c>
      <c r="K613" t="s">
        <v>39</v>
      </c>
      <c r="L613" t="s">
        <v>20</v>
      </c>
      <c r="M613" t="s">
        <v>76</v>
      </c>
      <c r="N613" t="s">
        <v>52</v>
      </c>
    </row>
    <row r="614" spans="1:14" x14ac:dyDescent="0.35">
      <c r="A614" t="s">
        <v>14</v>
      </c>
      <c r="B614">
        <v>27</v>
      </c>
      <c r="C614" t="s">
        <v>27</v>
      </c>
      <c r="D614" t="s">
        <v>38</v>
      </c>
      <c r="E614" t="s">
        <v>42</v>
      </c>
      <c r="F614">
        <v>3</v>
      </c>
      <c r="G614">
        <v>11000000</v>
      </c>
      <c r="H614">
        <v>4</v>
      </c>
      <c r="I614" s="15">
        <v>2.1990740740740742E-3</v>
      </c>
      <c r="J614" t="s">
        <v>18</v>
      </c>
      <c r="K614" t="s">
        <v>56</v>
      </c>
      <c r="L614" t="s">
        <v>43</v>
      </c>
      <c r="M614" t="s">
        <v>78</v>
      </c>
      <c r="N614" t="s">
        <v>53</v>
      </c>
    </row>
    <row r="615" spans="1:14" x14ac:dyDescent="0.35">
      <c r="A615" t="s">
        <v>14</v>
      </c>
      <c r="B615">
        <v>12</v>
      </c>
      <c r="C615" t="s">
        <v>37</v>
      </c>
      <c r="D615" t="s">
        <v>32</v>
      </c>
      <c r="E615" t="s">
        <v>17</v>
      </c>
      <c r="F615">
        <v>2</v>
      </c>
      <c r="G615">
        <v>38000000</v>
      </c>
      <c r="H615">
        <v>4</v>
      </c>
      <c r="I615" s="15">
        <v>2.1990740740740742E-3</v>
      </c>
      <c r="J615" t="s">
        <v>46</v>
      </c>
      <c r="K615" t="s">
        <v>29</v>
      </c>
      <c r="L615" t="s">
        <v>48</v>
      </c>
      <c r="M615" t="s">
        <v>76</v>
      </c>
      <c r="N615" t="s">
        <v>71</v>
      </c>
    </row>
    <row r="616" spans="1:14" x14ac:dyDescent="0.35">
      <c r="A616" t="s">
        <v>14</v>
      </c>
      <c r="B616">
        <v>8</v>
      </c>
      <c r="C616" t="s">
        <v>37</v>
      </c>
      <c r="D616" t="s">
        <v>16</v>
      </c>
      <c r="E616" t="s">
        <v>23</v>
      </c>
      <c r="F616">
        <v>2</v>
      </c>
      <c r="G616">
        <v>12000000</v>
      </c>
      <c r="H616">
        <v>2</v>
      </c>
      <c r="I616" s="15">
        <v>2.1990740740740742E-3</v>
      </c>
      <c r="J616" t="s">
        <v>18</v>
      </c>
      <c r="K616" t="s">
        <v>56</v>
      </c>
      <c r="L616" t="s">
        <v>25</v>
      </c>
      <c r="M616" t="s">
        <v>78</v>
      </c>
      <c r="N616" t="s">
        <v>66</v>
      </c>
    </row>
    <row r="617" spans="1:14" x14ac:dyDescent="0.35">
      <c r="A617" t="s">
        <v>14</v>
      </c>
      <c r="B617">
        <v>11</v>
      </c>
      <c r="C617" t="s">
        <v>44</v>
      </c>
      <c r="D617" t="s">
        <v>49</v>
      </c>
      <c r="E617" t="s">
        <v>42</v>
      </c>
      <c r="F617">
        <v>5</v>
      </c>
      <c r="G617">
        <v>20000000</v>
      </c>
      <c r="H617">
        <v>4</v>
      </c>
      <c r="I617" s="15">
        <v>2.1990740740740742E-3</v>
      </c>
      <c r="J617" t="s">
        <v>18</v>
      </c>
      <c r="K617" t="s">
        <v>64</v>
      </c>
      <c r="L617" t="s">
        <v>48</v>
      </c>
      <c r="M617" t="s">
        <v>77</v>
      </c>
      <c r="N617" t="s">
        <v>54</v>
      </c>
    </row>
    <row r="618" spans="1:14" x14ac:dyDescent="0.35">
      <c r="A618" t="s">
        <v>14</v>
      </c>
      <c r="B618">
        <v>2</v>
      </c>
      <c r="C618" t="s">
        <v>69</v>
      </c>
      <c r="D618" t="s">
        <v>16</v>
      </c>
      <c r="E618" t="s">
        <v>17</v>
      </c>
      <c r="F618">
        <v>4</v>
      </c>
      <c r="G618">
        <v>15000000</v>
      </c>
      <c r="H618">
        <v>1</v>
      </c>
      <c r="I618" s="15">
        <v>2.1990740740740742E-3</v>
      </c>
      <c r="J618" t="s">
        <v>18</v>
      </c>
      <c r="K618" t="s">
        <v>19</v>
      </c>
      <c r="L618" t="s">
        <v>25</v>
      </c>
      <c r="M618" t="s">
        <v>76</v>
      </c>
      <c r="N618" t="s">
        <v>31</v>
      </c>
    </row>
    <row r="619" spans="1:14" x14ac:dyDescent="0.35">
      <c r="A619" t="s">
        <v>14</v>
      </c>
      <c r="B619">
        <v>4</v>
      </c>
      <c r="C619" t="s">
        <v>59</v>
      </c>
      <c r="D619" t="s">
        <v>38</v>
      </c>
      <c r="E619" t="s">
        <v>42</v>
      </c>
      <c r="F619">
        <v>1</v>
      </c>
      <c r="G619">
        <v>19000000</v>
      </c>
      <c r="H619">
        <v>1</v>
      </c>
      <c r="I619" s="15">
        <v>2.1990740740740742E-3</v>
      </c>
      <c r="J619" t="s">
        <v>46</v>
      </c>
      <c r="K619" t="s">
        <v>56</v>
      </c>
      <c r="L619" t="s">
        <v>33</v>
      </c>
      <c r="M619" t="s">
        <v>77</v>
      </c>
      <c r="N619" t="s">
        <v>34</v>
      </c>
    </row>
    <row r="620" spans="1:14" x14ac:dyDescent="0.35">
      <c r="A620" t="s">
        <v>14</v>
      </c>
      <c r="B620">
        <v>17</v>
      </c>
      <c r="C620" t="s">
        <v>22</v>
      </c>
      <c r="D620" t="s">
        <v>16</v>
      </c>
      <c r="E620" t="s">
        <v>42</v>
      </c>
      <c r="F620">
        <v>3</v>
      </c>
      <c r="G620">
        <v>15000000</v>
      </c>
      <c r="H620">
        <v>2</v>
      </c>
      <c r="I620" s="15">
        <v>2.1990740740740742E-3</v>
      </c>
      <c r="J620" t="s">
        <v>18</v>
      </c>
      <c r="K620" t="s">
        <v>39</v>
      </c>
      <c r="L620" t="s">
        <v>43</v>
      </c>
      <c r="M620" t="s">
        <v>76</v>
      </c>
      <c r="N620" t="s">
        <v>75</v>
      </c>
    </row>
    <row r="621" spans="1:14" x14ac:dyDescent="0.35">
      <c r="A621" t="s">
        <v>70</v>
      </c>
      <c r="B621">
        <v>13</v>
      </c>
      <c r="C621" t="s">
        <v>15</v>
      </c>
      <c r="D621" t="s">
        <v>28</v>
      </c>
      <c r="E621" t="s">
        <v>42</v>
      </c>
      <c r="F621">
        <v>0</v>
      </c>
      <c r="G621">
        <v>0</v>
      </c>
      <c r="H621">
        <v>4</v>
      </c>
      <c r="I621" s="15">
        <v>2.1990740740740742E-3</v>
      </c>
      <c r="L621" t="s">
        <v>48</v>
      </c>
      <c r="M621" t="s">
        <v>78</v>
      </c>
      <c r="N621" t="s">
        <v>66</v>
      </c>
    </row>
    <row r="622" spans="1:14" x14ac:dyDescent="0.35">
      <c r="A622" t="s">
        <v>70</v>
      </c>
      <c r="B622">
        <v>27</v>
      </c>
      <c r="C622" t="s">
        <v>37</v>
      </c>
      <c r="D622" t="s">
        <v>28</v>
      </c>
      <c r="E622" t="s">
        <v>42</v>
      </c>
      <c r="F622">
        <v>0</v>
      </c>
      <c r="G622">
        <v>0</v>
      </c>
      <c r="H622">
        <v>2</v>
      </c>
      <c r="I622" s="15">
        <v>2.1990740740740742E-3</v>
      </c>
      <c r="L622" t="s">
        <v>43</v>
      </c>
      <c r="M622" t="s">
        <v>78</v>
      </c>
      <c r="N622" t="s">
        <v>62</v>
      </c>
    </row>
    <row r="623" spans="1:14" x14ac:dyDescent="0.35">
      <c r="A623" t="s">
        <v>70</v>
      </c>
      <c r="B623">
        <v>20</v>
      </c>
      <c r="C623" t="s">
        <v>37</v>
      </c>
      <c r="D623" t="s">
        <v>49</v>
      </c>
      <c r="E623" t="s">
        <v>42</v>
      </c>
      <c r="F623">
        <v>0</v>
      </c>
      <c r="G623">
        <v>0</v>
      </c>
      <c r="H623">
        <v>1</v>
      </c>
      <c r="I623" s="15">
        <v>2.1990740740740742E-3</v>
      </c>
      <c r="L623" t="s">
        <v>33</v>
      </c>
      <c r="M623" t="s">
        <v>66</v>
      </c>
      <c r="N623" t="s">
        <v>67</v>
      </c>
    </row>
    <row r="624" spans="1:14" x14ac:dyDescent="0.35">
      <c r="A624" t="s">
        <v>70</v>
      </c>
      <c r="B624">
        <v>18</v>
      </c>
      <c r="C624" t="s">
        <v>44</v>
      </c>
      <c r="D624" t="s">
        <v>32</v>
      </c>
      <c r="E624" t="s">
        <v>42</v>
      </c>
      <c r="F624">
        <v>0</v>
      </c>
      <c r="G624">
        <v>0</v>
      </c>
      <c r="H624">
        <v>5</v>
      </c>
      <c r="I624" s="15">
        <v>2.1990740740740742E-3</v>
      </c>
      <c r="L624" t="s">
        <v>51</v>
      </c>
      <c r="M624" t="s">
        <v>78</v>
      </c>
      <c r="N624" t="s">
        <v>62</v>
      </c>
    </row>
    <row r="625" spans="1:14" x14ac:dyDescent="0.35">
      <c r="A625" t="s">
        <v>70</v>
      </c>
      <c r="B625">
        <v>13</v>
      </c>
      <c r="C625" t="s">
        <v>15</v>
      </c>
      <c r="D625" t="s">
        <v>28</v>
      </c>
      <c r="E625" t="s">
        <v>42</v>
      </c>
      <c r="F625">
        <v>0</v>
      </c>
      <c r="G625">
        <v>0</v>
      </c>
      <c r="H625">
        <v>4</v>
      </c>
      <c r="I625" s="15">
        <v>2.1990740740740742E-3</v>
      </c>
      <c r="L625" t="s">
        <v>48</v>
      </c>
      <c r="M625" t="s">
        <v>78</v>
      </c>
      <c r="N625" t="s">
        <v>66</v>
      </c>
    </row>
    <row r="626" spans="1:14" x14ac:dyDescent="0.35">
      <c r="A626" t="s">
        <v>14</v>
      </c>
      <c r="B626">
        <v>17</v>
      </c>
      <c r="C626" t="s">
        <v>55</v>
      </c>
      <c r="D626" t="s">
        <v>49</v>
      </c>
      <c r="E626" t="s">
        <v>68</v>
      </c>
      <c r="F626">
        <v>3</v>
      </c>
      <c r="G626">
        <v>15000000</v>
      </c>
      <c r="H626">
        <v>1</v>
      </c>
      <c r="I626" s="15">
        <v>2.2222222222222222E-3</v>
      </c>
      <c r="J626" t="s">
        <v>18</v>
      </c>
      <c r="K626" t="s">
        <v>24</v>
      </c>
      <c r="L626" t="s">
        <v>30</v>
      </c>
      <c r="M626" t="s">
        <v>66</v>
      </c>
      <c r="N626" t="s">
        <v>67</v>
      </c>
    </row>
    <row r="627" spans="1:14" x14ac:dyDescent="0.35">
      <c r="A627" t="s">
        <v>14</v>
      </c>
      <c r="B627">
        <v>11</v>
      </c>
      <c r="C627" t="s">
        <v>57</v>
      </c>
      <c r="D627" t="s">
        <v>16</v>
      </c>
      <c r="E627" t="s">
        <v>42</v>
      </c>
      <c r="F627">
        <v>3</v>
      </c>
      <c r="G627">
        <v>15000000</v>
      </c>
      <c r="H627">
        <v>5</v>
      </c>
      <c r="I627" s="15">
        <v>2.2222222222222222E-3</v>
      </c>
      <c r="J627" t="s">
        <v>18</v>
      </c>
      <c r="K627" t="s">
        <v>19</v>
      </c>
      <c r="L627" t="s">
        <v>51</v>
      </c>
      <c r="M627" t="s">
        <v>66</v>
      </c>
      <c r="N627" t="s">
        <v>36</v>
      </c>
    </row>
    <row r="628" spans="1:14" x14ac:dyDescent="0.35">
      <c r="A628" t="s">
        <v>14</v>
      </c>
      <c r="B628">
        <v>1</v>
      </c>
      <c r="C628" t="s">
        <v>59</v>
      </c>
      <c r="D628" t="s">
        <v>49</v>
      </c>
      <c r="E628" t="s">
        <v>42</v>
      </c>
      <c r="F628">
        <v>4</v>
      </c>
      <c r="G628">
        <v>20000000</v>
      </c>
      <c r="H628">
        <v>3</v>
      </c>
      <c r="I628" s="15">
        <v>2.2222222222222222E-3</v>
      </c>
      <c r="J628" t="s">
        <v>18</v>
      </c>
      <c r="K628" t="s">
        <v>56</v>
      </c>
      <c r="L628" t="s">
        <v>33</v>
      </c>
      <c r="M628" t="s">
        <v>76</v>
      </c>
      <c r="N628" t="s">
        <v>52</v>
      </c>
    </row>
    <row r="629" spans="1:14" x14ac:dyDescent="0.35">
      <c r="A629" t="s">
        <v>14</v>
      </c>
      <c r="B629">
        <v>10</v>
      </c>
      <c r="C629" t="s">
        <v>72</v>
      </c>
      <c r="D629" t="s">
        <v>32</v>
      </c>
      <c r="E629" t="s">
        <v>42</v>
      </c>
      <c r="F629">
        <v>1</v>
      </c>
      <c r="G629">
        <v>7000000</v>
      </c>
      <c r="H629">
        <v>4</v>
      </c>
      <c r="I629" s="15">
        <v>2.2222222222222222E-3</v>
      </c>
      <c r="J629" t="s">
        <v>18</v>
      </c>
      <c r="K629" t="s">
        <v>19</v>
      </c>
      <c r="L629" t="s">
        <v>51</v>
      </c>
      <c r="M629" t="s">
        <v>78</v>
      </c>
      <c r="N629" t="s">
        <v>53</v>
      </c>
    </row>
    <row r="630" spans="1:14" x14ac:dyDescent="0.35">
      <c r="A630" t="s">
        <v>14</v>
      </c>
      <c r="B630">
        <v>30</v>
      </c>
      <c r="C630" t="s">
        <v>27</v>
      </c>
      <c r="D630" t="s">
        <v>16</v>
      </c>
      <c r="E630" t="s">
        <v>42</v>
      </c>
      <c r="F630">
        <v>1</v>
      </c>
      <c r="G630">
        <v>19000000</v>
      </c>
      <c r="H630">
        <v>1</v>
      </c>
      <c r="I630" s="15">
        <v>2.2222222222222222E-3</v>
      </c>
      <c r="J630" t="s">
        <v>46</v>
      </c>
      <c r="K630" t="s">
        <v>29</v>
      </c>
      <c r="L630" t="s">
        <v>20</v>
      </c>
      <c r="M630" t="s">
        <v>76</v>
      </c>
      <c r="N630" t="s">
        <v>31</v>
      </c>
    </row>
    <row r="631" spans="1:14" x14ac:dyDescent="0.35">
      <c r="A631" t="s">
        <v>14</v>
      </c>
      <c r="B631">
        <v>28</v>
      </c>
      <c r="C631" t="s">
        <v>27</v>
      </c>
      <c r="D631" t="s">
        <v>49</v>
      </c>
      <c r="E631" t="s">
        <v>45</v>
      </c>
      <c r="F631">
        <v>4</v>
      </c>
      <c r="G631">
        <v>11000000</v>
      </c>
      <c r="H631">
        <v>2</v>
      </c>
      <c r="I631" s="15">
        <v>2.2222222222222222E-3</v>
      </c>
      <c r="J631" t="s">
        <v>61</v>
      </c>
      <c r="K631" t="s">
        <v>56</v>
      </c>
      <c r="L631" t="s">
        <v>20</v>
      </c>
      <c r="M631" t="s">
        <v>76</v>
      </c>
      <c r="N631" t="s">
        <v>26</v>
      </c>
    </row>
    <row r="632" spans="1:14" x14ac:dyDescent="0.35">
      <c r="A632" t="s">
        <v>14</v>
      </c>
      <c r="B632">
        <v>22</v>
      </c>
      <c r="C632" t="s">
        <v>27</v>
      </c>
      <c r="D632" t="s">
        <v>16</v>
      </c>
      <c r="E632" t="s">
        <v>42</v>
      </c>
      <c r="F632">
        <v>5</v>
      </c>
      <c r="G632">
        <v>25000000</v>
      </c>
      <c r="H632">
        <v>3</v>
      </c>
      <c r="I632" s="15">
        <v>2.2222222222222222E-3</v>
      </c>
      <c r="J632" t="s">
        <v>18</v>
      </c>
      <c r="K632" t="s">
        <v>19</v>
      </c>
      <c r="L632" t="s">
        <v>43</v>
      </c>
      <c r="M632" t="s">
        <v>77</v>
      </c>
      <c r="N632" t="s">
        <v>65</v>
      </c>
    </row>
    <row r="633" spans="1:14" x14ac:dyDescent="0.35">
      <c r="A633" t="s">
        <v>14</v>
      </c>
      <c r="B633">
        <v>11</v>
      </c>
      <c r="C633" t="s">
        <v>27</v>
      </c>
      <c r="D633" t="s">
        <v>16</v>
      </c>
      <c r="E633" t="s">
        <v>17</v>
      </c>
      <c r="F633">
        <v>2</v>
      </c>
      <c r="G633">
        <v>12000000</v>
      </c>
      <c r="H633">
        <v>3</v>
      </c>
      <c r="I633" s="15">
        <v>2.2222222222222222E-3</v>
      </c>
      <c r="J633" t="s">
        <v>18</v>
      </c>
      <c r="K633" t="s">
        <v>19</v>
      </c>
      <c r="L633" t="s">
        <v>51</v>
      </c>
      <c r="M633" t="s">
        <v>76</v>
      </c>
      <c r="N633" t="s">
        <v>71</v>
      </c>
    </row>
    <row r="634" spans="1:14" x14ac:dyDescent="0.35">
      <c r="A634" t="s">
        <v>14</v>
      </c>
      <c r="B634">
        <v>30</v>
      </c>
      <c r="C634" t="s">
        <v>27</v>
      </c>
      <c r="D634" t="s">
        <v>38</v>
      </c>
      <c r="E634" t="s">
        <v>23</v>
      </c>
      <c r="F634">
        <v>3</v>
      </c>
      <c r="G634">
        <v>15000000</v>
      </c>
      <c r="H634">
        <v>5</v>
      </c>
      <c r="I634" s="15">
        <v>2.2222222222222222E-3</v>
      </c>
      <c r="J634" t="s">
        <v>18</v>
      </c>
      <c r="K634" t="s">
        <v>29</v>
      </c>
      <c r="L634" t="s">
        <v>51</v>
      </c>
      <c r="M634" t="s">
        <v>76</v>
      </c>
      <c r="N634" t="s">
        <v>52</v>
      </c>
    </row>
    <row r="635" spans="1:14" x14ac:dyDescent="0.35">
      <c r="A635" t="s">
        <v>14</v>
      </c>
      <c r="B635">
        <v>2</v>
      </c>
      <c r="C635" t="s">
        <v>37</v>
      </c>
      <c r="D635" t="s">
        <v>49</v>
      </c>
      <c r="E635" t="s">
        <v>42</v>
      </c>
      <c r="F635">
        <v>5</v>
      </c>
      <c r="G635">
        <v>21000000</v>
      </c>
      <c r="H635">
        <v>1</v>
      </c>
      <c r="I635" s="15">
        <v>2.2222222222222222E-3</v>
      </c>
      <c r="J635" t="s">
        <v>18</v>
      </c>
      <c r="K635" t="s">
        <v>47</v>
      </c>
      <c r="L635" t="s">
        <v>30</v>
      </c>
      <c r="M635" t="s">
        <v>77</v>
      </c>
      <c r="N635" t="s">
        <v>54</v>
      </c>
    </row>
    <row r="636" spans="1:14" x14ac:dyDescent="0.35">
      <c r="A636" t="s">
        <v>14</v>
      </c>
      <c r="B636">
        <v>25</v>
      </c>
      <c r="C636" t="s">
        <v>37</v>
      </c>
      <c r="D636" t="s">
        <v>32</v>
      </c>
      <c r="E636" t="s">
        <v>17</v>
      </c>
      <c r="F636">
        <v>5</v>
      </c>
      <c r="G636">
        <v>25000000</v>
      </c>
      <c r="H636">
        <v>2</v>
      </c>
      <c r="I636" s="15">
        <v>2.2222222222222222E-3</v>
      </c>
      <c r="J636" t="s">
        <v>18</v>
      </c>
      <c r="K636" t="s">
        <v>39</v>
      </c>
      <c r="L636" t="s">
        <v>30</v>
      </c>
      <c r="M636" t="s">
        <v>78</v>
      </c>
      <c r="N636" t="s">
        <v>63</v>
      </c>
    </row>
    <row r="637" spans="1:14" x14ac:dyDescent="0.35">
      <c r="A637" t="s">
        <v>14</v>
      </c>
      <c r="B637">
        <v>28</v>
      </c>
      <c r="C637" t="s">
        <v>37</v>
      </c>
      <c r="D637" t="s">
        <v>73</v>
      </c>
      <c r="E637" t="s">
        <v>23</v>
      </c>
      <c r="F637">
        <v>1</v>
      </c>
      <c r="G637">
        <v>7000000</v>
      </c>
      <c r="H637">
        <v>2</v>
      </c>
      <c r="I637" s="15">
        <v>2.2222222222222222E-3</v>
      </c>
      <c r="J637" t="s">
        <v>18</v>
      </c>
      <c r="K637" t="s">
        <v>24</v>
      </c>
      <c r="L637" t="s">
        <v>51</v>
      </c>
      <c r="M637" t="s">
        <v>76</v>
      </c>
      <c r="N637" t="s">
        <v>26</v>
      </c>
    </row>
    <row r="638" spans="1:14" x14ac:dyDescent="0.35">
      <c r="A638" t="s">
        <v>14</v>
      </c>
      <c r="B638">
        <v>22</v>
      </c>
      <c r="C638" t="s">
        <v>37</v>
      </c>
      <c r="D638" t="s">
        <v>32</v>
      </c>
      <c r="E638" t="s">
        <v>23</v>
      </c>
      <c r="F638">
        <v>3</v>
      </c>
      <c r="G638">
        <v>15000000</v>
      </c>
      <c r="H638">
        <v>2</v>
      </c>
      <c r="I638" s="15">
        <v>2.2222222222222222E-3</v>
      </c>
      <c r="J638" t="s">
        <v>18</v>
      </c>
      <c r="K638" t="s">
        <v>29</v>
      </c>
      <c r="L638" t="s">
        <v>48</v>
      </c>
      <c r="M638" t="s">
        <v>77</v>
      </c>
      <c r="N638" t="s">
        <v>54</v>
      </c>
    </row>
    <row r="639" spans="1:14" x14ac:dyDescent="0.35">
      <c r="A639" t="s">
        <v>14</v>
      </c>
      <c r="B639">
        <v>25</v>
      </c>
      <c r="C639" t="s">
        <v>37</v>
      </c>
      <c r="D639" t="s">
        <v>49</v>
      </c>
      <c r="E639" t="s">
        <v>42</v>
      </c>
      <c r="F639">
        <v>2</v>
      </c>
      <c r="G639">
        <v>12000000</v>
      </c>
      <c r="H639">
        <v>1</v>
      </c>
      <c r="I639" s="15">
        <v>2.2222222222222222E-3</v>
      </c>
      <c r="J639" t="s">
        <v>18</v>
      </c>
      <c r="K639" t="s">
        <v>29</v>
      </c>
      <c r="L639" t="s">
        <v>48</v>
      </c>
      <c r="M639" t="s">
        <v>77</v>
      </c>
      <c r="N639" t="s">
        <v>65</v>
      </c>
    </row>
    <row r="640" spans="1:14" x14ac:dyDescent="0.35">
      <c r="A640" t="s">
        <v>14</v>
      </c>
      <c r="B640">
        <v>29</v>
      </c>
      <c r="C640" t="s">
        <v>37</v>
      </c>
      <c r="D640" t="s">
        <v>49</v>
      </c>
      <c r="E640" t="s">
        <v>42</v>
      </c>
      <c r="F640">
        <v>2</v>
      </c>
      <c r="G640">
        <v>12000000</v>
      </c>
      <c r="H640">
        <v>1</v>
      </c>
      <c r="I640" s="15">
        <v>2.2222222222222222E-3</v>
      </c>
      <c r="J640" t="s">
        <v>18</v>
      </c>
      <c r="K640" t="s">
        <v>24</v>
      </c>
      <c r="L640" t="s">
        <v>51</v>
      </c>
      <c r="M640" t="s">
        <v>76</v>
      </c>
      <c r="N640" t="s">
        <v>26</v>
      </c>
    </row>
    <row r="641" spans="1:14" x14ac:dyDescent="0.35">
      <c r="A641" t="s">
        <v>14</v>
      </c>
      <c r="B641">
        <v>20</v>
      </c>
      <c r="C641" t="s">
        <v>44</v>
      </c>
      <c r="D641" t="s">
        <v>38</v>
      </c>
      <c r="E641" t="s">
        <v>42</v>
      </c>
      <c r="F641">
        <v>2</v>
      </c>
      <c r="G641">
        <v>38000000</v>
      </c>
      <c r="H641">
        <v>4</v>
      </c>
      <c r="I641" s="15">
        <v>2.2222222222222222E-3</v>
      </c>
      <c r="J641" t="s">
        <v>74</v>
      </c>
      <c r="K641" t="s">
        <v>19</v>
      </c>
      <c r="L641" t="s">
        <v>43</v>
      </c>
      <c r="M641" t="s">
        <v>66</v>
      </c>
      <c r="N641" t="s">
        <v>67</v>
      </c>
    </row>
    <row r="642" spans="1:14" x14ac:dyDescent="0.35">
      <c r="A642" t="s">
        <v>14</v>
      </c>
      <c r="B642">
        <v>9</v>
      </c>
      <c r="C642" t="s">
        <v>44</v>
      </c>
      <c r="D642" t="s">
        <v>32</v>
      </c>
      <c r="E642" t="s">
        <v>42</v>
      </c>
      <c r="F642">
        <v>5</v>
      </c>
      <c r="G642">
        <v>25000000</v>
      </c>
      <c r="H642">
        <v>2</v>
      </c>
      <c r="I642" s="15">
        <v>2.2222222222222222E-3</v>
      </c>
      <c r="J642" t="s">
        <v>18</v>
      </c>
      <c r="K642" t="s">
        <v>35</v>
      </c>
      <c r="L642" t="s">
        <v>33</v>
      </c>
      <c r="M642" t="s">
        <v>66</v>
      </c>
      <c r="N642" t="s">
        <v>36</v>
      </c>
    </row>
    <row r="643" spans="1:14" x14ac:dyDescent="0.35">
      <c r="A643" t="s">
        <v>14</v>
      </c>
      <c r="B643">
        <v>17</v>
      </c>
      <c r="C643" t="s">
        <v>69</v>
      </c>
      <c r="D643" t="s">
        <v>16</v>
      </c>
      <c r="E643" t="s">
        <v>23</v>
      </c>
      <c r="F643">
        <v>4</v>
      </c>
      <c r="G643">
        <v>11000000</v>
      </c>
      <c r="H643">
        <v>1</v>
      </c>
      <c r="I643" s="15">
        <v>2.2222222222222222E-3</v>
      </c>
      <c r="J643" t="s">
        <v>61</v>
      </c>
      <c r="K643" t="s">
        <v>64</v>
      </c>
      <c r="L643" t="s">
        <v>20</v>
      </c>
      <c r="M643" t="s">
        <v>76</v>
      </c>
      <c r="N643" t="s">
        <v>26</v>
      </c>
    </row>
    <row r="644" spans="1:14" x14ac:dyDescent="0.35">
      <c r="A644" t="s">
        <v>14</v>
      </c>
      <c r="B644">
        <v>10</v>
      </c>
      <c r="C644" t="s">
        <v>69</v>
      </c>
      <c r="D644" t="s">
        <v>49</v>
      </c>
      <c r="E644" t="s">
        <v>42</v>
      </c>
      <c r="F644">
        <v>2</v>
      </c>
      <c r="G644">
        <v>12000000</v>
      </c>
      <c r="H644">
        <v>4</v>
      </c>
      <c r="I644" s="15">
        <v>2.2222222222222222E-3</v>
      </c>
      <c r="J644" t="s">
        <v>18</v>
      </c>
      <c r="K644" t="s">
        <v>39</v>
      </c>
      <c r="L644" t="s">
        <v>20</v>
      </c>
      <c r="M644" t="s">
        <v>76</v>
      </c>
      <c r="N644" t="s">
        <v>52</v>
      </c>
    </row>
    <row r="645" spans="1:14" x14ac:dyDescent="0.35">
      <c r="A645" t="s">
        <v>14</v>
      </c>
      <c r="B645">
        <v>24</v>
      </c>
      <c r="C645" t="s">
        <v>69</v>
      </c>
      <c r="D645" t="s">
        <v>49</v>
      </c>
      <c r="E645" t="s">
        <v>42</v>
      </c>
      <c r="F645">
        <v>2</v>
      </c>
      <c r="G645">
        <v>12000000</v>
      </c>
      <c r="H645">
        <v>2</v>
      </c>
      <c r="I645" s="15">
        <v>2.2222222222222222E-3</v>
      </c>
      <c r="J645" t="s">
        <v>18</v>
      </c>
      <c r="K645" t="s">
        <v>29</v>
      </c>
      <c r="L645" t="s">
        <v>43</v>
      </c>
      <c r="M645" t="s">
        <v>77</v>
      </c>
      <c r="N645" t="s">
        <v>54</v>
      </c>
    </row>
    <row r="646" spans="1:14" x14ac:dyDescent="0.35">
      <c r="A646" t="s">
        <v>14</v>
      </c>
      <c r="B646">
        <v>20</v>
      </c>
      <c r="C646" t="s">
        <v>69</v>
      </c>
      <c r="D646" t="s">
        <v>38</v>
      </c>
      <c r="E646" t="s">
        <v>23</v>
      </c>
      <c r="F646">
        <v>4</v>
      </c>
      <c r="G646">
        <v>20000000</v>
      </c>
      <c r="H646">
        <v>4</v>
      </c>
      <c r="I646" s="15">
        <v>2.2222222222222222E-3</v>
      </c>
      <c r="J646" t="s">
        <v>18</v>
      </c>
      <c r="K646" t="s">
        <v>39</v>
      </c>
      <c r="L646" t="s">
        <v>48</v>
      </c>
      <c r="M646" t="s">
        <v>77</v>
      </c>
      <c r="N646" t="s">
        <v>65</v>
      </c>
    </row>
    <row r="647" spans="1:14" x14ac:dyDescent="0.35">
      <c r="A647" t="s">
        <v>14</v>
      </c>
      <c r="B647">
        <v>17</v>
      </c>
      <c r="C647" t="s">
        <v>55</v>
      </c>
      <c r="D647" t="s">
        <v>49</v>
      </c>
      <c r="E647" t="s">
        <v>68</v>
      </c>
      <c r="F647">
        <v>3</v>
      </c>
      <c r="G647">
        <v>15000000</v>
      </c>
      <c r="H647">
        <v>1</v>
      </c>
      <c r="I647" s="15">
        <v>2.2222222222222222E-3</v>
      </c>
      <c r="J647" t="s">
        <v>18</v>
      </c>
      <c r="K647" t="s">
        <v>24</v>
      </c>
      <c r="L647" t="s">
        <v>30</v>
      </c>
      <c r="M647" t="s">
        <v>66</v>
      </c>
      <c r="N647" t="s">
        <v>67</v>
      </c>
    </row>
    <row r="648" spans="1:14" x14ac:dyDescent="0.35">
      <c r="A648" t="s">
        <v>14</v>
      </c>
      <c r="B648">
        <v>11</v>
      </c>
      <c r="C648" t="s">
        <v>57</v>
      </c>
      <c r="D648" t="s">
        <v>16</v>
      </c>
      <c r="E648" t="s">
        <v>42</v>
      </c>
      <c r="F648">
        <v>3</v>
      </c>
      <c r="G648">
        <v>15000000</v>
      </c>
      <c r="H648">
        <v>5</v>
      </c>
      <c r="I648" s="15">
        <v>2.2222222222222222E-3</v>
      </c>
      <c r="J648" t="s">
        <v>18</v>
      </c>
      <c r="K648" t="s">
        <v>19</v>
      </c>
      <c r="L648" t="s">
        <v>51</v>
      </c>
      <c r="M648" t="s">
        <v>66</v>
      </c>
      <c r="N648" t="s">
        <v>36</v>
      </c>
    </row>
    <row r="649" spans="1:14" x14ac:dyDescent="0.35">
      <c r="A649" t="s">
        <v>14</v>
      </c>
      <c r="B649">
        <v>1</v>
      </c>
      <c r="C649" t="s">
        <v>59</v>
      </c>
      <c r="D649" t="s">
        <v>49</v>
      </c>
      <c r="E649" t="s">
        <v>42</v>
      </c>
      <c r="F649">
        <v>4</v>
      </c>
      <c r="G649">
        <v>20000000</v>
      </c>
      <c r="H649">
        <v>3</v>
      </c>
      <c r="I649" s="15">
        <v>2.2222222222222222E-3</v>
      </c>
      <c r="J649" t="s">
        <v>18</v>
      </c>
      <c r="K649" t="s">
        <v>56</v>
      </c>
      <c r="L649" t="s">
        <v>33</v>
      </c>
      <c r="M649" t="s">
        <v>76</v>
      </c>
      <c r="N649" t="s">
        <v>52</v>
      </c>
    </row>
    <row r="650" spans="1:14" x14ac:dyDescent="0.35">
      <c r="A650" t="s">
        <v>14</v>
      </c>
      <c r="B650">
        <v>10</v>
      </c>
      <c r="C650" t="s">
        <v>72</v>
      </c>
      <c r="D650" t="s">
        <v>32</v>
      </c>
      <c r="E650" t="s">
        <v>42</v>
      </c>
      <c r="F650">
        <v>1</v>
      </c>
      <c r="G650">
        <v>7000000</v>
      </c>
      <c r="H650">
        <v>4</v>
      </c>
      <c r="I650" s="15">
        <v>2.2222222222222222E-3</v>
      </c>
      <c r="J650" t="s">
        <v>18</v>
      </c>
      <c r="K650" t="s">
        <v>19</v>
      </c>
      <c r="L650" t="s">
        <v>51</v>
      </c>
      <c r="M650" t="s">
        <v>78</v>
      </c>
      <c r="N650" t="s">
        <v>53</v>
      </c>
    </row>
    <row r="651" spans="1:14" x14ac:dyDescent="0.35">
      <c r="A651" t="s">
        <v>70</v>
      </c>
      <c r="B651">
        <v>21</v>
      </c>
      <c r="C651" t="s">
        <v>57</v>
      </c>
      <c r="D651" t="s">
        <v>73</v>
      </c>
      <c r="E651" t="s">
        <v>42</v>
      </c>
      <c r="F651">
        <v>0</v>
      </c>
      <c r="G651">
        <v>0</v>
      </c>
      <c r="H651">
        <v>2</v>
      </c>
      <c r="I651" s="15">
        <v>2.2222222222222222E-3</v>
      </c>
      <c r="L651" t="s">
        <v>43</v>
      </c>
      <c r="M651" t="s">
        <v>78</v>
      </c>
      <c r="N651" t="s">
        <v>53</v>
      </c>
    </row>
    <row r="652" spans="1:14" x14ac:dyDescent="0.35">
      <c r="A652" t="s">
        <v>70</v>
      </c>
      <c r="B652">
        <v>16</v>
      </c>
      <c r="C652" t="s">
        <v>58</v>
      </c>
      <c r="D652" t="s">
        <v>28</v>
      </c>
      <c r="E652" t="s">
        <v>17</v>
      </c>
      <c r="F652">
        <v>0</v>
      </c>
      <c r="G652">
        <v>0</v>
      </c>
      <c r="H652">
        <v>5</v>
      </c>
      <c r="I652" s="15">
        <v>2.2222222222222222E-3</v>
      </c>
      <c r="L652" t="s">
        <v>40</v>
      </c>
      <c r="M652" t="s">
        <v>78</v>
      </c>
      <c r="N652" t="s">
        <v>53</v>
      </c>
    </row>
    <row r="653" spans="1:14" x14ac:dyDescent="0.35">
      <c r="A653" t="s">
        <v>70</v>
      </c>
      <c r="B653">
        <v>25</v>
      </c>
      <c r="C653" t="s">
        <v>27</v>
      </c>
      <c r="D653" t="s">
        <v>28</v>
      </c>
      <c r="E653" t="s">
        <v>42</v>
      </c>
      <c r="F653">
        <v>0</v>
      </c>
      <c r="G653">
        <v>0</v>
      </c>
      <c r="H653">
        <v>1</v>
      </c>
      <c r="I653" s="15">
        <v>2.2222222222222222E-3</v>
      </c>
      <c r="L653" t="s">
        <v>30</v>
      </c>
      <c r="M653" t="s">
        <v>78</v>
      </c>
      <c r="N653" t="s">
        <v>63</v>
      </c>
    </row>
    <row r="654" spans="1:14" x14ac:dyDescent="0.35">
      <c r="A654" t="s">
        <v>70</v>
      </c>
      <c r="B654">
        <v>7</v>
      </c>
      <c r="C654" t="s">
        <v>69</v>
      </c>
      <c r="D654" t="s">
        <v>16</v>
      </c>
      <c r="E654" t="s">
        <v>17</v>
      </c>
      <c r="F654">
        <v>0</v>
      </c>
      <c r="G654">
        <v>0</v>
      </c>
      <c r="H654">
        <v>1</v>
      </c>
      <c r="I654" s="15">
        <v>2.2222222222222222E-3</v>
      </c>
      <c r="L654" t="s">
        <v>33</v>
      </c>
      <c r="M654" t="s">
        <v>78</v>
      </c>
      <c r="N654" t="s">
        <v>41</v>
      </c>
    </row>
    <row r="655" spans="1:14" x14ac:dyDescent="0.35">
      <c r="A655" t="s">
        <v>70</v>
      </c>
      <c r="B655">
        <v>23</v>
      </c>
      <c r="C655" t="s">
        <v>69</v>
      </c>
      <c r="D655" t="s">
        <v>32</v>
      </c>
      <c r="E655" t="s">
        <v>42</v>
      </c>
      <c r="F655">
        <v>0</v>
      </c>
      <c r="G655">
        <v>0</v>
      </c>
      <c r="H655">
        <v>5</v>
      </c>
      <c r="I655" s="15">
        <v>2.2222222222222222E-3</v>
      </c>
      <c r="L655" t="s">
        <v>25</v>
      </c>
      <c r="M655" t="s">
        <v>76</v>
      </c>
      <c r="N655" t="s">
        <v>31</v>
      </c>
    </row>
    <row r="656" spans="1:14" x14ac:dyDescent="0.35">
      <c r="A656" t="s">
        <v>70</v>
      </c>
      <c r="B656">
        <v>21</v>
      </c>
      <c r="C656" t="s">
        <v>57</v>
      </c>
      <c r="D656" t="s">
        <v>73</v>
      </c>
      <c r="E656" t="s">
        <v>42</v>
      </c>
      <c r="F656">
        <v>0</v>
      </c>
      <c r="G656">
        <v>0</v>
      </c>
      <c r="H656">
        <v>2</v>
      </c>
      <c r="I656" s="15">
        <v>2.2222222222222222E-3</v>
      </c>
      <c r="L656" t="s">
        <v>43</v>
      </c>
      <c r="M656" t="s">
        <v>78</v>
      </c>
      <c r="N656" t="s">
        <v>53</v>
      </c>
    </row>
    <row r="657" spans="1:14" x14ac:dyDescent="0.35">
      <c r="A657" t="s">
        <v>70</v>
      </c>
      <c r="B657">
        <v>16</v>
      </c>
      <c r="C657" t="s">
        <v>58</v>
      </c>
      <c r="D657" t="s">
        <v>28</v>
      </c>
      <c r="E657" t="s">
        <v>17</v>
      </c>
      <c r="F657">
        <v>0</v>
      </c>
      <c r="G657">
        <v>0</v>
      </c>
      <c r="H657">
        <v>5</v>
      </c>
      <c r="I657" s="15">
        <v>2.2222222222222222E-3</v>
      </c>
      <c r="L657" t="s">
        <v>40</v>
      </c>
      <c r="M657" t="s">
        <v>78</v>
      </c>
      <c r="N657" t="s">
        <v>53</v>
      </c>
    </row>
    <row r="658" spans="1:14" x14ac:dyDescent="0.35">
      <c r="A658" t="s">
        <v>14</v>
      </c>
      <c r="B658">
        <v>30</v>
      </c>
      <c r="C658" t="s">
        <v>22</v>
      </c>
      <c r="D658" t="s">
        <v>28</v>
      </c>
      <c r="E658" t="s">
        <v>23</v>
      </c>
      <c r="F658">
        <v>5</v>
      </c>
      <c r="G658">
        <v>25000000</v>
      </c>
      <c r="H658">
        <v>1</v>
      </c>
      <c r="I658" s="15">
        <v>2.2453703703703702E-3</v>
      </c>
      <c r="J658" t="s">
        <v>18</v>
      </c>
      <c r="K658" t="s">
        <v>64</v>
      </c>
      <c r="L658" t="s">
        <v>25</v>
      </c>
      <c r="M658" t="s">
        <v>76</v>
      </c>
      <c r="N658" t="s">
        <v>26</v>
      </c>
    </row>
    <row r="659" spans="1:14" x14ac:dyDescent="0.35">
      <c r="A659" t="s">
        <v>14</v>
      </c>
      <c r="B659">
        <v>25</v>
      </c>
      <c r="C659" t="s">
        <v>27</v>
      </c>
      <c r="D659" t="s">
        <v>16</v>
      </c>
      <c r="E659" t="s">
        <v>23</v>
      </c>
      <c r="F659">
        <v>4</v>
      </c>
      <c r="G659">
        <v>20000000</v>
      </c>
      <c r="H659">
        <v>2</v>
      </c>
      <c r="I659" s="15">
        <v>2.2453703703703702E-3</v>
      </c>
      <c r="J659" t="s">
        <v>61</v>
      </c>
      <c r="K659" t="s">
        <v>19</v>
      </c>
      <c r="L659" t="s">
        <v>51</v>
      </c>
      <c r="M659" t="s">
        <v>78</v>
      </c>
      <c r="N659" t="s">
        <v>63</v>
      </c>
    </row>
    <row r="660" spans="1:14" x14ac:dyDescent="0.35">
      <c r="A660" t="s">
        <v>14</v>
      </c>
      <c r="B660">
        <v>9</v>
      </c>
      <c r="C660" t="s">
        <v>27</v>
      </c>
      <c r="D660" t="s">
        <v>28</v>
      </c>
      <c r="E660" t="s">
        <v>23</v>
      </c>
      <c r="F660">
        <v>1</v>
      </c>
      <c r="G660">
        <v>7000000</v>
      </c>
      <c r="H660">
        <v>2</v>
      </c>
      <c r="I660" s="15">
        <v>2.2453703703703702E-3</v>
      </c>
      <c r="J660" t="s">
        <v>18</v>
      </c>
      <c r="K660" t="s">
        <v>29</v>
      </c>
      <c r="L660" t="s">
        <v>43</v>
      </c>
      <c r="M660" t="s">
        <v>76</v>
      </c>
      <c r="N660" t="s">
        <v>26</v>
      </c>
    </row>
    <row r="661" spans="1:14" x14ac:dyDescent="0.35">
      <c r="A661" t="s">
        <v>14</v>
      </c>
      <c r="B661">
        <v>29</v>
      </c>
      <c r="C661" t="s">
        <v>37</v>
      </c>
      <c r="D661" t="s">
        <v>49</v>
      </c>
      <c r="E661" t="s">
        <v>42</v>
      </c>
      <c r="F661">
        <v>2</v>
      </c>
      <c r="G661">
        <v>12000000</v>
      </c>
      <c r="H661">
        <v>1</v>
      </c>
      <c r="I661" s="15">
        <v>2.2453703703703702E-3</v>
      </c>
      <c r="J661" t="s">
        <v>18</v>
      </c>
      <c r="K661" t="s">
        <v>56</v>
      </c>
      <c r="L661" t="s">
        <v>30</v>
      </c>
      <c r="M661" t="s">
        <v>77</v>
      </c>
      <c r="N661" t="s">
        <v>34</v>
      </c>
    </row>
    <row r="662" spans="1:14" x14ac:dyDescent="0.35">
      <c r="A662" t="s">
        <v>14</v>
      </c>
      <c r="B662">
        <v>13</v>
      </c>
      <c r="C662" t="s">
        <v>37</v>
      </c>
      <c r="D662" t="s">
        <v>28</v>
      </c>
      <c r="E662" t="s">
        <v>23</v>
      </c>
      <c r="F662">
        <v>2</v>
      </c>
      <c r="G662">
        <v>12000000</v>
      </c>
      <c r="H662">
        <v>2</v>
      </c>
      <c r="I662" s="15">
        <v>2.2453703703703702E-3</v>
      </c>
      <c r="J662" t="s">
        <v>18</v>
      </c>
      <c r="K662" t="s">
        <v>19</v>
      </c>
      <c r="L662" t="s">
        <v>33</v>
      </c>
      <c r="M662" t="s">
        <v>66</v>
      </c>
      <c r="N662" t="s">
        <v>36</v>
      </c>
    </row>
    <row r="663" spans="1:14" x14ac:dyDescent="0.35">
      <c r="A663" t="s">
        <v>14</v>
      </c>
      <c r="B663">
        <v>29</v>
      </c>
      <c r="C663" t="s">
        <v>37</v>
      </c>
      <c r="D663" t="s">
        <v>32</v>
      </c>
      <c r="E663" t="s">
        <v>68</v>
      </c>
      <c r="F663">
        <v>2</v>
      </c>
      <c r="G663">
        <v>12000000</v>
      </c>
      <c r="H663">
        <v>1</v>
      </c>
      <c r="I663" s="15">
        <v>2.2453703703703702E-3</v>
      </c>
      <c r="J663" t="s">
        <v>18</v>
      </c>
      <c r="K663" t="s">
        <v>47</v>
      </c>
      <c r="L663" t="s">
        <v>48</v>
      </c>
      <c r="M663" t="s">
        <v>77</v>
      </c>
      <c r="N663" t="s">
        <v>54</v>
      </c>
    </row>
    <row r="664" spans="1:14" x14ac:dyDescent="0.35">
      <c r="A664" t="s">
        <v>14</v>
      </c>
      <c r="B664">
        <v>1</v>
      </c>
      <c r="C664" t="s">
        <v>44</v>
      </c>
      <c r="D664" t="s">
        <v>28</v>
      </c>
      <c r="E664" t="s">
        <v>23</v>
      </c>
      <c r="F664">
        <v>2</v>
      </c>
      <c r="G664">
        <v>38000000</v>
      </c>
      <c r="H664">
        <v>4</v>
      </c>
      <c r="I664" s="15">
        <v>2.2453703703703702E-3</v>
      </c>
      <c r="J664" t="s">
        <v>46</v>
      </c>
      <c r="K664" t="s">
        <v>19</v>
      </c>
      <c r="L664" t="s">
        <v>30</v>
      </c>
      <c r="M664" t="s">
        <v>78</v>
      </c>
      <c r="N664" t="s">
        <v>41</v>
      </c>
    </row>
    <row r="665" spans="1:14" x14ac:dyDescent="0.35">
      <c r="A665" t="s">
        <v>14</v>
      </c>
      <c r="B665">
        <v>22</v>
      </c>
      <c r="C665" t="s">
        <v>44</v>
      </c>
      <c r="D665" t="s">
        <v>16</v>
      </c>
      <c r="E665" t="s">
        <v>45</v>
      </c>
      <c r="F665">
        <v>4</v>
      </c>
      <c r="G665">
        <v>20000000</v>
      </c>
      <c r="H665">
        <v>5</v>
      </c>
      <c r="I665" s="15">
        <v>2.2453703703703702E-3</v>
      </c>
      <c r="J665" t="s">
        <v>18</v>
      </c>
      <c r="K665" t="s">
        <v>39</v>
      </c>
      <c r="L665" t="s">
        <v>43</v>
      </c>
      <c r="M665" t="s">
        <v>78</v>
      </c>
      <c r="N665" t="s">
        <v>53</v>
      </c>
    </row>
    <row r="666" spans="1:14" x14ac:dyDescent="0.35">
      <c r="A666" t="s">
        <v>14</v>
      </c>
      <c r="B666">
        <v>1</v>
      </c>
      <c r="C666" t="s">
        <v>69</v>
      </c>
      <c r="D666" t="s">
        <v>16</v>
      </c>
      <c r="E666" t="s">
        <v>23</v>
      </c>
      <c r="F666">
        <v>5</v>
      </c>
      <c r="G666">
        <v>21000000</v>
      </c>
      <c r="H666">
        <v>2</v>
      </c>
      <c r="I666" s="15">
        <v>2.2453703703703702E-3</v>
      </c>
      <c r="J666" t="s">
        <v>18</v>
      </c>
      <c r="K666" t="s">
        <v>47</v>
      </c>
      <c r="L666" t="s">
        <v>40</v>
      </c>
      <c r="M666" t="s">
        <v>78</v>
      </c>
      <c r="N666" t="s">
        <v>66</v>
      </c>
    </row>
    <row r="667" spans="1:14" x14ac:dyDescent="0.35">
      <c r="A667" t="s">
        <v>14</v>
      </c>
      <c r="B667">
        <v>15</v>
      </c>
      <c r="C667" t="s">
        <v>69</v>
      </c>
      <c r="D667" t="s">
        <v>28</v>
      </c>
      <c r="E667" t="s">
        <v>42</v>
      </c>
      <c r="F667">
        <v>3</v>
      </c>
      <c r="G667">
        <v>15000000</v>
      </c>
      <c r="H667">
        <v>2</v>
      </c>
      <c r="I667" s="15">
        <v>2.2453703703703702E-3</v>
      </c>
      <c r="J667" t="s">
        <v>18</v>
      </c>
      <c r="K667" t="s">
        <v>29</v>
      </c>
      <c r="L667" t="s">
        <v>20</v>
      </c>
      <c r="M667" t="s">
        <v>78</v>
      </c>
      <c r="N667" t="s">
        <v>62</v>
      </c>
    </row>
    <row r="668" spans="1:14" x14ac:dyDescent="0.35">
      <c r="A668" t="s">
        <v>70</v>
      </c>
      <c r="B668">
        <v>20</v>
      </c>
      <c r="C668" t="s">
        <v>58</v>
      </c>
      <c r="D668" t="s">
        <v>16</v>
      </c>
      <c r="E668" t="s">
        <v>23</v>
      </c>
      <c r="F668">
        <v>0</v>
      </c>
      <c r="G668">
        <v>0</v>
      </c>
      <c r="H668">
        <v>2</v>
      </c>
      <c r="I668" s="15">
        <v>2.2453703703703702E-3</v>
      </c>
      <c r="L668" t="s">
        <v>51</v>
      </c>
      <c r="M668" t="s">
        <v>66</v>
      </c>
      <c r="N668" t="s">
        <v>36</v>
      </c>
    </row>
    <row r="669" spans="1:14" x14ac:dyDescent="0.35">
      <c r="A669" t="s">
        <v>70</v>
      </c>
      <c r="B669">
        <v>10</v>
      </c>
      <c r="C669" t="s">
        <v>69</v>
      </c>
      <c r="D669" t="s">
        <v>28</v>
      </c>
      <c r="E669" t="s">
        <v>42</v>
      </c>
      <c r="F669">
        <v>0</v>
      </c>
      <c r="G669">
        <v>0</v>
      </c>
      <c r="H669">
        <v>4</v>
      </c>
      <c r="I669" s="15">
        <v>2.2453703703703702E-3</v>
      </c>
      <c r="L669" t="s">
        <v>43</v>
      </c>
      <c r="M669" t="s">
        <v>78</v>
      </c>
      <c r="N669" t="s">
        <v>66</v>
      </c>
    </row>
    <row r="670" spans="1:14" x14ac:dyDescent="0.35">
      <c r="A670" t="s">
        <v>70</v>
      </c>
      <c r="B670">
        <v>20</v>
      </c>
      <c r="C670" t="s">
        <v>69</v>
      </c>
      <c r="D670" t="s">
        <v>16</v>
      </c>
      <c r="E670" t="s">
        <v>23</v>
      </c>
      <c r="F670">
        <v>0</v>
      </c>
      <c r="G670">
        <v>0</v>
      </c>
      <c r="H670">
        <v>1</v>
      </c>
      <c r="I670" s="15">
        <v>2.2453703703703702E-3</v>
      </c>
      <c r="L670" t="s">
        <v>33</v>
      </c>
      <c r="M670" t="s">
        <v>76</v>
      </c>
      <c r="N670" t="s">
        <v>71</v>
      </c>
    </row>
    <row r="671" spans="1:14" x14ac:dyDescent="0.35">
      <c r="A671" t="s">
        <v>70</v>
      </c>
      <c r="B671">
        <v>20</v>
      </c>
      <c r="C671" t="s">
        <v>58</v>
      </c>
      <c r="D671" t="s">
        <v>16</v>
      </c>
      <c r="E671" t="s">
        <v>23</v>
      </c>
      <c r="F671">
        <v>0</v>
      </c>
      <c r="G671">
        <v>0</v>
      </c>
      <c r="H671">
        <v>2</v>
      </c>
      <c r="I671" s="15">
        <v>2.2453703703703702E-3</v>
      </c>
      <c r="L671" t="s">
        <v>51</v>
      </c>
      <c r="M671" t="s">
        <v>66</v>
      </c>
      <c r="N671" t="s">
        <v>36</v>
      </c>
    </row>
    <row r="672" spans="1:14" x14ac:dyDescent="0.35">
      <c r="A672" t="s">
        <v>14</v>
      </c>
      <c r="B672">
        <v>12</v>
      </c>
      <c r="C672" t="s">
        <v>55</v>
      </c>
      <c r="D672" t="s">
        <v>16</v>
      </c>
      <c r="E672" t="s">
        <v>23</v>
      </c>
      <c r="F672">
        <v>5</v>
      </c>
      <c r="G672">
        <v>25000000</v>
      </c>
      <c r="H672">
        <v>1</v>
      </c>
      <c r="I672" s="15">
        <v>2.2685185185185187E-3</v>
      </c>
      <c r="J672" t="s">
        <v>18</v>
      </c>
      <c r="K672" t="s">
        <v>24</v>
      </c>
      <c r="L672" t="s">
        <v>30</v>
      </c>
      <c r="M672" t="s">
        <v>76</v>
      </c>
      <c r="N672" t="s">
        <v>52</v>
      </c>
    </row>
    <row r="673" spans="1:14" x14ac:dyDescent="0.35">
      <c r="A673" t="s">
        <v>14</v>
      </c>
      <c r="B673">
        <v>1</v>
      </c>
      <c r="C673" t="s">
        <v>60</v>
      </c>
      <c r="D673" t="s">
        <v>16</v>
      </c>
      <c r="E673" t="s">
        <v>23</v>
      </c>
      <c r="F673">
        <v>4</v>
      </c>
      <c r="G673">
        <v>20000000</v>
      </c>
      <c r="H673">
        <v>4</v>
      </c>
      <c r="I673" s="15">
        <v>2.2685185185185187E-3</v>
      </c>
      <c r="J673" t="s">
        <v>61</v>
      </c>
      <c r="K673" t="s">
        <v>39</v>
      </c>
      <c r="L673" t="s">
        <v>33</v>
      </c>
      <c r="M673" t="s">
        <v>66</v>
      </c>
      <c r="N673" t="s">
        <v>67</v>
      </c>
    </row>
    <row r="674" spans="1:14" x14ac:dyDescent="0.35">
      <c r="A674" t="s">
        <v>14</v>
      </c>
      <c r="B674">
        <v>28</v>
      </c>
      <c r="C674" t="s">
        <v>60</v>
      </c>
      <c r="D674" t="s">
        <v>49</v>
      </c>
      <c r="E674" t="s">
        <v>17</v>
      </c>
      <c r="F674">
        <v>4</v>
      </c>
      <c r="G674">
        <v>15000000</v>
      </c>
      <c r="H674">
        <v>2</v>
      </c>
      <c r="I674" s="15">
        <v>2.2685185185185187E-3</v>
      </c>
      <c r="J674" t="s">
        <v>18</v>
      </c>
      <c r="K674" t="s">
        <v>29</v>
      </c>
      <c r="L674" t="s">
        <v>48</v>
      </c>
      <c r="M674" t="s">
        <v>66</v>
      </c>
      <c r="N674" t="s">
        <v>67</v>
      </c>
    </row>
    <row r="675" spans="1:14" x14ac:dyDescent="0.35">
      <c r="A675" t="s">
        <v>14</v>
      </c>
      <c r="B675">
        <v>3</v>
      </c>
      <c r="C675" t="s">
        <v>27</v>
      </c>
      <c r="D675" t="s">
        <v>16</v>
      </c>
      <c r="E675" t="s">
        <v>17</v>
      </c>
      <c r="F675">
        <v>3</v>
      </c>
      <c r="G675">
        <v>12000000</v>
      </c>
      <c r="H675">
        <v>1</v>
      </c>
      <c r="I675" s="15">
        <v>2.2685185185185187E-3</v>
      </c>
      <c r="J675" t="s">
        <v>18</v>
      </c>
      <c r="K675" t="s">
        <v>29</v>
      </c>
      <c r="L675" t="s">
        <v>30</v>
      </c>
      <c r="M675" t="s">
        <v>76</v>
      </c>
      <c r="N675" t="s">
        <v>26</v>
      </c>
    </row>
    <row r="676" spans="1:14" x14ac:dyDescent="0.35">
      <c r="A676" t="s">
        <v>14</v>
      </c>
      <c r="B676">
        <v>28</v>
      </c>
      <c r="C676" t="s">
        <v>37</v>
      </c>
      <c r="D676" t="s">
        <v>38</v>
      </c>
      <c r="E676" t="s">
        <v>45</v>
      </c>
      <c r="F676">
        <v>2</v>
      </c>
      <c r="G676">
        <v>38000000</v>
      </c>
      <c r="H676">
        <v>2</v>
      </c>
      <c r="I676" s="15">
        <v>2.2685185185185187E-3</v>
      </c>
      <c r="J676" t="s">
        <v>46</v>
      </c>
      <c r="K676" t="s">
        <v>29</v>
      </c>
      <c r="L676" t="s">
        <v>25</v>
      </c>
      <c r="M676" t="s">
        <v>78</v>
      </c>
      <c r="N676" t="s">
        <v>62</v>
      </c>
    </row>
    <row r="677" spans="1:14" x14ac:dyDescent="0.35">
      <c r="A677" t="s">
        <v>14</v>
      </c>
      <c r="B677">
        <v>28</v>
      </c>
      <c r="C677" t="s">
        <v>37</v>
      </c>
      <c r="D677" t="s">
        <v>16</v>
      </c>
      <c r="E677" t="s">
        <v>17</v>
      </c>
      <c r="F677">
        <v>1</v>
      </c>
      <c r="G677">
        <v>19000000</v>
      </c>
      <c r="H677">
        <v>1</v>
      </c>
      <c r="I677" s="15">
        <v>2.2685185185185187E-3</v>
      </c>
      <c r="J677" t="s">
        <v>46</v>
      </c>
      <c r="K677" t="s">
        <v>19</v>
      </c>
      <c r="L677" t="s">
        <v>48</v>
      </c>
      <c r="M677" t="s">
        <v>78</v>
      </c>
      <c r="N677" t="s">
        <v>53</v>
      </c>
    </row>
    <row r="678" spans="1:14" x14ac:dyDescent="0.35">
      <c r="A678" t="s">
        <v>14</v>
      </c>
      <c r="B678">
        <v>23</v>
      </c>
      <c r="C678" t="s">
        <v>37</v>
      </c>
      <c r="D678" t="s">
        <v>49</v>
      </c>
      <c r="E678" t="s">
        <v>42</v>
      </c>
      <c r="F678">
        <v>2</v>
      </c>
      <c r="G678">
        <v>10000000</v>
      </c>
      <c r="H678">
        <v>2</v>
      </c>
      <c r="I678" s="15">
        <v>2.2685185185185187E-3</v>
      </c>
      <c r="J678" t="s">
        <v>18</v>
      </c>
      <c r="K678" t="s">
        <v>19</v>
      </c>
      <c r="L678" t="s">
        <v>25</v>
      </c>
      <c r="M678" t="s">
        <v>78</v>
      </c>
      <c r="N678" t="s">
        <v>53</v>
      </c>
    </row>
    <row r="679" spans="1:14" x14ac:dyDescent="0.35">
      <c r="A679" t="s">
        <v>14</v>
      </c>
      <c r="B679">
        <v>26</v>
      </c>
      <c r="C679" t="s">
        <v>37</v>
      </c>
      <c r="D679" t="s">
        <v>32</v>
      </c>
      <c r="E679" t="s">
        <v>23</v>
      </c>
      <c r="F679">
        <v>1</v>
      </c>
      <c r="G679">
        <v>7000000</v>
      </c>
      <c r="H679">
        <v>2</v>
      </c>
      <c r="I679" s="15">
        <v>2.2685185185185187E-3</v>
      </c>
      <c r="J679" t="s">
        <v>18</v>
      </c>
      <c r="K679" t="s">
        <v>29</v>
      </c>
      <c r="L679" t="s">
        <v>33</v>
      </c>
      <c r="M679" t="s">
        <v>76</v>
      </c>
      <c r="N679" t="s">
        <v>31</v>
      </c>
    </row>
    <row r="680" spans="1:14" x14ac:dyDescent="0.35">
      <c r="A680" t="s">
        <v>14</v>
      </c>
      <c r="B680">
        <v>1</v>
      </c>
      <c r="C680" t="s">
        <v>37</v>
      </c>
      <c r="D680" t="s">
        <v>38</v>
      </c>
      <c r="E680" t="s">
        <v>68</v>
      </c>
      <c r="F680">
        <v>3</v>
      </c>
      <c r="G680">
        <v>11000000</v>
      </c>
      <c r="H680">
        <v>3</v>
      </c>
      <c r="I680" s="15">
        <v>2.2685185185185187E-3</v>
      </c>
      <c r="J680" t="s">
        <v>18</v>
      </c>
      <c r="K680" t="s">
        <v>19</v>
      </c>
      <c r="L680" t="s">
        <v>40</v>
      </c>
      <c r="M680" t="s">
        <v>77</v>
      </c>
      <c r="N680" t="s">
        <v>65</v>
      </c>
    </row>
    <row r="681" spans="1:14" x14ac:dyDescent="0.35">
      <c r="A681" t="s">
        <v>14</v>
      </c>
      <c r="B681">
        <v>12</v>
      </c>
      <c r="C681" t="s">
        <v>44</v>
      </c>
      <c r="D681" t="s">
        <v>49</v>
      </c>
      <c r="E681" t="s">
        <v>17</v>
      </c>
      <c r="F681">
        <v>5</v>
      </c>
      <c r="G681">
        <v>25000000</v>
      </c>
      <c r="H681">
        <v>4</v>
      </c>
      <c r="I681" s="15">
        <v>2.2685185185185187E-3</v>
      </c>
      <c r="J681" t="s">
        <v>18</v>
      </c>
      <c r="K681" t="s">
        <v>24</v>
      </c>
      <c r="L681" t="s">
        <v>43</v>
      </c>
      <c r="M681" t="s">
        <v>76</v>
      </c>
      <c r="N681" t="s">
        <v>31</v>
      </c>
    </row>
    <row r="682" spans="1:14" x14ac:dyDescent="0.35">
      <c r="A682" t="s">
        <v>14</v>
      </c>
      <c r="B682">
        <v>12</v>
      </c>
      <c r="C682" t="s">
        <v>55</v>
      </c>
      <c r="D682" t="s">
        <v>16</v>
      </c>
      <c r="E682" t="s">
        <v>23</v>
      </c>
      <c r="F682">
        <v>5</v>
      </c>
      <c r="G682">
        <v>25000000</v>
      </c>
      <c r="H682">
        <v>1</v>
      </c>
      <c r="I682" s="15">
        <v>2.2685185185185187E-3</v>
      </c>
      <c r="J682" t="s">
        <v>18</v>
      </c>
      <c r="K682" t="s">
        <v>24</v>
      </c>
      <c r="L682" t="s">
        <v>30</v>
      </c>
      <c r="M682" t="s">
        <v>76</v>
      </c>
      <c r="N682" t="s">
        <v>52</v>
      </c>
    </row>
    <row r="683" spans="1:14" x14ac:dyDescent="0.35">
      <c r="A683" t="s">
        <v>14</v>
      </c>
      <c r="B683">
        <v>1</v>
      </c>
      <c r="C683" t="s">
        <v>60</v>
      </c>
      <c r="D683" t="s">
        <v>16</v>
      </c>
      <c r="E683" t="s">
        <v>23</v>
      </c>
      <c r="F683">
        <v>4</v>
      </c>
      <c r="G683">
        <v>20000000</v>
      </c>
      <c r="H683">
        <v>4</v>
      </c>
      <c r="I683" s="15">
        <v>2.2685185185185187E-3</v>
      </c>
      <c r="J683" t="s">
        <v>61</v>
      </c>
      <c r="K683" t="s">
        <v>39</v>
      </c>
      <c r="L683" t="s">
        <v>33</v>
      </c>
      <c r="M683" t="s">
        <v>66</v>
      </c>
      <c r="N683" t="s">
        <v>67</v>
      </c>
    </row>
    <row r="684" spans="1:14" x14ac:dyDescent="0.35">
      <c r="A684" t="s">
        <v>14</v>
      </c>
      <c r="B684">
        <v>28</v>
      </c>
      <c r="C684" t="s">
        <v>60</v>
      </c>
      <c r="D684" t="s">
        <v>49</v>
      </c>
      <c r="E684" t="s">
        <v>17</v>
      </c>
      <c r="F684">
        <v>4</v>
      </c>
      <c r="G684">
        <v>15000000</v>
      </c>
      <c r="H684">
        <v>2</v>
      </c>
      <c r="I684" s="15">
        <v>2.2685185185185187E-3</v>
      </c>
      <c r="J684" t="s">
        <v>18</v>
      </c>
      <c r="K684" t="s">
        <v>29</v>
      </c>
      <c r="L684" t="s">
        <v>48</v>
      </c>
      <c r="M684" t="s">
        <v>66</v>
      </c>
      <c r="N684" t="s">
        <v>67</v>
      </c>
    </row>
    <row r="685" spans="1:14" x14ac:dyDescent="0.35">
      <c r="A685" t="s">
        <v>70</v>
      </c>
      <c r="B685">
        <v>9</v>
      </c>
      <c r="C685" t="s">
        <v>60</v>
      </c>
      <c r="D685" t="s">
        <v>16</v>
      </c>
      <c r="E685" t="s">
        <v>17</v>
      </c>
      <c r="F685">
        <v>0</v>
      </c>
      <c r="G685">
        <v>0</v>
      </c>
      <c r="H685">
        <v>3</v>
      </c>
      <c r="I685" s="15">
        <v>2.2685185185185187E-3</v>
      </c>
      <c r="L685" t="s">
        <v>43</v>
      </c>
      <c r="M685" t="s">
        <v>78</v>
      </c>
      <c r="N685" t="s">
        <v>66</v>
      </c>
    </row>
    <row r="686" spans="1:14" x14ac:dyDescent="0.35">
      <c r="A686" t="s">
        <v>70</v>
      </c>
      <c r="B686">
        <v>17</v>
      </c>
      <c r="C686" t="s">
        <v>27</v>
      </c>
      <c r="D686" t="s">
        <v>28</v>
      </c>
      <c r="E686" t="s">
        <v>17</v>
      </c>
      <c r="F686">
        <v>0</v>
      </c>
      <c r="G686">
        <v>0</v>
      </c>
      <c r="H686">
        <v>2</v>
      </c>
      <c r="I686" s="15">
        <v>2.2685185185185187E-3</v>
      </c>
      <c r="L686" t="s">
        <v>51</v>
      </c>
      <c r="M686" t="s">
        <v>77</v>
      </c>
      <c r="N686" t="s">
        <v>54</v>
      </c>
    </row>
    <row r="687" spans="1:14" x14ac:dyDescent="0.35">
      <c r="A687" t="s">
        <v>70</v>
      </c>
      <c r="B687">
        <v>11</v>
      </c>
      <c r="C687" t="s">
        <v>44</v>
      </c>
      <c r="D687" t="s">
        <v>73</v>
      </c>
      <c r="E687" t="s">
        <v>42</v>
      </c>
      <c r="F687">
        <v>0</v>
      </c>
      <c r="G687">
        <v>0</v>
      </c>
      <c r="H687">
        <v>3</v>
      </c>
      <c r="I687" s="15">
        <v>2.2685185185185187E-3</v>
      </c>
      <c r="L687" t="s">
        <v>40</v>
      </c>
      <c r="M687" t="s">
        <v>76</v>
      </c>
      <c r="N687" t="s">
        <v>26</v>
      </c>
    </row>
    <row r="688" spans="1:14" x14ac:dyDescent="0.35">
      <c r="A688" t="s">
        <v>70</v>
      </c>
      <c r="B688">
        <v>9</v>
      </c>
      <c r="C688" t="s">
        <v>60</v>
      </c>
      <c r="D688" t="s">
        <v>16</v>
      </c>
      <c r="E688" t="s">
        <v>17</v>
      </c>
      <c r="F688">
        <v>0</v>
      </c>
      <c r="G688">
        <v>0</v>
      </c>
      <c r="H688">
        <v>3</v>
      </c>
      <c r="I688" s="15">
        <v>2.2685185185185187E-3</v>
      </c>
      <c r="L688" t="s">
        <v>43</v>
      </c>
      <c r="M688" t="s">
        <v>78</v>
      </c>
      <c r="N688" t="s">
        <v>66</v>
      </c>
    </row>
    <row r="689" spans="1:14" x14ac:dyDescent="0.35">
      <c r="A689" t="s">
        <v>14</v>
      </c>
      <c r="B689">
        <v>3</v>
      </c>
      <c r="C689" t="s">
        <v>22</v>
      </c>
      <c r="D689" t="s">
        <v>32</v>
      </c>
      <c r="E689" t="s">
        <v>42</v>
      </c>
      <c r="F689">
        <v>1</v>
      </c>
      <c r="G689">
        <v>19000000</v>
      </c>
      <c r="H689">
        <v>2</v>
      </c>
      <c r="I689" s="15">
        <v>2.2800925925925927E-3</v>
      </c>
      <c r="J689" t="s">
        <v>46</v>
      </c>
      <c r="K689" t="s">
        <v>35</v>
      </c>
      <c r="L689" t="s">
        <v>43</v>
      </c>
      <c r="M689" t="s">
        <v>66</v>
      </c>
      <c r="N689" t="s">
        <v>36</v>
      </c>
    </row>
    <row r="690" spans="1:14" x14ac:dyDescent="0.35">
      <c r="A690" t="s">
        <v>14</v>
      </c>
      <c r="B690">
        <v>30</v>
      </c>
      <c r="C690" t="s">
        <v>22</v>
      </c>
      <c r="D690" t="s">
        <v>32</v>
      </c>
      <c r="E690" t="s">
        <v>23</v>
      </c>
      <c r="F690">
        <v>2</v>
      </c>
      <c r="G690">
        <v>12000000</v>
      </c>
      <c r="H690">
        <v>2</v>
      </c>
      <c r="I690" s="15">
        <v>2.2800925925925927E-3</v>
      </c>
      <c r="J690" t="s">
        <v>18</v>
      </c>
      <c r="K690" t="s">
        <v>29</v>
      </c>
      <c r="L690" t="s">
        <v>30</v>
      </c>
      <c r="M690" t="s">
        <v>76</v>
      </c>
      <c r="N690" t="s">
        <v>31</v>
      </c>
    </row>
    <row r="691" spans="1:14" x14ac:dyDescent="0.35">
      <c r="A691" t="s">
        <v>14</v>
      </c>
      <c r="B691">
        <v>21</v>
      </c>
      <c r="C691" t="s">
        <v>27</v>
      </c>
      <c r="D691" t="s">
        <v>16</v>
      </c>
      <c r="E691" t="s">
        <v>45</v>
      </c>
      <c r="F691">
        <v>3</v>
      </c>
      <c r="G691">
        <v>15000000</v>
      </c>
      <c r="H691">
        <v>1</v>
      </c>
      <c r="I691" s="15">
        <v>2.2800925925925927E-3</v>
      </c>
      <c r="J691" t="s">
        <v>18</v>
      </c>
      <c r="K691" t="s">
        <v>29</v>
      </c>
      <c r="L691" t="s">
        <v>33</v>
      </c>
      <c r="M691" t="s">
        <v>77</v>
      </c>
      <c r="N691" t="s">
        <v>65</v>
      </c>
    </row>
    <row r="692" spans="1:14" x14ac:dyDescent="0.35">
      <c r="A692" t="s">
        <v>14</v>
      </c>
      <c r="B692">
        <v>31</v>
      </c>
      <c r="C692" t="s">
        <v>37</v>
      </c>
      <c r="D692" t="s">
        <v>38</v>
      </c>
      <c r="E692" t="s">
        <v>23</v>
      </c>
      <c r="F692">
        <v>3</v>
      </c>
      <c r="G692">
        <v>15000000</v>
      </c>
      <c r="H692">
        <v>2</v>
      </c>
      <c r="I692" s="15">
        <v>2.2800925925925927E-3</v>
      </c>
      <c r="J692" t="s">
        <v>18</v>
      </c>
      <c r="K692" t="s">
        <v>19</v>
      </c>
      <c r="L692" t="s">
        <v>20</v>
      </c>
      <c r="M692" t="s">
        <v>66</v>
      </c>
      <c r="N692" t="s">
        <v>67</v>
      </c>
    </row>
    <row r="693" spans="1:14" x14ac:dyDescent="0.35">
      <c r="A693" t="s">
        <v>14</v>
      </c>
      <c r="B693">
        <v>27</v>
      </c>
      <c r="C693" t="s">
        <v>37</v>
      </c>
      <c r="D693" t="s">
        <v>16</v>
      </c>
      <c r="E693" t="s">
        <v>23</v>
      </c>
      <c r="F693">
        <v>2</v>
      </c>
      <c r="G693">
        <v>12000000</v>
      </c>
      <c r="H693">
        <v>5</v>
      </c>
      <c r="I693" s="15">
        <v>2.2800925925925927E-3</v>
      </c>
      <c r="J693" t="s">
        <v>18</v>
      </c>
      <c r="K693" t="s">
        <v>24</v>
      </c>
      <c r="L693" t="s">
        <v>48</v>
      </c>
      <c r="M693" t="s">
        <v>78</v>
      </c>
      <c r="N693" t="s">
        <v>21</v>
      </c>
    </row>
    <row r="694" spans="1:14" x14ac:dyDescent="0.35">
      <c r="A694" t="s">
        <v>14</v>
      </c>
      <c r="B694">
        <v>30</v>
      </c>
      <c r="C694" t="s">
        <v>44</v>
      </c>
      <c r="D694" t="s">
        <v>16</v>
      </c>
      <c r="E694" t="s">
        <v>23</v>
      </c>
      <c r="F694">
        <v>5</v>
      </c>
      <c r="G694">
        <v>20000000</v>
      </c>
      <c r="H694">
        <v>2</v>
      </c>
      <c r="I694" s="15">
        <v>2.2800925925925927E-3</v>
      </c>
      <c r="J694" t="s">
        <v>18</v>
      </c>
      <c r="K694" t="s">
        <v>19</v>
      </c>
      <c r="L694" t="s">
        <v>40</v>
      </c>
      <c r="M694" t="s">
        <v>66</v>
      </c>
      <c r="N694" t="s">
        <v>36</v>
      </c>
    </row>
    <row r="695" spans="1:14" x14ac:dyDescent="0.35">
      <c r="A695" t="s">
        <v>14</v>
      </c>
      <c r="B695">
        <v>20</v>
      </c>
      <c r="C695" t="s">
        <v>44</v>
      </c>
      <c r="D695" t="s">
        <v>16</v>
      </c>
      <c r="E695" t="s">
        <v>17</v>
      </c>
      <c r="F695">
        <v>3</v>
      </c>
      <c r="G695">
        <v>15000000</v>
      </c>
      <c r="H695">
        <v>5</v>
      </c>
      <c r="I695" s="15">
        <v>2.2800925925925927E-3</v>
      </c>
      <c r="J695" t="s">
        <v>18</v>
      </c>
      <c r="K695" t="s">
        <v>29</v>
      </c>
      <c r="L695" t="s">
        <v>43</v>
      </c>
      <c r="M695" t="s">
        <v>78</v>
      </c>
      <c r="N695" t="s">
        <v>63</v>
      </c>
    </row>
    <row r="696" spans="1:14" x14ac:dyDescent="0.35">
      <c r="A696" t="s">
        <v>14</v>
      </c>
      <c r="B696">
        <v>4</v>
      </c>
      <c r="C696" t="s">
        <v>44</v>
      </c>
      <c r="D696" t="s">
        <v>38</v>
      </c>
      <c r="E696" t="s">
        <v>23</v>
      </c>
      <c r="F696">
        <v>1</v>
      </c>
      <c r="G696">
        <v>7000000</v>
      </c>
      <c r="H696">
        <v>2</v>
      </c>
      <c r="I696" s="15">
        <v>2.2800925925925927E-3</v>
      </c>
      <c r="J696" t="s">
        <v>18</v>
      </c>
      <c r="K696" t="s">
        <v>39</v>
      </c>
      <c r="L696" t="s">
        <v>25</v>
      </c>
      <c r="M696" t="s">
        <v>76</v>
      </c>
      <c r="N696" t="s">
        <v>26</v>
      </c>
    </row>
    <row r="697" spans="1:14" x14ac:dyDescent="0.35">
      <c r="A697" t="s">
        <v>14</v>
      </c>
      <c r="B697">
        <v>3</v>
      </c>
      <c r="C697" t="s">
        <v>22</v>
      </c>
      <c r="D697" t="s">
        <v>32</v>
      </c>
      <c r="E697" t="s">
        <v>42</v>
      </c>
      <c r="F697">
        <v>1</v>
      </c>
      <c r="G697">
        <v>19000000</v>
      </c>
      <c r="H697">
        <v>2</v>
      </c>
      <c r="I697" s="15">
        <v>2.2800925925925927E-3</v>
      </c>
      <c r="J697" t="s">
        <v>46</v>
      </c>
      <c r="K697" t="s">
        <v>35</v>
      </c>
      <c r="L697" t="s">
        <v>43</v>
      </c>
      <c r="M697" t="s">
        <v>66</v>
      </c>
      <c r="N697" t="s">
        <v>36</v>
      </c>
    </row>
    <row r="698" spans="1:14" x14ac:dyDescent="0.35">
      <c r="A698" t="s">
        <v>14</v>
      </c>
      <c r="B698">
        <v>30</v>
      </c>
      <c r="C698" t="s">
        <v>22</v>
      </c>
      <c r="D698" t="s">
        <v>32</v>
      </c>
      <c r="E698" t="s">
        <v>23</v>
      </c>
      <c r="F698">
        <v>2</v>
      </c>
      <c r="G698">
        <v>12000000</v>
      </c>
      <c r="H698">
        <v>2</v>
      </c>
      <c r="I698" s="15">
        <v>2.2800925925925927E-3</v>
      </c>
      <c r="J698" t="s">
        <v>18</v>
      </c>
      <c r="K698" t="s">
        <v>29</v>
      </c>
      <c r="L698" t="s">
        <v>30</v>
      </c>
      <c r="M698" t="s">
        <v>76</v>
      </c>
      <c r="N698" t="s">
        <v>31</v>
      </c>
    </row>
    <row r="699" spans="1:14" x14ac:dyDescent="0.35">
      <c r="A699" t="s">
        <v>70</v>
      </c>
      <c r="B699">
        <v>14</v>
      </c>
      <c r="C699" t="s">
        <v>37</v>
      </c>
      <c r="D699" t="s">
        <v>49</v>
      </c>
      <c r="E699" t="s">
        <v>42</v>
      </c>
      <c r="F699">
        <v>0</v>
      </c>
      <c r="G699">
        <v>0</v>
      </c>
      <c r="H699">
        <v>4</v>
      </c>
      <c r="I699" s="15">
        <v>2.2800925925925927E-3</v>
      </c>
      <c r="L699" t="s">
        <v>25</v>
      </c>
      <c r="M699" t="s">
        <v>78</v>
      </c>
      <c r="N699" t="s">
        <v>53</v>
      </c>
    </row>
    <row r="700" spans="1:14" x14ac:dyDescent="0.35">
      <c r="A700" t="s">
        <v>70</v>
      </c>
      <c r="B700">
        <v>5</v>
      </c>
      <c r="C700" t="s">
        <v>37</v>
      </c>
      <c r="D700" t="s">
        <v>28</v>
      </c>
      <c r="E700" t="s">
        <v>23</v>
      </c>
      <c r="F700">
        <v>0</v>
      </c>
      <c r="G700">
        <v>0</v>
      </c>
      <c r="H700">
        <v>1</v>
      </c>
      <c r="I700" s="15">
        <v>2.2800925925925927E-3</v>
      </c>
      <c r="L700" t="s">
        <v>51</v>
      </c>
      <c r="M700" t="s">
        <v>76</v>
      </c>
      <c r="N700" t="s">
        <v>71</v>
      </c>
    </row>
    <row r="701" spans="1:14" x14ac:dyDescent="0.35">
      <c r="A701" t="s">
        <v>70</v>
      </c>
      <c r="B701">
        <v>2</v>
      </c>
      <c r="C701" t="s">
        <v>69</v>
      </c>
      <c r="D701" t="s">
        <v>49</v>
      </c>
      <c r="E701" t="s">
        <v>42</v>
      </c>
      <c r="F701">
        <v>0</v>
      </c>
      <c r="G701">
        <v>0</v>
      </c>
      <c r="H701">
        <v>3</v>
      </c>
      <c r="I701" s="15">
        <v>2.2800925925925927E-3</v>
      </c>
      <c r="L701" t="s">
        <v>30</v>
      </c>
      <c r="M701" t="s">
        <v>78</v>
      </c>
      <c r="N701" t="s">
        <v>53</v>
      </c>
    </row>
    <row r="702" spans="1:14" x14ac:dyDescent="0.35">
      <c r="A702" t="s">
        <v>70</v>
      </c>
      <c r="B702">
        <v>30</v>
      </c>
      <c r="C702" t="s">
        <v>69</v>
      </c>
      <c r="D702" t="s">
        <v>38</v>
      </c>
      <c r="E702" t="s">
        <v>23</v>
      </c>
      <c r="F702">
        <v>0</v>
      </c>
      <c r="G702">
        <v>0</v>
      </c>
      <c r="H702">
        <v>2</v>
      </c>
      <c r="I702" s="15">
        <v>2.2800925925925927E-3</v>
      </c>
      <c r="L702" t="s">
        <v>30</v>
      </c>
      <c r="M702" t="s">
        <v>77</v>
      </c>
      <c r="N702" t="s">
        <v>54</v>
      </c>
    </row>
    <row r="703" spans="1:14" x14ac:dyDescent="0.35">
      <c r="A703" t="s">
        <v>70</v>
      </c>
      <c r="B703">
        <v>10</v>
      </c>
      <c r="C703" t="s">
        <v>69</v>
      </c>
      <c r="D703" t="s">
        <v>28</v>
      </c>
      <c r="E703" t="s">
        <v>42</v>
      </c>
      <c r="F703">
        <v>0</v>
      </c>
      <c r="G703">
        <v>0</v>
      </c>
      <c r="H703">
        <v>1</v>
      </c>
      <c r="I703" s="15">
        <v>2.2800925925925927E-3</v>
      </c>
      <c r="L703" t="s">
        <v>33</v>
      </c>
      <c r="M703" t="s">
        <v>77</v>
      </c>
      <c r="N703" t="s">
        <v>34</v>
      </c>
    </row>
    <row r="704" spans="1:14" x14ac:dyDescent="0.35">
      <c r="A704" t="s">
        <v>14</v>
      </c>
      <c r="B704">
        <v>1</v>
      </c>
      <c r="C704" t="s">
        <v>55</v>
      </c>
      <c r="D704" t="s">
        <v>49</v>
      </c>
      <c r="E704" t="s">
        <v>23</v>
      </c>
      <c r="F704">
        <v>1</v>
      </c>
      <c r="G704">
        <v>7000000</v>
      </c>
      <c r="H704">
        <v>3</v>
      </c>
      <c r="I704" s="15">
        <v>2.4305555555555556E-3</v>
      </c>
      <c r="J704" t="s">
        <v>18</v>
      </c>
      <c r="K704" t="s">
        <v>50</v>
      </c>
      <c r="L704" t="s">
        <v>48</v>
      </c>
      <c r="M704" t="s">
        <v>78</v>
      </c>
      <c r="N704" t="s">
        <v>41</v>
      </c>
    </row>
    <row r="705" spans="1:14" x14ac:dyDescent="0.35">
      <c r="A705" t="s">
        <v>14</v>
      </c>
      <c r="B705">
        <v>11</v>
      </c>
      <c r="C705" t="s">
        <v>57</v>
      </c>
      <c r="D705" t="s">
        <v>38</v>
      </c>
      <c r="E705" t="s">
        <v>23</v>
      </c>
      <c r="F705">
        <v>4</v>
      </c>
      <c r="G705">
        <v>20000000</v>
      </c>
      <c r="H705">
        <v>2</v>
      </c>
      <c r="I705" s="15">
        <v>2.4305555555555556E-3</v>
      </c>
      <c r="J705" t="s">
        <v>61</v>
      </c>
      <c r="K705" t="s">
        <v>29</v>
      </c>
      <c r="L705" t="s">
        <v>51</v>
      </c>
      <c r="M705" t="s">
        <v>76</v>
      </c>
      <c r="N705" t="s">
        <v>71</v>
      </c>
    </row>
    <row r="706" spans="1:14" x14ac:dyDescent="0.35">
      <c r="A706" t="s">
        <v>14</v>
      </c>
      <c r="B706">
        <v>25</v>
      </c>
      <c r="C706" t="s">
        <v>22</v>
      </c>
      <c r="D706" t="s">
        <v>16</v>
      </c>
      <c r="E706" t="s">
        <v>17</v>
      </c>
      <c r="F706">
        <v>3</v>
      </c>
      <c r="G706">
        <v>15000000</v>
      </c>
      <c r="H706">
        <v>1</v>
      </c>
      <c r="I706" s="15">
        <v>2.4305555555555556E-3</v>
      </c>
      <c r="J706" t="s">
        <v>18</v>
      </c>
      <c r="K706" t="s">
        <v>19</v>
      </c>
      <c r="L706" t="s">
        <v>25</v>
      </c>
      <c r="M706" t="s">
        <v>66</v>
      </c>
      <c r="N706" t="s">
        <v>67</v>
      </c>
    </row>
    <row r="707" spans="1:14" x14ac:dyDescent="0.35">
      <c r="A707" t="s">
        <v>14</v>
      </c>
      <c r="B707">
        <v>17</v>
      </c>
      <c r="C707" t="s">
        <v>27</v>
      </c>
      <c r="D707" t="s">
        <v>73</v>
      </c>
      <c r="E707" t="s">
        <v>17</v>
      </c>
      <c r="F707">
        <v>3</v>
      </c>
      <c r="G707">
        <v>11000000</v>
      </c>
      <c r="H707">
        <v>4</v>
      </c>
      <c r="I707" s="15">
        <v>2.4305555555555556E-3</v>
      </c>
      <c r="J707" t="s">
        <v>18</v>
      </c>
      <c r="K707" t="s">
        <v>19</v>
      </c>
      <c r="L707" t="s">
        <v>25</v>
      </c>
      <c r="M707" t="s">
        <v>66</v>
      </c>
      <c r="N707" t="s">
        <v>67</v>
      </c>
    </row>
    <row r="708" spans="1:14" x14ac:dyDescent="0.35">
      <c r="A708" t="s">
        <v>14</v>
      </c>
      <c r="B708">
        <v>30</v>
      </c>
      <c r="C708" t="s">
        <v>27</v>
      </c>
      <c r="D708" t="s">
        <v>16</v>
      </c>
      <c r="E708" t="s">
        <v>23</v>
      </c>
      <c r="F708">
        <v>5</v>
      </c>
      <c r="G708">
        <v>25000000</v>
      </c>
      <c r="H708">
        <v>3</v>
      </c>
      <c r="I708" s="15">
        <v>2.4305555555555556E-3</v>
      </c>
      <c r="J708" t="s">
        <v>18</v>
      </c>
      <c r="K708" t="s">
        <v>19</v>
      </c>
      <c r="L708" t="s">
        <v>33</v>
      </c>
      <c r="M708" t="s">
        <v>78</v>
      </c>
      <c r="N708" t="s">
        <v>41</v>
      </c>
    </row>
    <row r="709" spans="1:14" x14ac:dyDescent="0.35">
      <c r="A709" t="s">
        <v>14</v>
      </c>
      <c r="B709">
        <v>22</v>
      </c>
      <c r="C709" t="s">
        <v>37</v>
      </c>
      <c r="D709" t="s">
        <v>16</v>
      </c>
      <c r="E709" t="s">
        <v>42</v>
      </c>
      <c r="F709">
        <v>2</v>
      </c>
      <c r="G709">
        <v>38000000</v>
      </c>
      <c r="H709">
        <v>6</v>
      </c>
      <c r="I709" s="15">
        <v>2.4305555555555556E-3</v>
      </c>
      <c r="J709" t="s">
        <v>46</v>
      </c>
      <c r="K709" t="s">
        <v>29</v>
      </c>
      <c r="L709" t="s">
        <v>43</v>
      </c>
      <c r="M709" t="s">
        <v>78</v>
      </c>
      <c r="N709" t="s">
        <v>66</v>
      </c>
    </row>
    <row r="710" spans="1:14" x14ac:dyDescent="0.35">
      <c r="A710" t="s">
        <v>14</v>
      </c>
      <c r="B710">
        <v>7</v>
      </c>
      <c r="C710" t="s">
        <v>37</v>
      </c>
      <c r="D710" t="s">
        <v>16</v>
      </c>
      <c r="E710" t="s">
        <v>42</v>
      </c>
      <c r="F710">
        <v>2</v>
      </c>
      <c r="G710">
        <v>10000000</v>
      </c>
      <c r="H710">
        <v>5</v>
      </c>
      <c r="I710" s="15">
        <v>2.4305555555555556E-3</v>
      </c>
      <c r="J710" t="s">
        <v>18</v>
      </c>
      <c r="K710" t="s">
        <v>29</v>
      </c>
      <c r="L710" t="s">
        <v>30</v>
      </c>
      <c r="M710" t="s">
        <v>76</v>
      </c>
      <c r="N710" t="s">
        <v>31</v>
      </c>
    </row>
    <row r="711" spans="1:14" x14ac:dyDescent="0.35">
      <c r="A711" t="s">
        <v>14</v>
      </c>
      <c r="B711">
        <v>8</v>
      </c>
      <c r="C711" t="s">
        <v>37</v>
      </c>
      <c r="D711" t="s">
        <v>16</v>
      </c>
      <c r="E711" t="s">
        <v>42</v>
      </c>
      <c r="F711">
        <v>3</v>
      </c>
      <c r="G711">
        <v>12000000</v>
      </c>
      <c r="H711">
        <v>3</v>
      </c>
      <c r="I711" s="15">
        <v>2.4305555555555556E-3</v>
      </c>
      <c r="J711" t="s">
        <v>18</v>
      </c>
      <c r="K711" t="s">
        <v>56</v>
      </c>
      <c r="L711" t="s">
        <v>30</v>
      </c>
      <c r="M711" t="s">
        <v>77</v>
      </c>
      <c r="N711" t="s">
        <v>54</v>
      </c>
    </row>
    <row r="712" spans="1:14" x14ac:dyDescent="0.35">
      <c r="A712" t="s">
        <v>14</v>
      </c>
      <c r="B712">
        <v>19</v>
      </c>
      <c r="C712" t="s">
        <v>37</v>
      </c>
      <c r="D712" t="s">
        <v>28</v>
      </c>
      <c r="E712" t="s">
        <v>68</v>
      </c>
      <c r="F712">
        <v>4</v>
      </c>
      <c r="G712">
        <v>20000000</v>
      </c>
      <c r="H712">
        <v>1</v>
      </c>
      <c r="I712" s="15">
        <v>2.4305555555555556E-3</v>
      </c>
      <c r="J712" t="s">
        <v>18</v>
      </c>
      <c r="K712" t="s">
        <v>56</v>
      </c>
      <c r="L712" t="s">
        <v>40</v>
      </c>
      <c r="M712" t="s">
        <v>76</v>
      </c>
      <c r="N712" t="s">
        <v>75</v>
      </c>
    </row>
    <row r="713" spans="1:14" x14ac:dyDescent="0.35">
      <c r="A713" t="s">
        <v>14</v>
      </c>
      <c r="B713">
        <v>28</v>
      </c>
      <c r="C713" t="s">
        <v>37</v>
      </c>
      <c r="D713" t="s">
        <v>38</v>
      </c>
      <c r="E713" t="s">
        <v>42</v>
      </c>
      <c r="F713">
        <v>2</v>
      </c>
      <c r="G713">
        <v>12000000</v>
      </c>
      <c r="H713">
        <v>3</v>
      </c>
      <c r="I713" s="15">
        <v>2.4305555555555556E-3</v>
      </c>
      <c r="J713" t="s">
        <v>18</v>
      </c>
      <c r="K713" t="s">
        <v>47</v>
      </c>
      <c r="L713" t="s">
        <v>43</v>
      </c>
      <c r="M713" t="s">
        <v>77</v>
      </c>
      <c r="N713" t="s">
        <v>65</v>
      </c>
    </row>
    <row r="714" spans="1:14" x14ac:dyDescent="0.35">
      <c r="A714" t="s">
        <v>14</v>
      </c>
      <c r="B714">
        <v>5</v>
      </c>
      <c r="C714" t="s">
        <v>44</v>
      </c>
      <c r="D714" t="s">
        <v>16</v>
      </c>
      <c r="E714" t="s">
        <v>42</v>
      </c>
      <c r="F714">
        <v>1</v>
      </c>
      <c r="G714">
        <v>19000000</v>
      </c>
      <c r="H714">
        <v>2</v>
      </c>
      <c r="I714" s="15">
        <v>2.4305555555555556E-3</v>
      </c>
      <c r="J714" t="s">
        <v>46</v>
      </c>
      <c r="K714" t="s">
        <v>24</v>
      </c>
      <c r="L714" t="s">
        <v>25</v>
      </c>
      <c r="M714" t="s">
        <v>76</v>
      </c>
      <c r="N714" t="s">
        <v>26</v>
      </c>
    </row>
    <row r="715" spans="1:14" x14ac:dyDescent="0.35">
      <c r="A715" t="s">
        <v>14</v>
      </c>
      <c r="B715">
        <v>1</v>
      </c>
      <c r="C715" t="s">
        <v>55</v>
      </c>
      <c r="D715" t="s">
        <v>49</v>
      </c>
      <c r="E715" t="s">
        <v>23</v>
      </c>
      <c r="F715">
        <v>1</v>
      </c>
      <c r="G715">
        <v>7000000</v>
      </c>
      <c r="H715">
        <v>3</v>
      </c>
      <c r="I715" s="15">
        <v>2.4305555555555556E-3</v>
      </c>
      <c r="J715" t="s">
        <v>18</v>
      </c>
      <c r="K715" t="s">
        <v>50</v>
      </c>
      <c r="L715" t="s">
        <v>48</v>
      </c>
      <c r="M715" t="s">
        <v>78</v>
      </c>
      <c r="N715" t="s">
        <v>41</v>
      </c>
    </row>
    <row r="716" spans="1:14" x14ac:dyDescent="0.35">
      <c r="A716" t="s">
        <v>14</v>
      </c>
      <c r="B716">
        <v>11</v>
      </c>
      <c r="C716" t="s">
        <v>57</v>
      </c>
      <c r="D716" t="s">
        <v>38</v>
      </c>
      <c r="E716" t="s">
        <v>23</v>
      </c>
      <c r="F716">
        <v>4</v>
      </c>
      <c r="G716">
        <v>20000000</v>
      </c>
      <c r="H716">
        <v>2</v>
      </c>
      <c r="I716" s="15">
        <v>2.4305555555555556E-3</v>
      </c>
      <c r="J716" t="s">
        <v>61</v>
      </c>
      <c r="K716" t="s">
        <v>29</v>
      </c>
      <c r="L716" t="s">
        <v>51</v>
      </c>
      <c r="M716" t="s">
        <v>76</v>
      </c>
      <c r="N716" t="s">
        <v>71</v>
      </c>
    </row>
    <row r="717" spans="1:14" x14ac:dyDescent="0.35">
      <c r="A717" t="s">
        <v>14</v>
      </c>
      <c r="B717">
        <v>25</v>
      </c>
      <c r="C717" t="s">
        <v>22</v>
      </c>
      <c r="D717" t="s">
        <v>16</v>
      </c>
      <c r="E717" t="s">
        <v>17</v>
      </c>
      <c r="F717">
        <v>3</v>
      </c>
      <c r="G717">
        <v>15000000</v>
      </c>
      <c r="H717">
        <v>1</v>
      </c>
      <c r="I717" s="15">
        <v>2.4305555555555556E-3</v>
      </c>
      <c r="J717" t="s">
        <v>18</v>
      </c>
      <c r="K717" t="s">
        <v>19</v>
      </c>
      <c r="L717" t="s">
        <v>25</v>
      </c>
      <c r="M717" t="s">
        <v>66</v>
      </c>
      <c r="N717" t="s">
        <v>67</v>
      </c>
    </row>
    <row r="718" spans="1:14" x14ac:dyDescent="0.35">
      <c r="A718" t="s">
        <v>70</v>
      </c>
      <c r="B718">
        <v>12</v>
      </c>
      <c r="C718" t="s">
        <v>27</v>
      </c>
      <c r="D718" t="s">
        <v>32</v>
      </c>
      <c r="E718" t="s">
        <v>42</v>
      </c>
      <c r="F718">
        <v>0</v>
      </c>
      <c r="G718">
        <v>0</v>
      </c>
      <c r="H718">
        <v>1</v>
      </c>
      <c r="I718" s="15">
        <v>2.4305555555555556E-3</v>
      </c>
      <c r="L718" t="s">
        <v>30</v>
      </c>
      <c r="M718" t="s">
        <v>78</v>
      </c>
      <c r="N718" t="s">
        <v>62</v>
      </c>
    </row>
    <row r="719" spans="1:14" x14ac:dyDescent="0.35">
      <c r="A719" t="s">
        <v>70</v>
      </c>
      <c r="B719">
        <v>14</v>
      </c>
      <c r="C719" t="s">
        <v>69</v>
      </c>
      <c r="D719" t="s">
        <v>28</v>
      </c>
      <c r="E719" t="s">
        <v>23</v>
      </c>
      <c r="F719">
        <v>0</v>
      </c>
      <c r="G719">
        <v>0</v>
      </c>
      <c r="H719">
        <v>4</v>
      </c>
      <c r="I719" s="15">
        <v>2.4305555555555556E-3</v>
      </c>
      <c r="L719" t="s">
        <v>30</v>
      </c>
      <c r="M719" t="s">
        <v>76</v>
      </c>
      <c r="N719" t="s">
        <v>31</v>
      </c>
    </row>
    <row r="720" spans="1:14" x14ac:dyDescent="0.35">
      <c r="A720" t="s">
        <v>14</v>
      </c>
      <c r="B720">
        <v>11</v>
      </c>
      <c r="C720" t="s">
        <v>57</v>
      </c>
      <c r="D720" t="s">
        <v>16</v>
      </c>
      <c r="E720" t="s">
        <v>68</v>
      </c>
      <c r="F720">
        <v>3</v>
      </c>
      <c r="G720">
        <v>15000000</v>
      </c>
      <c r="H720">
        <v>1</v>
      </c>
      <c r="I720" s="15">
        <v>2.5462962962962965E-3</v>
      </c>
      <c r="J720" t="s">
        <v>18</v>
      </c>
      <c r="K720" t="s">
        <v>19</v>
      </c>
      <c r="L720" t="s">
        <v>33</v>
      </c>
      <c r="M720" t="s">
        <v>66</v>
      </c>
      <c r="N720" t="s">
        <v>67</v>
      </c>
    </row>
    <row r="721" spans="1:14" x14ac:dyDescent="0.35">
      <c r="A721" t="s">
        <v>14</v>
      </c>
      <c r="B721">
        <v>13</v>
      </c>
      <c r="C721" t="s">
        <v>72</v>
      </c>
      <c r="D721" t="s">
        <v>38</v>
      </c>
      <c r="E721" t="s">
        <v>23</v>
      </c>
      <c r="F721">
        <v>3</v>
      </c>
      <c r="G721">
        <v>15000000</v>
      </c>
      <c r="H721">
        <v>5</v>
      </c>
      <c r="I721" s="15">
        <v>2.5462962962962965E-3</v>
      </c>
      <c r="J721" t="s">
        <v>18</v>
      </c>
      <c r="K721" t="s">
        <v>47</v>
      </c>
      <c r="L721" t="s">
        <v>51</v>
      </c>
      <c r="M721" t="s">
        <v>77</v>
      </c>
      <c r="N721" t="s">
        <v>65</v>
      </c>
    </row>
    <row r="722" spans="1:14" x14ac:dyDescent="0.35">
      <c r="A722" t="s">
        <v>14</v>
      </c>
      <c r="B722">
        <v>10</v>
      </c>
      <c r="C722" t="s">
        <v>22</v>
      </c>
      <c r="D722" t="s">
        <v>16</v>
      </c>
      <c r="E722" t="s">
        <v>23</v>
      </c>
      <c r="F722">
        <v>2</v>
      </c>
      <c r="G722">
        <v>12000000</v>
      </c>
      <c r="H722">
        <v>2</v>
      </c>
      <c r="I722" s="15">
        <v>2.5462962962962965E-3</v>
      </c>
      <c r="J722" t="s">
        <v>18</v>
      </c>
      <c r="K722" t="s">
        <v>29</v>
      </c>
      <c r="L722" t="s">
        <v>48</v>
      </c>
      <c r="M722" t="s">
        <v>76</v>
      </c>
      <c r="N722" t="s">
        <v>52</v>
      </c>
    </row>
    <row r="723" spans="1:14" x14ac:dyDescent="0.35">
      <c r="A723" t="s">
        <v>14</v>
      </c>
      <c r="B723">
        <v>19</v>
      </c>
      <c r="C723" t="s">
        <v>22</v>
      </c>
      <c r="D723" t="s">
        <v>49</v>
      </c>
      <c r="E723" t="s">
        <v>42</v>
      </c>
      <c r="F723">
        <v>3</v>
      </c>
      <c r="G723">
        <v>15000000</v>
      </c>
      <c r="H723">
        <v>2</v>
      </c>
      <c r="I723" s="15">
        <v>2.5462962962962965E-3</v>
      </c>
      <c r="J723" t="s">
        <v>18</v>
      </c>
      <c r="K723" t="s">
        <v>19</v>
      </c>
      <c r="L723" t="s">
        <v>40</v>
      </c>
      <c r="M723" t="s">
        <v>77</v>
      </c>
      <c r="N723" t="s">
        <v>65</v>
      </c>
    </row>
    <row r="724" spans="1:14" x14ac:dyDescent="0.35">
      <c r="A724" t="s">
        <v>14</v>
      </c>
      <c r="B724">
        <v>11</v>
      </c>
      <c r="C724" t="s">
        <v>27</v>
      </c>
      <c r="D724" t="s">
        <v>16</v>
      </c>
      <c r="E724" t="s">
        <v>23</v>
      </c>
      <c r="F724">
        <v>5</v>
      </c>
      <c r="G724">
        <v>21000000</v>
      </c>
      <c r="H724">
        <v>5</v>
      </c>
      <c r="I724" s="15">
        <v>2.5462962962962965E-3</v>
      </c>
      <c r="J724" t="s">
        <v>18</v>
      </c>
      <c r="K724" t="s">
        <v>56</v>
      </c>
      <c r="L724" t="s">
        <v>40</v>
      </c>
      <c r="M724" t="s">
        <v>76</v>
      </c>
      <c r="N724" t="s">
        <v>75</v>
      </c>
    </row>
    <row r="725" spans="1:14" x14ac:dyDescent="0.35">
      <c r="A725" t="s">
        <v>14</v>
      </c>
      <c r="B725">
        <v>30</v>
      </c>
      <c r="C725" t="s">
        <v>27</v>
      </c>
      <c r="D725" t="s">
        <v>32</v>
      </c>
      <c r="E725" t="s">
        <v>17</v>
      </c>
      <c r="F725">
        <v>4</v>
      </c>
      <c r="G725">
        <v>20000000</v>
      </c>
      <c r="H725">
        <v>4</v>
      </c>
      <c r="I725" s="15">
        <v>2.5462962962962965E-3</v>
      </c>
      <c r="J725" t="s">
        <v>18</v>
      </c>
      <c r="K725" t="s">
        <v>50</v>
      </c>
      <c r="L725" t="s">
        <v>43</v>
      </c>
      <c r="M725" t="s">
        <v>76</v>
      </c>
      <c r="N725" t="s">
        <v>26</v>
      </c>
    </row>
    <row r="726" spans="1:14" x14ac:dyDescent="0.35">
      <c r="A726" t="s">
        <v>14</v>
      </c>
      <c r="B726">
        <v>30</v>
      </c>
      <c r="C726" t="s">
        <v>37</v>
      </c>
      <c r="D726" t="s">
        <v>28</v>
      </c>
      <c r="E726" t="s">
        <v>42</v>
      </c>
      <c r="F726">
        <v>2</v>
      </c>
      <c r="G726">
        <v>12000000</v>
      </c>
      <c r="H726">
        <v>1</v>
      </c>
      <c r="I726" s="15">
        <v>2.5462962962962965E-3</v>
      </c>
      <c r="J726" t="s">
        <v>18</v>
      </c>
      <c r="K726" t="s">
        <v>56</v>
      </c>
      <c r="L726" t="s">
        <v>48</v>
      </c>
      <c r="M726" t="s">
        <v>77</v>
      </c>
      <c r="N726" t="s">
        <v>65</v>
      </c>
    </row>
    <row r="727" spans="1:14" x14ac:dyDescent="0.35">
      <c r="A727" t="s">
        <v>14</v>
      </c>
      <c r="B727">
        <v>17</v>
      </c>
      <c r="C727" t="s">
        <v>44</v>
      </c>
      <c r="D727" t="s">
        <v>32</v>
      </c>
      <c r="E727" t="s">
        <v>17</v>
      </c>
      <c r="F727">
        <v>4</v>
      </c>
      <c r="G727">
        <v>11000000</v>
      </c>
      <c r="H727">
        <v>1</v>
      </c>
      <c r="I727" s="15">
        <v>2.5462962962962965E-3</v>
      </c>
      <c r="J727" t="s">
        <v>61</v>
      </c>
      <c r="K727" t="s">
        <v>29</v>
      </c>
      <c r="L727" t="s">
        <v>40</v>
      </c>
      <c r="M727" t="s">
        <v>66</v>
      </c>
      <c r="N727" t="s">
        <v>67</v>
      </c>
    </row>
    <row r="728" spans="1:14" x14ac:dyDescent="0.35">
      <c r="A728" t="s">
        <v>14</v>
      </c>
      <c r="B728">
        <v>16</v>
      </c>
      <c r="C728" t="s">
        <v>44</v>
      </c>
      <c r="D728" t="s">
        <v>38</v>
      </c>
      <c r="E728" t="s">
        <v>68</v>
      </c>
      <c r="F728">
        <v>5</v>
      </c>
      <c r="G728">
        <v>25000000</v>
      </c>
      <c r="H728">
        <v>1</v>
      </c>
      <c r="I728" s="15">
        <v>2.5462962962962965E-3</v>
      </c>
      <c r="J728" t="s">
        <v>18</v>
      </c>
      <c r="K728" t="s">
        <v>29</v>
      </c>
      <c r="L728" t="s">
        <v>25</v>
      </c>
      <c r="M728" t="s">
        <v>76</v>
      </c>
      <c r="N728" t="s">
        <v>52</v>
      </c>
    </row>
    <row r="729" spans="1:14" x14ac:dyDescent="0.35">
      <c r="A729" t="s">
        <v>14</v>
      </c>
      <c r="B729">
        <v>27</v>
      </c>
      <c r="C729" t="s">
        <v>69</v>
      </c>
      <c r="D729" t="s">
        <v>32</v>
      </c>
      <c r="E729" t="s">
        <v>42</v>
      </c>
      <c r="F729">
        <v>2</v>
      </c>
      <c r="G729">
        <v>38000000</v>
      </c>
      <c r="H729">
        <v>1</v>
      </c>
      <c r="I729" s="15">
        <v>2.5462962962962965E-3</v>
      </c>
      <c r="J729" t="s">
        <v>46</v>
      </c>
      <c r="K729" t="s">
        <v>19</v>
      </c>
      <c r="L729" t="s">
        <v>30</v>
      </c>
      <c r="M729" t="s">
        <v>78</v>
      </c>
      <c r="N729" t="s">
        <v>63</v>
      </c>
    </row>
    <row r="730" spans="1:14" x14ac:dyDescent="0.35">
      <c r="A730" t="s">
        <v>14</v>
      </c>
      <c r="B730">
        <v>11</v>
      </c>
      <c r="C730" t="s">
        <v>57</v>
      </c>
      <c r="D730" t="s">
        <v>16</v>
      </c>
      <c r="E730" t="s">
        <v>68</v>
      </c>
      <c r="F730">
        <v>3</v>
      </c>
      <c r="G730">
        <v>15000000</v>
      </c>
      <c r="H730">
        <v>1</v>
      </c>
      <c r="I730" s="15">
        <v>2.5462962962962965E-3</v>
      </c>
      <c r="J730" t="s">
        <v>18</v>
      </c>
      <c r="K730" t="s">
        <v>19</v>
      </c>
      <c r="L730" t="s">
        <v>33</v>
      </c>
      <c r="M730" t="s">
        <v>66</v>
      </c>
      <c r="N730" t="s">
        <v>67</v>
      </c>
    </row>
    <row r="731" spans="1:14" x14ac:dyDescent="0.35">
      <c r="A731" t="s">
        <v>14</v>
      </c>
      <c r="B731">
        <v>13</v>
      </c>
      <c r="C731" t="s">
        <v>72</v>
      </c>
      <c r="D731" t="s">
        <v>38</v>
      </c>
      <c r="E731" t="s">
        <v>23</v>
      </c>
      <c r="F731">
        <v>3</v>
      </c>
      <c r="G731">
        <v>15000000</v>
      </c>
      <c r="H731">
        <v>5</v>
      </c>
      <c r="I731" s="15">
        <v>2.5462962962962965E-3</v>
      </c>
      <c r="J731" t="s">
        <v>18</v>
      </c>
      <c r="K731" t="s">
        <v>47</v>
      </c>
      <c r="L731" t="s">
        <v>51</v>
      </c>
      <c r="M731" t="s">
        <v>77</v>
      </c>
      <c r="N731" t="s">
        <v>65</v>
      </c>
    </row>
    <row r="732" spans="1:14" x14ac:dyDescent="0.35">
      <c r="A732" t="s">
        <v>14</v>
      </c>
      <c r="B732">
        <v>10</v>
      </c>
      <c r="C732" t="s">
        <v>22</v>
      </c>
      <c r="D732" t="s">
        <v>16</v>
      </c>
      <c r="E732" t="s">
        <v>23</v>
      </c>
      <c r="F732">
        <v>2</v>
      </c>
      <c r="G732">
        <v>12000000</v>
      </c>
      <c r="H732">
        <v>2</v>
      </c>
      <c r="I732" s="15">
        <v>2.5462962962962965E-3</v>
      </c>
      <c r="J732" t="s">
        <v>18</v>
      </c>
      <c r="K732" t="s">
        <v>29</v>
      </c>
      <c r="L732" t="s">
        <v>48</v>
      </c>
      <c r="M732" t="s">
        <v>76</v>
      </c>
      <c r="N732" t="s">
        <v>52</v>
      </c>
    </row>
    <row r="733" spans="1:14" x14ac:dyDescent="0.35">
      <c r="A733" t="s">
        <v>14</v>
      </c>
      <c r="B733">
        <v>19</v>
      </c>
      <c r="C733" t="s">
        <v>22</v>
      </c>
      <c r="D733" t="s">
        <v>49</v>
      </c>
      <c r="E733" t="s">
        <v>42</v>
      </c>
      <c r="F733">
        <v>3</v>
      </c>
      <c r="G733">
        <v>15000000</v>
      </c>
      <c r="H733">
        <v>2</v>
      </c>
      <c r="I733" s="15">
        <v>2.5462962962962965E-3</v>
      </c>
      <c r="J733" t="s">
        <v>18</v>
      </c>
      <c r="K733" t="s">
        <v>19</v>
      </c>
      <c r="L733" t="s">
        <v>40</v>
      </c>
      <c r="M733" t="s">
        <v>77</v>
      </c>
      <c r="N733" t="s">
        <v>65</v>
      </c>
    </row>
    <row r="734" spans="1:14" x14ac:dyDescent="0.35">
      <c r="A734" t="s">
        <v>70</v>
      </c>
      <c r="B734">
        <v>23</v>
      </c>
      <c r="C734" t="s">
        <v>27</v>
      </c>
      <c r="D734" t="s">
        <v>32</v>
      </c>
      <c r="E734" t="s">
        <v>42</v>
      </c>
      <c r="F734">
        <v>0</v>
      </c>
      <c r="G734">
        <v>0</v>
      </c>
      <c r="H734">
        <v>1</v>
      </c>
      <c r="I734" s="15">
        <v>2.5462962962962965E-3</v>
      </c>
      <c r="L734" t="s">
        <v>40</v>
      </c>
      <c r="M734" t="s">
        <v>76</v>
      </c>
      <c r="N734" t="s">
        <v>26</v>
      </c>
    </row>
    <row r="735" spans="1:14" x14ac:dyDescent="0.35">
      <c r="A735" t="s">
        <v>70</v>
      </c>
      <c r="B735">
        <v>19</v>
      </c>
      <c r="C735" t="s">
        <v>37</v>
      </c>
      <c r="D735" t="s">
        <v>32</v>
      </c>
      <c r="E735" t="s">
        <v>42</v>
      </c>
      <c r="F735">
        <v>0</v>
      </c>
      <c r="G735">
        <v>0</v>
      </c>
      <c r="H735">
        <v>4</v>
      </c>
      <c r="I735" s="15">
        <v>2.5462962962962965E-3</v>
      </c>
      <c r="L735" t="s">
        <v>43</v>
      </c>
      <c r="M735" t="s">
        <v>78</v>
      </c>
      <c r="N735" t="s">
        <v>63</v>
      </c>
    </row>
    <row r="736" spans="1:14" x14ac:dyDescent="0.35">
      <c r="A736" t="s">
        <v>70</v>
      </c>
      <c r="B736">
        <v>27</v>
      </c>
      <c r="C736" t="s">
        <v>44</v>
      </c>
      <c r="D736" t="s">
        <v>16</v>
      </c>
      <c r="E736" t="s">
        <v>42</v>
      </c>
      <c r="F736">
        <v>0</v>
      </c>
      <c r="G736">
        <v>0</v>
      </c>
      <c r="H736">
        <v>1</v>
      </c>
      <c r="I736" s="15">
        <v>2.5462962962962965E-3</v>
      </c>
      <c r="L736" t="s">
        <v>30</v>
      </c>
      <c r="M736" t="s">
        <v>78</v>
      </c>
      <c r="N736" t="s">
        <v>62</v>
      </c>
    </row>
    <row r="737" spans="1:14" x14ac:dyDescent="0.35">
      <c r="A737" t="s">
        <v>14</v>
      </c>
      <c r="B737">
        <v>15</v>
      </c>
      <c r="C737" t="s">
        <v>57</v>
      </c>
      <c r="D737" t="s">
        <v>49</v>
      </c>
      <c r="E737" t="s">
        <v>23</v>
      </c>
      <c r="F737">
        <v>3</v>
      </c>
      <c r="G737">
        <v>12000000</v>
      </c>
      <c r="H737">
        <v>4</v>
      </c>
      <c r="I737" s="15">
        <v>2.7777777777777779E-3</v>
      </c>
      <c r="J737" t="s">
        <v>18</v>
      </c>
      <c r="K737" t="s">
        <v>29</v>
      </c>
      <c r="L737" t="s">
        <v>30</v>
      </c>
      <c r="M737" t="s">
        <v>78</v>
      </c>
      <c r="N737" t="s">
        <v>53</v>
      </c>
    </row>
    <row r="738" spans="1:14" x14ac:dyDescent="0.35">
      <c r="A738" t="s">
        <v>14</v>
      </c>
      <c r="B738">
        <v>4</v>
      </c>
      <c r="C738" t="s">
        <v>72</v>
      </c>
      <c r="D738" t="s">
        <v>28</v>
      </c>
      <c r="E738" t="s">
        <v>23</v>
      </c>
      <c r="F738">
        <v>1</v>
      </c>
      <c r="G738">
        <v>19000000</v>
      </c>
      <c r="H738">
        <v>2</v>
      </c>
      <c r="I738" s="15">
        <v>2.7777777777777779E-3</v>
      </c>
      <c r="J738" t="s">
        <v>46</v>
      </c>
      <c r="K738" t="s">
        <v>47</v>
      </c>
      <c r="L738" t="s">
        <v>25</v>
      </c>
      <c r="M738" t="s">
        <v>77</v>
      </c>
      <c r="N738" t="s">
        <v>34</v>
      </c>
    </row>
    <row r="739" spans="1:14" x14ac:dyDescent="0.35">
      <c r="A739" t="s">
        <v>14</v>
      </c>
      <c r="B739">
        <v>11</v>
      </c>
      <c r="C739" t="s">
        <v>27</v>
      </c>
      <c r="D739" t="s">
        <v>16</v>
      </c>
      <c r="E739" t="s">
        <v>17</v>
      </c>
      <c r="F739">
        <v>2</v>
      </c>
      <c r="G739">
        <v>38000000</v>
      </c>
      <c r="H739">
        <v>1</v>
      </c>
      <c r="I739" s="15">
        <v>2.7777777777777779E-3</v>
      </c>
      <c r="J739" t="s">
        <v>74</v>
      </c>
      <c r="K739" t="s">
        <v>39</v>
      </c>
      <c r="L739" t="s">
        <v>40</v>
      </c>
      <c r="M739" t="s">
        <v>76</v>
      </c>
      <c r="N739" t="s">
        <v>75</v>
      </c>
    </row>
    <row r="740" spans="1:14" x14ac:dyDescent="0.35">
      <c r="A740" t="s">
        <v>14</v>
      </c>
      <c r="B740">
        <v>23</v>
      </c>
      <c r="C740" t="s">
        <v>27</v>
      </c>
      <c r="D740" t="s">
        <v>32</v>
      </c>
      <c r="E740" t="s">
        <v>17</v>
      </c>
      <c r="F740">
        <v>1</v>
      </c>
      <c r="G740">
        <v>7000000</v>
      </c>
      <c r="H740">
        <v>3</v>
      </c>
      <c r="I740" s="15">
        <v>2.7777777777777779E-3</v>
      </c>
      <c r="J740" t="s">
        <v>18</v>
      </c>
      <c r="K740" t="s">
        <v>19</v>
      </c>
      <c r="L740" t="s">
        <v>43</v>
      </c>
      <c r="M740" t="s">
        <v>66</v>
      </c>
      <c r="N740" t="s">
        <v>36</v>
      </c>
    </row>
    <row r="741" spans="1:14" x14ac:dyDescent="0.35">
      <c r="A741" t="s">
        <v>14</v>
      </c>
      <c r="B741">
        <v>8</v>
      </c>
      <c r="C741" t="s">
        <v>37</v>
      </c>
      <c r="D741" t="s">
        <v>28</v>
      </c>
      <c r="E741" t="s">
        <v>23</v>
      </c>
      <c r="F741">
        <v>4</v>
      </c>
      <c r="G741">
        <v>20000000</v>
      </c>
      <c r="H741">
        <v>4</v>
      </c>
      <c r="I741" s="15">
        <v>2.7777777777777779E-3</v>
      </c>
      <c r="J741" t="s">
        <v>61</v>
      </c>
      <c r="K741" t="s">
        <v>19</v>
      </c>
      <c r="L741" t="s">
        <v>20</v>
      </c>
      <c r="M741" t="s">
        <v>76</v>
      </c>
      <c r="N741" t="s">
        <v>31</v>
      </c>
    </row>
    <row r="742" spans="1:14" x14ac:dyDescent="0.35">
      <c r="A742" t="s">
        <v>14</v>
      </c>
      <c r="B742">
        <v>8</v>
      </c>
      <c r="C742" t="s">
        <v>37</v>
      </c>
      <c r="D742" t="s">
        <v>28</v>
      </c>
      <c r="E742" t="s">
        <v>17</v>
      </c>
      <c r="F742">
        <v>3</v>
      </c>
      <c r="G742">
        <v>15000000</v>
      </c>
      <c r="H742">
        <v>1</v>
      </c>
      <c r="I742" s="15">
        <v>2.7777777777777779E-3</v>
      </c>
      <c r="J742" t="s">
        <v>18</v>
      </c>
      <c r="K742" t="s">
        <v>47</v>
      </c>
      <c r="L742" t="s">
        <v>33</v>
      </c>
      <c r="M742" t="s">
        <v>78</v>
      </c>
      <c r="N742" t="s">
        <v>66</v>
      </c>
    </row>
    <row r="743" spans="1:14" x14ac:dyDescent="0.35">
      <c r="A743" t="s">
        <v>14</v>
      </c>
      <c r="B743">
        <v>29</v>
      </c>
      <c r="C743" t="s">
        <v>37</v>
      </c>
      <c r="D743" t="s">
        <v>16</v>
      </c>
      <c r="E743" t="s">
        <v>17</v>
      </c>
      <c r="F743">
        <v>2</v>
      </c>
      <c r="G743">
        <v>12000000</v>
      </c>
      <c r="H743">
        <v>1</v>
      </c>
      <c r="I743" s="15">
        <v>2.7777777777777779E-3</v>
      </c>
      <c r="J743" t="s">
        <v>18</v>
      </c>
      <c r="K743" t="s">
        <v>64</v>
      </c>
      <c r="L743" t="s">
        <v>48</v>
      </c>
      <c r="M743" t="s">
        <v>78</v>
      </c>
      <c r="N743" t="s">
        <v>62</v>
      </c>
    </row>
    <row r="744" spans="1:14" x14ac:dyDescent="0.35">
      <c r="A744" t="s">
        <v>14</v>
      </c>
      <c r="B744">
        <v>25</v>
      </c>
      <c r="C744" t="s">
        <v>37</v>
      </c>
      <c r="D744" t="s">
        <v>32</v>
      </c>
      <c r="E744" t="s">
        <v>23</v>
      </c>
      <c r="F744">
        <v>5</v>
      </c>
      <c r="G744">
        <v>25000000</v>
      </c>
      <c r="H744">
        <v>3</v>
      </c>
      <c r="I744" s="15">
        <v>2.7777777777777779E-3</v>
      </c>
      <c r="J744" t="s">
        <v>18</v>
      </c>
      <c r="K744" t="s">
        <v>29</v>
      </c>
      <c r="L744" t="s">
        <v>51</v>
      </c>
      <c r="M744" t="s">
        <v>77</v>
      </c>
      <c r="N744" t="s">
        <v>65</v>
      </c>
    </row>
    <row r="745" spans="1:14" x14ac:dyDescent="0.35">
      <c r="A745" t="s">
        <v>14</v>
      </c>
      <c r="B745">
        <v>22</v>
      </c>
      <c r="C745" t="s">
        <v>44</v>
      </c>
      <c r="D745" t="s">
        <v>28</v>
      </c>
      <c r="E745" t="s">
        <v>23</v>
      </c>
      <c r="F745">
        <v>2</v>
      </c>
      <c r="G745">
        <v>12000000</v>
      </c>
      <c r="H745">
        <v>4</v>
      </c>
      <c r="I745" s="15">
        <v>2.7777777777777779E-3</v>
      </c>
      <c r="J745" t="s">
        <v>18</v>
      </c>
      <c r="K745" t="s">
        <v>39</v>
      </c>
      <c r="L745" t="s">
        <v>25</v>
      </c>
      <c r="M745" t="s">
        <v>76</v>
      </c>
      <c r="N745" t="s">
        <v>52</v>
      </c>
    </row>
    <row r="746" spans="1:14" x14ac:dyDescent="0.35">
      <c r="A746" t="s">
        <v>14</v>
      </c>
      <c r="B746">
        <v>15</v>
      </c>
      <c r="C746" t="s">
        <v>57</v>
      </c>
      <c r="D746" t="s">
        <v>49</v>
      </c>
      <c r="E746" t="s">
        <v>23</v>
      </c>
      <c r="F746">
        <v>3</v>
      </c>
      <c r="G746">
        <v>12000000</v>
      </c>
      <c r="H746">
        <v>4</v>
      </c>
      <c r="I746" s="15">
        <v>2.7777777777777779E-3</v>
      </c>
      <c r="J746" t="s">
        <v>18</v>
      </c>
      <c r="K746" t="s">
        <v>29</v>
      </c>
      <c r="L746" t="s">
        <v>30</v>
      </c>
      <c r="M746" t="s">
        <v>78</v>
      </c>
      <c r="N746" t="s">
        <v>53</v>
      </c>
    </row>
    <row r="747" spans="1:14" x14ac:dyDescent="0.35">
      <c r="A747" t="s">
        <v>14</v>
      </c>
      <c r="B747">
        <v>4</v>
      </c>
      <c r="C747" t="s">
        <v>72</v>
      </c>
      <c r="D747" t="s">
        <v>28</v>
      </c>
      <c r="E747" t="s">
        <v>23</v>
      </c>
      <c r="F747">
        <v>1</v>
      </c>
      <c r="G747">
        <v>19000000</v>
      </c>
      <c r="H747">
        <v>2</v>
      </c>
      <c r="I747" s="15">
        <v>2.7777777777777779E-3</v>
      </c>
      <c r="J747" t="s">
        <v>46</v>
      </c>
      <c r="K747" t="s">
        <v>47</v>
      </c>
      <c r="L747" t="s">
        <v>25</v>
      </c>
      <c r="M747" t="s">
        <v>77</v>
      </c>
      <c r="N747" t="s">
        <v>34</v>
      </c>
    </row>
    <row r="748" spans="1:14" x14ac:dyDescent="0.35">
      <c r="A748" t="s">
        <v>70</v>
      </c>
      <c r="B748">
        <v>25</v>
      </c>
      <c r="C748" t="s">
        <v>37</v>
      </c>
      <c r="D748" t="s">
        <v>32</v>
      </c>
      <c r="E748" t="s">
        <v>42</v>
      </c>
      <c r="F748">
        <v>0</v>
      </c>
      <c r="G748">
        <v>0</v>
      </c>
      <c r="H748">
        <v>5</v>
      </c>
      <c r="I748" s="15">
        <v>2.7777777777777779E-3</v>
      </c>
      <c r="L748" t="s">
        <v>33</v>
      </c>
      <c r="M748" t="s">
        <v>77</v>
      </c>
      <c r="N748" t="s">
        <v>54</v>
      </c>
    </row>
    <row r="749" spans="1:14" x14ac:dyDescent="0.35">
      <c r="A749" t="s">
        <v>70</v>
      </c>
      <c r="B749">
        <v>26</v>
      </c>
      <c r="C749" t="s">
        <v>44</v>
      </c>
      <c r="D749" t="s">
        <v>16</v>
      </c>
      <c r="E749" t="s">
        <v>23</v>
      </c>
      <c r="F749">
        <v>0</v>
      </c>
      <c r="G749">
        <v>0</v>
      </c>
      <c r="H749">
        <v>2</v>
      </c>
      <c r="I749" s="15">
        <v>2.7777777777777779E-3</v>
      </c>
      <c r="L749" t="s">
        <v>43</v>
      </c>
      <c r="M749" t="s">
        <v>76</v>
      </c>
      <c r="N749" t="s">
        <v>26</v>
      </c>
    </row>
    <row r="750" spans="1:14" x14ac:dyDescent="0.35">
      <c r="A750" t="s">
        <v>70</v>
      </c>
      <c r="B750">
        <v>26</v>
      </c>
      <c r="C750" t="s">
        <v>44</v>
      </c>
      <c r="D750" t="s">
        <v>28</v>
      </c>
      <c r="E750" t="s">
        <v>23</v>
      </c>
      <c r="F750">
        <v>0</v>
      </c>
      <c r="G750">
        <v>0</v>
      </c>
      <c r="H750">
        <v>3</v>
      </c>
      <c r="I750" s="15">
        <v>2.7777777777777779E-3</v>
      </c>
      <c r="L750" t="s">
        <v>51</v>
      </c>
      <c r="M750" t="s">
        <v>76</v>
      </c>
      <c r="N750" t="s">
        <v>26</v>
      </c>
    </row>
    <row r="751" spans="1:14" x14ac:dyDescent="0.35">
      <c r="A751" t="s">
        <v>70</v>
      </c>
      <c r="B751">
        <v>10</v>
      </c>
      <c r="C751" t="s">
        <v>69</v>
      </c>
      <c r="D751" t="s">
        <v>32</v>
      </c>
      <c r="E751" t="s">
        <v>17</v>
      </c>
      <c r="F751">
        <v>0</v>
      </c>
      <c r="G751">
        <v>0</v>
      </c>
      <c r="H751">
        <v>3</v>
      </c>
      <c r="I751" s="15">
        <v>2.7777777777777779E-3</v>
      </c>
      <c r="L751" t="s">
        <v>43</v>
      </c>
      <c r="M751" t="s">
        <v>66</v>
      </c>
      <c r="N751" t="s">
        <v>36</v>
      </c>
    </row>
    <row r="752" spans="1:14" x14ac:dyDescent="0.35">
      <c r="A752" t="s">
        <v>14</v>
      </c>
      <c r="B752">
        <v>16</v>
      </c>
      <c r="C752" t="s">
        <v>55</v>
      </c>
      <c r="D752" t="s">
        <v>32</v>
      </c>
      <c r="E752" t="s">
        <v>23</v>
      </c>
      <c r="F752">
        <v>2</v>
      </c>
      <c r="G752">
        <v>12000000</v>
      </c>
      <c r="H752">
        <v>1</v>
      </c>
      <c r="I752" s="15">
        <v>3.2407407407407406E-3</v>
      </c>
      <c r="J752" t="s">
        <v>18</v>
      </c>
      <c r="K752" t="s">
        <v>29</v>
      </c>
      <c r="L752" t="s">
        <v>40</v>
      </c>
      <c r="M752" t="s">
        <v>76</v>
      </c>
      <c r="N752" t="s">
        <v>26</v>
      </c>
    </row>
    <row r="753" spans="1:14" x14ac:dyDescent="0.35">
      <c r="A753" t="s">
        <v>14</v>
      </c>
      <c r="B753">
        <v>11</v>
      </c>
      <c r="C753" t="s">
        <v>57</v>
      </c>
      <c r="D753" t="s">
        <v>16</v>
      </c>
      <c r="E753" t="s">
        <v>42</v>
      </c>
      <c r="F753">
        <v>2</v>
      </c>
      <c r="G753">
        <v>12000000</v>
      </c>
      <c r="H753">
        <v>4</v>
      </c>
      <c r="I753" s="15">
        <v>3.2407407407407406E-3</v>
      </c>
      <c r="J753" t="s">
        <v>18</v>
      </c>
      <c r="K753" t="s">
        <v>19</v>
      </c>
      <c r="L753" t="s">
        <v>43</v>
      </c>
      <c r="M753" t="s">
        <v>66</v>
      </c>
      <c r="N753" t="s">
        <v>36</v>
      </c>
    </row>
    <row r="754" spans="1:14" x14ac:dyDescent="0.35">
      <c r="A754" t="s">
        <v>14</v>
      </c>
      <c r="B754">
        <v>1</v>
      </c>
      <c r="C754" t="s">
        <v>59</v>
      </c>
      <c r="D754" t="s">
        <v>32</v>
      </c>
      <c r="E754" t="s">
        <v>23</v>
      </c>
      <c r="F754">
        <v>2</v>
      </c>
      <c r="G754">
        <v>12000000</v>
      </c>
      <c r="H754">
        <v>2</v>
      </c>
      <c r="I754" s="15">
        <v>3.2407407407407406E-3</v>
      </c>
      <c r="J754" t="s">
        <v>18</v>
      </c>
      <c r="K754" t="s">
        <v>29</v>
      </c>
      <c r="L754" t="s">
        <v>51</v>
      </c>
      <c r="M754" t="s">
        <v>66</v>
      </c>
      <c r="N754" t="s">
        <v>67</v>
      </c>
    </row>
    <row r="755" spans="1:14" x14ac:dyDescent="0.35">
      <c r="A755" t="s">
        <v>14</v>
      </c>
      <c r="B755">
        <v>9</v>
      </c>
      <c r="C755" t="s">
        <v>27</v>
      </c>
      <c r="D755" t="s">
        <v>32</v>
      </c>
      <c r="E755" t="s">
        <v>23</v>
      </c>
      <c r="F755">
        <v>2</v>
      </c>
      <c r="G755">
        <v>38000000</v>
      </c>
      <c r="H755">
        <v>5</v>
      </c>
      <c r="I755" s="15">
        <v>3.2407407407407406E-3</v>
      </c>
      <c r="J755" t="s">
        <v>46</v>
      </c>
      <c r="K755" t="s">
        <v>19</v>
      </c>
      <c r="L755" t="s">
        <v>48</v>
      </c>
      <c r="M755" t="s">
        <v>76</v>
      </c>
      <c r="N755" t="s">
        <v>31</v>
      </c>
    </row>
    <row r="756" spans="1:14" x14ac:dyDescent="0.35">
      <c r="A756" t="s">
        <v>14</v>
      </c>
      <c r="B756">
        <v>11</v>
      </c>
      <c r="C756" t="s">
        <v>27</v>
      </c>
      <c r="D756" t="s">
        <v>32</v>
      </c>
      <c r="E756" t="s">
        <v>42</v>
      </c>
      <c r="F756">
        <v>2</v>
      </c>
      <c r="G756">
        <v>12000000</v>
      </c>
      <c r="H756">
        <v>5</v>
      </c>
      <c r="I756" s="15">
        <v>3.2407407407407406E-3</v>
      </c>
      <c r="J756" t="s">
        <v>18</v>
      </c>
      <c r="K756" t="s">
        <v>50</v>
      </c>
      <c r="L756" t="s">
        <v>20</v>
      </c>
      <c r="M756" t="s">
        <v>78</v>
      </c>
      <c r="N756" t="s">
        <v>63</v>
      </c>
    </row>
    <row r="757" spans="1:14" x14ac:dyDescent="0.35">
      <c r="A757" t="s">
        <v>14</v>
      </c>
      <c r="B757">
        <v>22</v>
      </c>
      <c r="C757" t="s">
        <v>27</v>
      </c>
      <c r="D757" t="s">
        <v>49</v>
      </c>
      <c r="E757" t="s">
        <v>42</v>
      </c>
      <c r="F757">
        <v>3</v>
      </c>
      <c r="G757">
        <v>15000000</v>
      </c>
      <c r="H757">
        <v>4</v>
      </c>
      <c r="I757" s="15">
        <v>3.2407407407407406E-3</v>
      </c>
      <c r="J757" t="s">
        <v>18</v>
      </c>
      <c r="K757" t="s">
        <v>56</v>
      </c>
      <c r="L757" t="s">
        <v>30</v>
      </c>
      <c r="M757" t="s">
        <v>77</v>
      </c>
      <c r="N757" t="s">
        <v>65</v>
      </c>
    </row>
    <row r="758" spans="1:14" x14ac:dyDescent="0.35">
      <c r="A758" t="s">
        <v>14</v>
      </c>
      <c r="B758">
        <v>30</v>
      </c>
      <c r="C758" t="s">
        <v>27</v>
      </c>
      <c r="D758" t="s">
        <v>49</v>
      </c>
      <c r="E758" t="s">
        <v>23</v>
      </c>
      <c r="F758">
        <v>3</v>
      </c>
      <c r="G758">
        <v>15000000</v>
      </c>
      <c r="H758">
        <v>3</v>
      </c>
      <c r="I758" s="15">
        <v>3.2407407407407406E-3</v>
      </c>
      <c r="J758" t="s">
        <v>18</v>
      </c>
      <c r="K758" t="s">
        <v>29</v>
      </c>
      <c r="L758" t="s">
        <v>25</v>
      </c>
      <c r="M758" t="s">
        <v>76</v>
      </c>
      <c r="N758" t="s">
        <v>31</v>
      </c>
    </row>
    <row r="759" spans="1:14" x14ac:dyDescent="0.35">
      <c r="A759" t="s">
        <v>14</v>
      </c>
      <c r="B759">
        <v>10</v>
      </c>
      <c r="C759" t="s">
        <v>37</v>
      </c>
      <c r="D759" t="s">
        <v>28</v>
      </c>
      <c r="E759" t="s">
        <v>17</v>
      </c>
      <c r="F759">
        <v>4</v>
      </c>
      <c r="G759">
        <v>11000000</v>
      </c>
      <c r="H759">
        <v>2</v>
      </c>
      <c r="I759" s="15">
        <v>3.2407407407407406E-3</v>
      </c>
      <c r="J759" t="s">
        <v>61</v>
      </c>
      <c r="K759" t="s">
        <v>19</v>
      </c>
      <c r="L759" t="s">
        <v>30</v>
      </c>
      <c r="M759" t="s">
        <v>76</v>
      </c>
      <c r="N759" t="s">
        <v>75</v>
      </c>
    </row>
    <row r="760" spans="1:14" x14ac:dyDescent="0.35">
      <c r="A760" t="s">
        <v>14</v>
      </c>
      <c r="B760">
        <v>24</v>
      </c>
      <c r="C760" t="s">
        <v>37</v>
      </c>
      <c r="D760" t="s">
        <v>16</v>
      </c>
      <c r="E760" t="s">
        <v>42</v>
      </c>
      <c r="F760">
        <v>4</v>
      </c>
      <c r="G760">
        <v>20000000</v>
      </c>
      <c r="H760">
        <v>1</v>
      </c>
      <c r="I760" s="15">
        <v>3.2407407407407406E-3</v>
      </c>
      <c r="J760" t="s">
        <v>61</v>
      </c>
      <c r="K760" t="s">
        <v>19</v>
      </c>
      <c r="L760" t="s">
        <v>30</v>
      </c>
      <c r="M760" t="s">
        <v>66</v>
      </c>
      <c r="N760" t="s">
        <v>36</v>
      </c>
    </row>
    <row r="761" spans="1:14" x14ac:dyDescent="0.35">
      <c r="A761" t="s">
        <v>14</v>
      </c>
      <c r="B761">
        <v>26</v>
      </c>
      <c r="C761" t="s">
        <v>37</v>
      </c>
      <c r="D761" t="s">
        <v>28</v>
      </c>
      <c r="E761" t="s">
        <v>42</v>
      </c>
      <c r="F761">
        <v>5</v>
      </c>
      <c r="G761">
        <v>20000000</v>
      </c>
      <c r="H761">
        <v>2</v>
      </c>
      <c r="I761" s="15">
        <v>3.2407407407407406E-3</v>
      </c>
      <c r="J761" t="s">
        <v>18</v>
      </c>
      <c r="K761" t="s">
        <v>19</v>
      </c>
      <c r="L761" t="s">
        <v>30</v>
      </c>
      <c r="M761" t="s">
        <v>78</v>
      </c>
      <c r="N761" t="s">
        <v>41</v>
      </c>
    </row>
    <row r="762" spans="1:14" x14ac:dyDescent="0.35">
      <c r="A762" t="s">
        <v>14</v>
      </c>
      <c r="B762">
        <v>1</v>
      </c>
      <c r="C762" t="s">
        <v>37</v>
      </c>
      <c r="D762" t="s">
        <v>32</v>
      </c>
      <c r="E762" t="s">
        <v>45</v>
      </c>
      <c r="F762">
        <v>4</v>
      </c>
      <c r="G762">
        <v>20000000</v>
      </c>
      <c r="H762">
        <v>2</v>
      </c>
      <c r="I762" s="15">
        <v>3.2407407407407406E-3</v>
      </c>
      <c r="J762" t="s">
        <v>18</v>
      </c>
      <c r="K762" t="s">
        <v>39</v>
      </c>
      <c r="L762" t="s">
        <v>33</v>
      </c>
      <c r="M762" t="s">
        <v>78</v>
      </c>
      <c r="N762" t="s">
        <v>63</v>
      </c>
    </row>
    <row r="763" spans="1:14" x14ac:dyDescent="0.35">
      <c r="A763" t="s">
        <v>14</v>
      </c>
      <c r="B763">
        <v>30</v>
      </c>
      <c r="C763" t="s">
        <v>37</v>
      </c>
      <c r="D763" t="s">
        <v>49</v>
      </c>
      <c r="E763" t="s">
        <v>45</v>
      </c>
      <c r="F763">
        <v>1</v>
      </c>
      <c r="G763">
        <v>7000000</v>
      </c>
      <c r="H763">
        <v>3</v>
      </c>
      <c r="I763" s="15">
        <v>3.2407407407407406E-3</v>
      </c>
      <c r="J763" t="s">
        <v>18</v>
      </c>
      <c r="K763" t="s">
        <v>47</v>
      </c>
      <c r="L763" t="s">
        <v>33</v>
      </c>
      <c r="M763" t="s">
        <v>77</v>
      </c>
      <c r="N763" t="s">
        <v>54</v>
      </c>
    </row>
    <row r="764" spans="1:14" x14ac:dyDescent="0.35">
      <c r="A764" t="s">
        <v>14</v>
      </c>
      <c r="B764">
        <v>8</v>
      </c>
      <c r="C764" t="s">
        <v>37</v>
      </c>
      <c r="D764" t="s">
        <v>32</v>
      </c>
      <c r="E764" t="s">
        <v>23</v>
      </c>
      <c r="F764">
        <v>5</v>
      </c>
      <c r="G764">
        <v>25000000</v>
      </c>
      <c r="H764">
        <v>4</v>
      </c>
      <c r="I764" s="15">
        <v>3.2407407407407406E-3</v>
      </c>
      <c r="J764" t="s">
        <v>18</v>
      </c>
      <c r="K764" t="s">
        <v>24</v>
      </c>
      <c r="L764" t="s">
        <v>20</v>
      </c>
      <c r="M764" t="s">
        <v>77</v>
      </c>
      <c r="N764" t="s">
        <v>65</v>
      </c>
    </row>
    <row r="765" spans="1:14" x14ac:dyDescent="0.35">
      <c r="A765" t="s">
        <v>14</v>
      </c>
      <c r="B765">
        <v>11</v>
      </c>
      <c r="C765" t="s">
        <v>37</v>
      </c>
      <c r="D765" t="s">
        <v>16</v>
      </c>
      <c r="E765" t="s">
        <v>42</v>
      </c>
      <c r="F765">
        <v>3</v>
      </c>
      <c r="G765">
        <v>15000000</v>
      </c>
      <c r="H765">
        <v>3</v>
      </c>
      <c r="I765" s="15">
        <v>3.2407407407407406E-3</v>
      </c>
      <c r="J765" t="s">
        <v>18</v>
      </c>
      <c r="K765" t="s">
        <v>39</v>
      </c>
      <c r="L765" t="s">
        <v>25</v>
      </c>
      <c r="M765" t="s">
        <v>78</v>
      </c>
      <c r="N765" t="s">
        <v>63</v>
      </c>
    </row>
    <row r="766" spans="1:14" x14ac:dyDescent="0.35">
      <c r="A766" t="s">
        <v>14</v>
      </c>
      <c r="B766">
        <v>11</v>
      </c>
      <c r="C766" t="s">
        <v>37</v>
      </c>
      <c r="D766" t="s">
        <v>38</v>
      </c>
      <c r="E766" t="s">
        <v>42</v>
      </c>
      <c r="F766">
        <v>3</v>
      </c>
      <c r="G766">
        <v>15000000</v>
      </c>
      <c r="H766">
        <v>1</v>
      </c>
      <c r="I766" s="15">
        <v>3.2407407407407406E-3</v>
      </c>
      <c r="J766" t="s">
        <v>18</v>
      </c>
      <c r="K766" t="s">
        <v>35</v>
      </c>
      <c r="L766" t="s">
        <v>48</v>
      </c>
      <c r="M766" t="s">
        <v>78</v>
      </c>
      <c r="N766" t="s">
        <v>41</v>
      </c>
    </row>
    <row r="767" spans="1:14" x14ac:dyDescent="0.35">
      <c r="A767" t="s">
        <v>14</v>
      </c>
      <c r="B767">
        <v>9</v>
      </c>
      <c r="C767" t="s">
        <v>44</v>
      </c>
      <c r="D767" t="s">
        <v>38</v>
      </c>
      <c r="E767" t="s">
        <v>23</v>
      </c>
      <c r="F767">
        <v>1</v>
      </c>
      <c r="G767">
        <v>19000000</v>
      </c>
      <c r="H767">
        <v>5</v>
      </c>
      <c r="I767" s="15">
        <v>3.2407407407407406E-3</v>
      </c>
      <c r="J767" t="s">
        <v>46</v>
      </c>
      <c r="K767" t="s">
        <v>29</v>
      </c>
      <c r="L767" t="s">
        <v>51</v>
      </c>
      <c r="M767" t="s">
        <v>77</v>
      </c>
      <c r="N767" t="s">
        <v>54</v>
      </c>
    </row>
    <row r="768" spans="1:14" x14ac:dyDescent="0.35">
      <c r="A768" t="s">
        <v>14</v>
      </c>
      <c r="B768">
        <v>22</v>
      </c>
      <c r="C768" t="s">
        <v>44</v>
      </c>
      <c r="D768" t="s">
        <v>32</v>
      </c>
      <c r="E768" t="s">
        <v>42</v>
      </c>
      <c r="F768">
        <v>1</v>
      </c>
      <c r="G768">
        <v>19000000</v>
      </c>
      <c r="H768">
        <v>1</v>
      </c>
      <c r="I768" s="15">
        <v>3.2407407407407406E-3</v>
      </c>
      <c r="J768" t="s">
        <v>46</v>
      </c>
      <c r="K768" t="s">
        <v>64</v>
      </c>
      <c r="L768" t="s">
        <v>51</v>
      </c>
      <c r="M768" t="s">
        <v>76</v>
      </c>
      <c r="N768" t="s">
        <v>31</v>
      </c>
    </row>
    <row r="769" spans="1:14" x14ac:dyDescent="0.35">
      <c r="A769" t="s">
        <v>14</v>
      </c>
      <c r="B769">
        <v>12</v>
      </c>
      <c r="C769" t="s">
        <v>44</v>
      </c>
      <c r="D769" t="s">
        <v>28</v>
      </c>
      <c r="E769" t="s">
        <v>42</v>
      </c>
      <c r="F769">
        <v>4</v>
      </c>
      <c r="G769">
        <v>20000000</v>
      </c>
      <c r="H769">
        <v>2</v>
      </c>
      <c r="I769" s="15">
        <v>3.2407407407407406E-3</v>
      </c>
      <c r="J769" t="s">
        <v>18</v>
      </c>
      <c r="K769" t="s">
        <v>29</v>
      </c>
      <c r="L769" t="s">
        <v>33</v>
      </c>
      <c r="M769" t="s">
        <v>78</v>
      </c>
      <c r="N769" t="s">
        <v>53</v>
      </c>
    </row>
    <row r="770" spans="1:14" x14ac:dyDescent="0.35">
      <c r="A770" t="s">
        <v>14</v>
      </c>
      <c r="B770">
        <v>22</v>
      </c>
      <c r="C770" t="s">
        <v>44</v>
      </c>
      <c r="D770" t="s">
        <v>32</v>
      </c>
      <c r="E770" t="s">
        <v>42</v>
      </c>
      <c r="F770">
        <v>3</v>
      </c>
      <c r="G770">
        <v>15000000</v>
      </c>
      <c r="H770">
        <v>1</v>
      </c>
      <c r="I770" s="15">
        <v>3.2407407407407406E-3</v>
      </c>
      <c r="J770" t="s">
        <v>18</v>
      </c>
      <c r="K770" t="s">
        <v>19</v>
      </c>
      <c r="L770" t="s">
        <v>48</v>
      </c>
      <c r="M770" t="s">
        <v>78</v>
      </c>
      <c r="N770" t="s">
        <v>63</v>
      </c>
    </row>
    <row r="771" spans="1:14" x14ac:dyDescent="0.35">
      <c r="A771" t="s">
        <v>14</v>
      </c>
      <c r="B771">
        <v>16</v>
      </c>
      <c r="C771" t="s">
        <v>55</v>
      </c>
      <c r="D771" t="s">
        <v>32</v>
      </c>
      <c r="E771" t="s">
        <v>23</v>
      </c>
      <c r="F771">
        <v>2</v>
      </c>
      <c r="G771">
        <v>12000000</v>
      </c>
      <c r="H771">
        <v>1</v>
      </c>
      <c r="I771" s="15">
        <v>3.2407407407407406E-3</v>
      </c>
      <c r="J771" t="s">
        <v>18</v>
      </c>
      <c r="K771" t="s">
        <v>29</v>
      </c>
      <c r="L771" t="s">
        <v>40</v>
      </c>
      <c r="M771" t="s">
        <v>76</v>
      </c>
      <c r="N771" t="s">
        <v>26</v>
      </c>
    </row>
    <row r="772" spans="1:14" x14ac:dyDescent="0.35">
      <c r="A772" t="s">
        <v>14</v>
      </c>
      <c r="B772">
        <v>11</v>
      </c>
      <c r="C772" t="s">
        <v>57</v>
      </c>
      <c r="D772" t="s">
        <v>16</v>
      </c>
      <c r="E772" t="s">
        <v>42</v>
      </c>
      <c r="F772">
        <v>2</v>
      </c>
      <c r="G772">
        <v>12000000</v>
      </c>
      <c r="H772">
        <v>4</v>
      </c>
      <c r="I772" s="15">
        <v>3.2407407407407406E-3</v>
      </c>
      <c r="J772" t="s">
        <v>18</v>
      </c>
      <c r="K772" t="s">
        <v>19</v>
      </c>
      <c r="L772" t="s">
        <v>43</v>
      </c>
      <c r="M772" t="s">
        <v>66</v>
      </c>
      <c r="N772" t="s">
        <v>36</v>
      </c>
    </row>
    <row r="773" spans="1:14" x14ac:dyDescent="0.35">
      <c r="A773" t="s">
        <v>14</v>
      </c>
      <c r="B773">
        <v>1</v>
      </c>
      <c r="C773" t="s">
        <v>59</v>
      </c>
      <c r="D773" t="s">
        <v>32</v>
      </c>
      <c r="E773" t="s">
        <v>23</v>
      </c>
      <c r="F773">
        <v>2</v>
      </c>
      <c r="G773">
        <v>12000000</v>
      </c>
      <c r="H773">
        <v>2</v>
      </c>
      <c r="I773" s="15">
        <v>3.2407407407407406E-3</v>
      </c>
      <c r="J773" t="s">
        <v>18</v>
      </c>
      <c r="K773" t="s">
        <v>29</v>
      </c>
      <c r="L773" t="s">
        <v>51</v>
      </c>
      <c r="M773" t="s">
        <v>66</v>
      </c>
      <c r="N773" t="s">
        <v>67</v>
      </c>
    </row>
    <row r="774" spans="1:14" x14ac:dyDescent="0.35">
      <c r="A774" t="s">
        <v>70</v>
      </c>
      <c r="B774">
        <v>15</v>
      </c>
      <c r="C774" t="s">
        <v>58</v>
      </c>
      <c r="D774" t="s">
        <v>38</v>
      </c>
      <c r="E774" t="s">
        <v>17</v>
      </c>
      <c r="F774">
        <v>0</v>
      </c>
      <c r="G774">
        <v>0</v>
      </c>
      <c r="H774">
        <v>2</v>
      </c>
      <c r="I774" s="15">
        <v>3.2407407407407406E-3</v>
      </c>
      <c r="L774" t="s">
        <v>43</v>
      </c>
      <c r="M774" t="s">
        <v>76</v>
      </c>
      <c r="N774" t="s">
        <v>26</v>
      </c>
    </row>
    <row r="775" spans="1:14" x14ac:dyDescent="0.35">
      <c r="A775" t="s">
        <v>70</v>
      </c>
      <c r="B775">
        <v>11</v>
      </c>
      <c r="C775" t="s">
        <v>59</v>
      </c>
      <c r="D775" t="s">
        <v>16</v>
      </c>
      <c r="E775" t="s">
        <v>42</v>
      </c>
      <c r="F775">
        <v>0</v>
      </c>
      <c r="G775">
        <v>0</v>
      </c>
      <c r="H775">
        <v>5</v>
      </c>
      <c r="I775" s="15">
        <v>3.2407407407407406E-3</v>
      </c>
      <c r="L775" t="s">
        <v>33</v>
      </c>
      <c r="M775" t="s">
        <v>66</v>
      </c>
      <c r="N775" t="s">
        <v>67</v>
      </c>
    </row>
    <row r="776" spans="1:14" x14ac:dyDescent="0.35">
      <c r="A776" t="s">
        <v>70</v>
      </c>
      <c r="B776">
        <v>14</v>
      </c>
      <c r="C776" t="s">
        <v>22</v>
      </c>
      <c r="D776" t="s">
        <v>28</v>
      </c>
      <c r="E776" t="s">
        <v>42</v>
      </c>
      <c r="F776">
        <v>0</v>
      </c>
      <c r="G776">
        <v>0</v>
      </c>
      <c r="H776">
        <v>4</v>
      </c>
      <c r="I776" s="15">
        <v>3.2407407407407406E-3</v>
      </c>
      <c r="L776" t="s">
        <v>43</v>
      </c>
      <c r="M776" t="s">
        <v>78</v>
      </c>
      <c r="N776" t="s">
        <v>41</v>
      </c>
    </row>
    <row r="777" spans="1:14" x14ac:dyDescent="0.35">
      <c r="A777" t="s">
        <v>70</v>
      </c>
      <c r="B777">
        <v>24</v>
      </c>
      <c r="C777" t="s">
        <v>27</v>
      </c>
      <c r="D777" t="s">
        <v>73</v>
      </c>
      <c r="E777" t="s">
        <v>42</v>
      </c>
      <c r="F777">
        <v>0</v>
      </c>
      <c r="G777">
        <v>0</v>
      </c>
      <c r="H777">
        <v>3</v>
      </c>
      <c r="I777" s="15">
        <v>3.2407407407407406E-3</v>
      </c>
      <c r="L777" t="s">
        <v>20</v>
      </c>
      <c r="M777" t="s">
        <v>78</v>
      </c>
      <c r="N777" t="s">
        <v>63</v>
      </c>
    </row>
    <row r="778" spans="1:14" x14ac:dyDescent="0.35">
      <c r="A778" t="s">
        <v>70</v>
      </c>
      <c r="B778">
        <v>1</v>
      </c>
      <c r="C778" t="s">
        <v>37</v>
      </c>
      <c r="D778" t="s">
        <v>16</v>
      </c>
      <c r="E778" t="s">
        <v>42</v>
      </c>
      <c r="F778">
        <v>0</v>
      </c>
      <c r="G778">
        <v>0</v>
      </c>
      <c r="H778">
        <v>1</v>
      </c>
      <c r="I778" s="15">
        <v>3.2407407407407406E-3</v>
      </c>
      <c r="L778" t="s">
        <v>43</v>
      </c>
      <c r="M778" t="s">
        <v>76</v>
      </c>
      <c r="N778" t="s">
        <v>52</v>
      </c>
    </row>
    <row r="779" spans="1:14" x14ac:dyDescent="0.35">
      <c r="A779" t="s">
        <v>70</v>
      </c>
      <c r="B779">
        <v>19</v>
      </c>
      <c r="C779" t="s">
        <v>69</v>
      </c>
      <c r="D779" t="s">
        <v>32</v>
      </c>
      <c r="E779" t="s">
        <v>42</v>
      </c>
      <c r="F779">
        <v>0</v>
      </c>
      <c r="G779">
        <v>0</v>
      </c>
      <c r="H779">
        <v>2</v>
      </c>
      <c r="I779" s="15">
        <v>3.2407407407407406E-3</v>
      </c>
      <c r="L779" t="s">
        <v>30</v>
      </c>
      <c r="M779" t="s">
        <v>66</v>
      </c>
      <c r="N779" t="s">
        <v>67</v>
      </c>
    </row>
    <row r="780" spans="1:14" x14ac:dyDescent="0.35">
      <c r="A780" t="s">
        <v>70</v>
      </c>
      <c r="B780">
        <v>15</v>
      </c>
      <c r="C780" t="s">
        <v>58</v>
      </c>
      <c r="D780" t="s">
        <v>38</v>
      </c>
      <c r="E780" t="s">
        <v>17</v>
      </c>
      <c r="F780">
        <v>0</v>
      </c>
      <c r="G780">
        <v>0</v>
      </c>
      <c r="H780">
        <v>2</v>
      </c>
      <c r="I780" s="15">
        <v>3.2407407407407406E-3</v>
      </c>
      <c r="L780" t="s">
        <v>43</v>
      </c>
      <c r="M780" t="s">
        <v>76</v>
      </c>
      <c r="N780" t="s">
        <v>26</v>
      </c>
    </row>
    <row r="781" spans="1:14" x14ac:dyDescent="0.35">
      <c r="A781" t="s">
        <v>70</v>
      </c>
      <c r="B781">
        <v>11</v>
      </c>
      <c r="C781" t="s">
        <v>59</v>
      </c>
      <c r="D781" t="s">
        <v>16</v>
      </c>
      <c r="E781" t="s">
        <v>42</v>
      </c>
      <c r="F781">
        <v>0</v>
      </c>
      <c r="G781">
        <v>0</v>
      </c>
      <c r="H781">
        <v>5</v>
      </c>
      <c r="I781" s="15">
        <v>3.2407407407407406E-3</v>
      </c>
      <c r="L781" t="s">
        <v>33</v>
      </c>
      <c r="M781" t="s">
        <v>66</v>
      </c>
      <c r="N781" t="s">
        <v>67</v>
      </c>
    </row>
    <row r="782" spans="1:14" x14ac:dyDescent="0.35">
      <c r="A782" t="s">
        <v>14</v>
      </c>
      <c r="B782">
        <v>19</v>
      </c>
      <c r="C782" t="s">
        <v>22</v>
      </c>
      <c r="D782" t="s">
        <v>28</v>
      </c>
      <c r="E782" t="s">
        <v>45</v>
      </c>
      <c r="F782">
        <v>1</v>
      </c>
      <c r="G782">
        <v>7000000</v>
      </c>
      <c r="H782">
        <v>5</v>
      </c>
      <c r="I782" s="15">
        <v>3.2986111111111111E-3</v>
      </c>
      <c r="J782" t="s">
        <v>18</v>
      </c>
      <c r="K782" t="s">
        <v>24</v>
      </c>
      <c r="L782" t="s">
        <v>48</v>
      </c>
      <c r="M782" t="s">
        <v>78</v>
      </c>
      <c r="N782" t="s">
        <v>53</v>
      </c>
    </row>
    <row r="783" spans="1:14" x14ac:dyDescent="0.35">
      <c r="A783" t="s">
        <v>14</v>
      </c>
      <c r="B783">
        <v>5</v>
      </c>
      <c r="C783" t="s">
        <v>27</v>
      </c>
      <c r="D783" t="s">
        <v>32</v>
      </c>
      <c r="E783" t="s">
        <v>42</v>
      </c>
      <c r="F783">
        <v>4</v>
      </c>
      <c r="G783">
        <v>15000000</v>
      </c>
      <c r="H783">
        <v>3</v>
      </c>
      <c r="I783" s="15">
        <v>3.2986111111111111E-3</v>
      </c>
      <c r="J783" t="s">
        <v>18</v>
      </c>
      <c r="K783" t="s">
        <v>19</v>
      </c>
      <c r="L783" t="s">
        <v>33</v>
      </c>
      <c r="M783" t="s">
        <v>66</v>
      </c>
      <c r="N783" t="s">
        <v>67</v>
      </c>
    </row>
    <row r="784" spans="1:14" x14ac:dyDescent="0.35">
      <c r="A784" t="s">
        <v>14</v>
      </c>
      <c r="B784">
        <v>11</v>
      </c>
      <c r="C784" t="s">
        <v>37</v>
      </c>
      <c r="D784" t="s">
        <v>16</v>
      </c>
      <c r="E784" t="s">
        <v>45</v>
      </c>
      <c r="F784">
        <v>2</v>
      </c>
      <c r="G784">
        <v>38000000</v>
      </c>
      <c r="H784">
        <v>1</v>
      </c>
      <c r="I784" s="15">
        <v>3.2986111111111111E-3</v>
      </c>
      <c r="J784" t="s">
        <v>46</v>
      </c>
      <c r="K784" t="s">
        <v>19</v>
      </c>
      <c r="L784" t="s">
        <v>40</v>
      </c>
      <c r="M784" t="s">
        <v>78</v>
      </c>
      <c r="N784" t="s">
        <v>53</v>
      </c>
    </row>
    <row r="785" spans="1:14" x14ac:dyDescent="0.35">
      <c r="A785" t="s">
        <v>14</v>
      </c>
      <c r="B785">
        <v>1</v>
      </c>
      <c r="C785" t="s">
        <v>37</v>
      </c>
      <c r="D785" t="s">
        <v>49</v>
      </c>
      <c r="E785" t="s">
        <v>17</v>
      </c>
      <c r="F785">
        <v>3</v>
      </c>
      <c r="G785">
        <v>15000000</v>
      </c>
      <c r="H785">
        <v>1</v>
      </c>
      <c r="I785" s="15">
        <v>3.2986111111111111E-3</v>
      </c>
      <c r="J785" t="s">
        <v>18</v>
      </c>
      <c r="K785" t="s">
        <v>39</v>
      </c>
      <c r="L785" t="s">
        <v>30</v>
      </c>
      <c r="M785" t="s">
        <v>66</v>
      </c>
      <c r="N785" t="s">
        <v>36</v>
      </c>
    </row>
    <row r="786" spans="1:14" x14ac:dyDescent="0.35">
      <c r="A786" t="s">
        <v>14</v>
      </c>
      <c r="B786">
        <v>21</v>
      </c>
      <c r="C786" t="s">
        <v>37</v>
      </c>
      <c r="D786" t="s">
        <v>28</v>
      </c>
      <c r="E786" t="s">
        <v>17</v>
      </c>
      <c r="F786">
        <v>5</v>
      </c>
      <c r="G786">
        <v>20000000</v>
      </c>
      <c r="H786">
        <v>5</v>
      </c>
      <c r="I786" s="15">
        <v>3.2986111111111111E-3</v>
      </c>
      <c r="J786" t="s">
        <v>18</v>
      </c>
      <c r="K786" t="s">
        <v>56</v>
      </c>
      <c r="L786" t="s">
        <v>20</v>
      </c>
      <c r="M786" t="s">
        <v>76</v>
      </c>
      <c r="N786" t="s">
        <v>31</v>
      </c>
    </row>
    <row r="787" spans="1:14" x14ac:dyDescent="0.35">
      <c r="A787" t="s">
        <v>14</v>
      </c>
      <c r="B787">
        <v>27</v>
      </c>
      <c r="C787" t="s">
        <v>44</v>
      </c>
      <c r="D787" t="s">
        <v>38</v>
      </c>
      <c r="E787" t="s">
        <v>42</v>
      </c>
      <c r="F787">
        <v>3</v>
      </c>
      <c r="G787">
        <v>11000000</v>
      </c>
      <c r="H787">
        <v>3</v>
      </c>
      <c r="I787" s="15">
        <v>3.2986111111111111E-3</v>
      </c>
      <c r="J787" t="s">
        <v>18</v>
      </c>
      <c r="K787" t="s">
        <v>56</v>
      </c>
      <c r="L787" t="s">
        <v>48</v>
      </c>
      <c r="M787" t="s">
        <v>77</v>
      </c>
      <c r="N787" t="s">
        <v>34</v>
      </c>
    </row>
    <row r="788" spans="1:14" x14ac:dyDescent="0.35">
      <c r="A788" t="s">
        <v>14</v>
      </c>
      <c r="B788">
        <v>28</v>
      </c>
      <c r="C788" t="s">
        <v>44</v>
      </c>
      <c r="D788" t="s">
        <v>38</v>
      </c>
      <c r="E788" t="s">
        <v>23</v>
      </c>
      <c r="F788">
        <v>2</v>
      </c>
      <c r="G788">
        <v>12000000</v>
      </c>
      <c r="H788">
        <v>3</v>
      </c>
      <c r="I788" s="15">
        <v>3.2986111111111111E-3</v>
      </c>
      <c r="J788" t="s">
        <v>18</v>
      </c>
      <c r="K788" t="s">
        <v>39</v>
      </c>
      <c r="L788" t="s">
        <v>51</v>
      </c>
      <c r="M788" t="s">
        <v>78</v>
      </c>
      <c r="N788" t="s">
        <v>62</v>
      </c>
    </row>
    <row r="789" spans="1:14" x14ac:dyDescent="0.35">
      <c r="A789" t="s">
        <v>14</v>
      </c>
      <c r="B789">
        <v>11</v>
      </c>
      <c r="C789" t="s">
        <v>69</v>
      </c>
      <c r="D789" t="s">
        <v>38</v>
      </c>
      <c r="E789" t="s">
        <v>23</v>
      </c>
      <c r="F789">
        <v>1</v>
      </c>
      <c r="G789">
        <v>19000000</v>
      </c>
      <c r="H789">
        <v>1</v>
      </c>
      <c r="I789" s="15">
        <v>3.2986111111111111E-3</v>
      </c>
      <c r="J789" t="s">
        <v>46</v>
      </c>
      <c r="K789" t="s">
        <v>29</v>
      </c>
      <c r="L789" t="s">
        <v>30</v>
      </c>
      <c r="M789" t="s">
        <v>78</v>
      </c>
      <c r="N789" t="s">
        <v>66</v>
      </c>
    </row>
    <row r="790" spans="1:14" x14ac:dyDescent="0.35">
      <c r="A790" t="s">
        <v>14</v>
      </c>
      <c r="B790">
        <v>25</v>
      </c>
      <c r="C790" t="s">
        <v>69</v>
      </c>
      <c r="D790" t="s">
        <v>16</v>
      </c>
      <c r="E790" t="s">
        <v>23</v>
      </c>
      <c r="F790">
        <v>2</v>
      </c>
      <c r="G790">
        <v>12000000</v>
      </c>
      <c r="H790">
        <v>1</v>
      </c>
      <c r="I790" s="15">
        <v>3.2986111111111111E-3</v>
      </c>
      <c r="J790" t="s">
        <v>18</v>
      </c>
      <c r="K790" t="s">
        <v>56</v>
      </c>
      <c r="L790" t="s">
        <v>43</v>
      </c>
      <c r="M790" t="s">
        <v>77</v>
      </c>
      <c r="N790" t="s">
        <v>54</v>
      </c>
    </row>
    <row r="791" spans="1:14" x14ac:dyDescent="0.35">
      <c r="A791" t="s">
        <v>14</v>
      </c>
      <c r="B791">
        <v>23</v>
      </c>
      <c r="C791" t="s">
        <v>69</v>
      </c>
      <c r="D791" t="s">
        <v>16</v>
      </c>
      <c r="E791" t="s">
        <v>17</v>
      </c>
      <c r="F791">
        <v>2</v>
      </c>
      <c r="G791">
        <v>12000000</v>
      </c>
      <c r="H791">
        <v>1</v>
      </c>
      <c r="I791" s="15">
        <v>3.2986111111111111E-3</v>
      </c>
      <c r="J791" t="s">
        <v>18</v>
      </c>
      <c r="K791" t="s">
        <v>64</v>
      </c>
      <c r="L791" t="s">
        <v>48</v>
      </c>
      <c r="M791" t="s">
        <v>76</v>
      </c>
      <c r="N791" t="s">
        <v>26</v>
      </c>
    </row>
    <row r="792" spans="1:14" x14ac:dyDescent="0.35">
      <c r="A792" t="s">
        <v>14</v>
      </c>
      <c r="B792">
        <v>19</v>
      </c>
      <c r="C792" t="s">
        <v>22</v>
      </c>
      <c r="D792" t="s">
        <v>28</v>
      </c>
      <c r="E792" t="s">
        <v>45</v>
      </c>
      <c r="F792">
        <v>1</v>
      </c>
      <c r="G792">
        <v>7000000</v>
      </c>
      <c r="H792">
        <v>5</v>
      </c>
      <c r="I792" s="15">
        <v>3.2986111111111111E-3</v>
      </c>
      <c r="J792" t="s">
        <v>18</v>
      </c>
      <c r="K792" t="s">
        <v>24</v>
      </c>
      <c r="L792" t="s">
        <v>48</v>
      </c>
      <c r="M792" t="s">
        <v>78</v>
      </c>
      <c r="N792" t="s">
        <v>53</v>
      </c>
    </row>
    <row r="793" spans="1:14" x14ac:dyDescent="0.35">
      <c r="A793" t="s">
        <v>70</v>
      </c>
      <c r="B793">
        <v>11</v>
      </c>
      <c r="C793" t="s">
        <v>55</v>
      </c>
      <c r="D793" t="s">
        <v>38</v>
      </c>
      <c r="E793" t="s">
        <v>23</v>
      </c>
      <c r="F793">
        <v>0</v>
      </c>
      <c r="G793">
        <v>0</v>
      </c>
      <c r="H793">
        <v>4</v>
      </c>
      <c r="I793" s="15">
        <v>3.2986111111111111E-3</v>
      </c>
      <c r="L793" t="s">
        <v>30</v>
      </c>
      <c r="M793" t="s">
        <v>77</v>
      </c>
      <c r="N793" t="s">
        <v>65</v>
      </c>
    </row>
    <row r="794" spans="1:14" x14ac:dyDescent="0.35">
      <c r="A794" t="s">
        <v>70</v>
      </c>
      <c r="B794">
        <v>19</v>
      </c>
      <c r="C794" t="s">
        <v>27</v>
      </c>
      <c r="D794" t="s">
        <v>16</v>
      </c>
      <c r="E794" t="s">
        <v>42</v>
      </c>
      <c r="F794">
        <v>0</v>
      </c>
      <c r="G794">
        <v>0</v>
      </c>
      <c r="H794">
        <v>6</v>
      </c>
      <c r="I794" s="15">
        <v>3.2986111111111111E-3</v>
      </c>
      <c r="L794" t="s">
        <v>30</v>
      </c>
      <c r="M794" t="s">
        <v>76</v>
      </c>
      <c r="N794" t="s">
        <v>71</v>
      </c>
    </row>
    <row r="795" spans="1:14" x14ac:dyDescent="0.35">
      <c r="A795" t="s">
        <v>70</v>
      </c>
      <c r="B795">
        <v>18</v>
      </c>
      <c r="C795" t="s">
        <v>44</v>
      </c>
      <c r="D795" t="s">
        <v>73</v>
      </c>
      <c r="E795" t="s">
        <v>42</v>
      </c>
      <c r="F795">
        <v>0</v>
      </c>
      <c r="G795">
        <v>0</v>
      </c>
      <c r="H795">
        <v>4</v>
      </c>
      <c r="I795" s="15">
        <v>3.2986111111111111E-3</v>
      </c>
      <c r="L795" t="s">
        <v>51</v>
      </c>
      <c r="M795" t="s">
        <v>66</v>
      </c>
      <c r="N795" t="s">
        <v>67</v>
      </c>
    </row>
    <row r="796" spans="1:14" x14ac:dyDescent="0.35">
      <c r="A796" t="s">
        <v>70</v>
      </c>
      <c r="B796">
        <v>11</v>
      </c>
      <c r="C796" t="s">
        <v>55</v>
      </c>
      <c r="D796" t="s">
        <v>38</v>
      </c>
      <c r="E796" t="s">
        <v>23</v>
      </c>
      <c r="F796">
        <v>0</v>
      </c>
      <c r="G796">
        <v>0</v>
      </c>
      <c r="H796">
        <v>4</v>
      </c>
      <c r="I796" s="15">
        <v>3.2986111111111111E-3</v>
      </c>
      <c r="L796" t="s">
        <v>30</v>
      </c>
      <c r="M796" t="s">
        <v>77</v>
      </c>
      <c r="N796" t="s">
        <v>65</v>
      </c>
    </row>
    <row r="797" spans="1:14" x14ac:dyDescent="0.35">
      <c r="A797" t="s">
        <v>14</v>
      </c>
      <c r="B797">
        <v>13</v>
      </c>
      <c r="C797" t="s">
        <v>55</v>
      </c>
      <c r="D797" t="s">
        <v>49</v>
      </c>
      <c r="E797" t="s">
        <v>42</v>
      </c>
      <c r="F797">
        <v>2</v>
      </c>
      <c r="G797">
        <v>12000000</v>
      </c>
      <c r="H797">
        <v>1</v>
      </c>
      <c r="I797" s="15">
        <v>3.3333333333333335E-3</v>
      </c>
      <c r="J797" t="s">
        <v>18</v>
      </c>
      <c r="K797" t="s">
        <v>56</v>
      </c>
      <c r="L797" t="s">
        <v>30</v>
      </c>
      <c r="M797" t="s">
        <v>76</v>
      </c>
      <c r="N797" t="s">
        <v>26</v>
      </c>
    </row>
    <row r="798" spans="1:14" x14ac:dyDescent="0.35">
      <c r="A798" t="s">
        <v>14</v>
      </c>
      <c r="B798">
        <v>1</v>
      </c>
      <c r="C798" t="s">
        <v>59</v>
      </c>
      <c r="D798" t="s">
        <v>49</v>
      </c>
      <c r="E798" t="s">
        <v>23</v>
      </c>
      <c r="F798">
        <v>4</v>
      </c>
      <c r="G798">
        <v>20000000</v>
      </c>
      <c r="H798">
        <v>4</v>
      </c>
      <c r="I798" s="15">
        <v>3.3333333333333335E-3</v>
      </c>
      <c r="J798" t="s">
        <v>61</v>
      </c>
      <c r="K798" t="s">
        <v>64</v>
      </c>
      <c r="L798" t="s">
        <v>43</v>
      </c>
      <c r="M798" t="s">
        <v>78</v>
      </c>
      <c r="N798" t="s">
        <v>63</v>
      </c>
    </row>
    <row r="799" spans="1:14" x14ac:dyDescent="0.35">
      <c r="A799" t="s">
        <v>14</v>
      </c>
      <c r="B799">
        <v>12</v>
      </c>
      <c r="C799" t="s">
        <v>27</v>
      </c>
      <c r="D799" t="s">
        <v>49</v>
      </c>
      <c r="E799" t="s">
        <v>17</v>
      </c>
      <c r="F799">
        <v>2</v>
      </c>
      <c r="G799">
        <v>10000000</v>
      </c>
      <c r="H799">
        <v>5</v>
      </c>
      <c r="I799" s="15">
        <v>3.3333333333333335E-3</v>
      </c>
      <c r="J799" t="s">
        <v>18</v>
      </c>
      <c r="K799" t="s">
        <v>35</v>
      </c>
      <c r="L799" t="s">
        <v>51</v>
      </c>
      <c r="M799" t="s">
        <v>66</v>
      </c>
      <c r="N799" t="s">
        <v>67</v>
      </c>
    </row>
    <row r="800" spans="1:14" x14ac:dyDescent="0.35">
      <c r="A800" t="s">
        <v>14</v>
      </c>
      <c r="B800">
        <v>13</v>
      </c>
      <c r="C800" t="s">
        <v>37</v>
      </c>
      <c r="D800" t="s">
        <v>16</v>
      </c>
      <c r="E800" t="s">
        <v>23</v>
      </c>
      <c r="F800">
        <v>1</v>
      </c>
      <c r="G800">
        <v>19000000</v>
      </c>
      <c r="H800">
        <v>4</v>
      </c>
      <c r="I800" s="15">
        <v>3.3333333333333335E-3</v>
      </c>
      <c r="J800" t="s">
        <v>46</v>
      </c>
      <c r="K800" t="s">
        <v>56</v>
      </c>
      <c r="L800" t="s">
        <v>33</v>
      </c>
      <c r="M800" t="s">
        <v>76</v>
      </c>
      <c r="N800" t="s">
        <v>31</v>
      </c>
    </row>
    <row r="801" spans="1:14" x14ac:dyDescent="0.35">
      <c r="A801" t="s">
        <v>14</v>
      </c>
      <c r="B801">
        <v>8</v>
      </c>
      <c r="C801" t="s">
        <v>37</v>
      </c>
      <c r="D801" t="s">
        <v>49</v>
      </c>
      <c r="E801" t="s">
        <v>23</v>
      </c>
      <c r="F801">
        <v>3</v>
      </c>
      <c r="G801">
        <v>15000000</v>
      </c>
      <c r="H801">
        <v>3</v>
      </c>
      <c r="I801" s="15">
        <v>3.3333333333333335E-3</v>
      </c>
      <c r="J801" t="s">
        <v>18</v>
      </c>
      <c r="K801" t="s">
        <v>19</v>
      </c>
      <c r="L801" t="s">
        <v>40</v>
      </c>
      <c r="M801" t="s">
        <v>78</v>
      </c>
      <c r="N801" t="s">
        <v>41</v>
      </c>
    </row>
    <row r="802" spans="1:14" x14ac:dyDescent="0.35">
      <c r="A802" t="s">
        <v>14</v>
      </c>
      <c r="B802">
        <v>17</v>
      </c>
      <c r="C802" t="s">
        <v>44</v>
      </c>
      <c r="D802" t="s">
        <v>16</v>
      </c>
      <c r="E802" t="s">
        <v>42</v>
      </c>
      <c r="F802">
        <v>2</v>
      </c>
      <c r="G802">
        <v>12000000</v>
      </c>
      <c r="H802">
        <v>3</v>
      </c>
      <c r="I802" s="15">
        <v>3.3333333333333335E-3</v>
      </c>
      <c r="J802" t="s">
        <v>18</v>
      </c>
      <c r="K802" t="s">
        <v>29</v>
      </c>
      <c r="L802" t="s">
        <v>40</v>
      </c>
      <c r="M802" t="s">
        <v>66</v>
      </c>
      <c r="N802" t="s">
        <v>67</v>
      </c>
    </row>
    <row r="803" spans="1:14" x14ac:dyDescent="0.35">
      <c r="A803" t="s">
        <v>14</v>
      </c>
      <c r="B803">
        <v>12</v>
      </c>
      <c r="C803" t="s">
        <v>44</v>
      </c>
      <c r="D803" t="s">
        <v>28</v>
      </c>
      <c r="E803" t="s">
        <v>42</v>
      </c>
      <c r="F803">
        <v>3</v>
      </c>
      <c r="G803">
        <v>15000000</v>
      </c>
      <c r="H803">
        <v>1</v>
      </c>
      <c r="I803" s="15">
        <v>3.3333333333333335E-3</v>
      </c>
      <c r="J803" t="s">
        <v>18</v>
      </c>
      <c r="K803" t="s">
        <v>39</v>
      </c>
      <c r="L803" t="s">
        <v>48</v>
      </c>
      <c r="M803" t="s">
        <v>76</v>
      </c>
      <c r="N803" t="s">
        <v>52</v>
      </c>
    </row>
    <row r="804" spans="1:14" x14ac:dyDescent="0.35">
      <c r="A804" t="s">
        <v>14</v>
      </c>
      <c r="B804">
        <v>16</v>
      </c>
      <c r="C804" t="s">
        <v>69</v>
      </c>
      <c r="D804" t="s">
        <v>73</v>
      </c>
      <c r="E804" t="s">
        <v>23</v>
      </c>
      <c r="F804">
        <v>5</v>
      </c>
      <c r="G804">
        <v>25000000</v>
      </c>
      <c r="H804">
        <v>2</v>
      </c>
      <c r="I804" s="15">
        <v>3.3333333333333335E-3</v>
      </c>
      <c r="J804" t="s">
        <v>18</v>
      </c>
      <c r="K804" t="s">
        <v>19</v>
      </c>
      <c r="L804" t="s">
        <v>25</v>
      </c>
      <c r="M804" t="s">
        <v>77</v>
      </c>
      <c r="N804" t="s">
        <v>65</v>
      </c>
    </row>
    <row r="805" spans="1:14" x14ac:dyDescent="0.35">
      <c r="A805" t="s">
        <v>14</v>
      </c>
      <c r="B805">
        <v>13</v>
      </c>
      <c r="C805" t="s">
        <v>55</v>
      </c>
      <c r="D805" t="s">
        <v>49</v>
      </c>
      <c r="E805" t="s">
        <v>42</v>
      </c>
      <c r="F805">
        <v>2</v>
      </c>
      <c r="G805">
        <v>12000000</v>
      </c>
      <c r="H805">
        <v>1</v>
      </c>
      <c r="I805" s="15">
        <v>3.3333333333333335E-3</v>
      </c>
      <c r="J805" t="s">
        <v>18</v>
      </c>
      <c r="K805" t="s">
        <v>56</v>
      </c>
      <c r="L805" t="s">
        <v>30</v>
      </c>
      <c r="M805" t="s">
        <v>76</v>
      </c>
      <c r="N805" t="s">
        <v>26</v>
      </c>
    </row>
    <row r="806" spans="1:14" x14ac:dyDescent="0.35">
      <c r="A806" t="s">
        <v>14</v>
      </c>
      <c r="B806">
        <v>1</v>
      </c>
      <c r="C806" t="s">
        <v>59</v>
      </c>
      <c r="D806" t="s">
        <v>49</v>
      </c>
      <c r="E806" t="s">
        <v>23</v>
      </c>
      <c r="F806">
        <v>4</v>
      </c>
      <c r="G806">
        <v>20000000</v>
      </c>
      <c r="H806">
        <v>4</v>
      </c>
      <c r="I806" s="15">
        <v>3.3333333333333335E-3</v>
      </c>
      <c r="J806" t="s">
        <v>61</v>
      </c>
      <c r="K806" t="s">
        <v>64</v>
      </c>
      <c r="L806" t="s">
        <v>43</v>
      </c>
      <c r="M806" t="s">
        <v>78</v>
      </c>
      <c r="N806" t="s">
        <v>63</v>
      </c>
    </row>
    <row r="807" spans="1:14" x14ac:dyDescent="0.35">
      <c r="A807" t="s">
        <v>70</v>
      </c>
      <c r="B807">
        <v>12</v>
      </c>
      <c r="C807" t="s">
        <v>60</v>
      </c>
      <c r="D807" t="s">
        <v>16</v>
      </c>
      <c r="E807" t="s">
        <v>42</v>
      </c>
      <c r="F807">
        <v>0</v>
      </c>
      <c r="G807">
        <v>0</v>
      </c>
      <c r="H807">
        <v>2</v>
      </c>
      <c r="I807" s="15">
        <v>3.3333333333333335E-3</v>
      </c>
      <c r="L807" t="s">
        <v>20</v>
      </c>
      <c r="M807" t="s">
        <v>77</v>
      </c>
      <c r="N807" t="s">
        <v>34</v>
      </c>
    </row>
    <row r="808" spans="1:14" x14ac:dyDescent="0.35">
      <c r="A808" t="s">
        <v>70</v>
      </c>
      <c r="B808">
        <v>6</v>
      </c>
      <c r="C808" t="s">
        <v>27</v>
      </c>
      <c r="D808" t="s">
        <v>16</v>
      </c>
      <c r="E808" t="s">
        <v>23</v>
      </c>
      <c r="F808">
        <v>0</v>
      </c>
      <c r="G808">
        <v>0</v>
      </c>
      <c r="H808">
        <v>1</v>
      </c>
      <c r="I808" s="15">
        <v>3.3333333333333335E-3</v>
      </c>
      <c r="L808" t="s">
        <v>33</v>
      </c>
      <c r="M808" t="s">
        <v>76</v>
      </c>
      <c r="N808" t="s">
        <v>71</v>
      </c>
    </row>
    <row r="809" spans="1:14" x14ac:dyDescent="0.35">
      <c r="A809" t="s">
        <v>70</v>
      </c>
      <c r="B809">
        <v>17</v>
      </c>
      <c r="C809" t="s">
        <v>27</v>
      </c>
      <c r="D809" t="s">
        <v>16</v>
      </c>
      <c r="E809" t="s">
        <v>42</v>
      </c>
      <c r="F809">
        <v>0</v>
      </c>
      <c r="G809">
        <v>0</v>
      </c>
      <c r="H809">
        <v>4</v>
      </c>
      <c r="I809" s="15">
        <v>3.3333333333333335E-3</v>
      </c>
      <c r="L809" t="s">
        <v>20</v>
      </c>
      <c r="M809" t="s">
        <v>78</v>
      </c>
      <c r="N809" t="s">
        <v>66</v>
      </c>
    </row>
    <row r="810" spans="1:14" x14ac:dyDescent="0.35">
      <c r="A810" t="s">
        <v>70</v>
      </c>
      <c r="B810">
        <v>11</v>
      </c>
      <c r="C810" t="s">
        <v>44</v>
      </c>
      <c r="D810" t="s">
        <v>49</v>
      </c>
      <c r="E810" t="s">
        <v>17</v>
      </c>
      <c r="F810">
        <v>0</v>
      </c>
      <c r="G810">
        <v>0</v>
      </c>
      <c r="H810">
        <v>2</v>
      </c>
      <c r="I810" s="15">
        <v>3.3333333333333335E-3</v>
      </c>
      <c r="L810" t="s">
        <v>48</v>
      </c>
      <c r="M810" t="s">
        <v>78</v>
      </c>
      <c r="N810" t="s">
        <v>62</v>
      </c>
    </row>
    <row r="811" spans="1:14" x14ac:dyDescent="0.35">
      <c r="A811" t="s">
        <v>70</v>
      </c>
      <c r="B811">
        <v>12</v>
      </c>
      <c r="C811" t="s">
        <v>60</v>
      </c>
      <c r="D811" t="s">
        <v>16</v>
      </c>
      <c r="E811" t="s">
        <v>42</v>
      </c>
      <c r="F811">
        <v>0</v>
      </c>
      <c r="G811">
        <v>0</v>
      </c>
      <c r="H811">
        <v>2</v>
      </c>
      <c r="I811" s="15">
        <v>3.3333333333333335E-3</v>
      </c>
      <c r="L811" t="s">
        <v>20</v>
      </c>
      <c r="M811" t="s">
        <v>77</v>
      </c>
      <c r="N811" t="s">
        <v>34</v>
      </c>
    </row>
    <row r="812" spans="1:14" x14ac:dyDescent="0.35">
      <c r="A812" t="s">
        <v>14</v>
      </c>
      <c r="B812">
        <v>18</v>
      </c>
      <c r="C812" t="s">
        <v>57</v>
      </c>
      <c r="D812" t="s">
        <v>28</v>
      </c>
      <c r="E812" t="s">
        <v>42</v>
      </c>
      <c r="F812">
        <v>5</v>
      </c>
      <c r="G812">
        <v>20000000</v>
      </c>
      <c r="H812">
        <v>1</v>
      </c>
      <c r="I812" s="15">
        <v>3.6111111111111109E-3</v>
      </c>
      <c r="J812" t="s">
        <v>18</v>
      </c>
      <c r="K812" t="s">
        <v>64</v>
      </c>
      <c r="L812" t="s">
        <v>51</v>
      </c>
      <c r="M812" t="s">
        <v>77</v>
      </c>
      <c r="N812" t="s">
        <v>34</v>
      </c>
    </row>
    <row r="813" spans="1:14" x14ac:dyDescent="0.35">
      <c r="A813" t="s">
        <v>14</v>
      </c>
      <c r="B813">
        <v>11</v>
      </c>
      <c r="C813" t="s">
        <v>37</v>
      </c>
      <c r="D813" t="s">
        <v>16</v>
      </c>
      <c r="E813" t="s">
        <v>23</v>
      </c>
      <c r="F813">
        <v>2</v>
      </c>
      <c r="G813">
        <v>38000000</v>
      </c>
      <c r="H813">
        <v>2</v>
      </c>
      <c r="I813" s="15">
        <v>3.6111111111111109E-3</v>
      </c>
      <c r="J813" t="s">
        <v>46</v>
      </c>
      <c r="K813" t="s">
        <v>24</v>
      </c>
      <c r="L813" t="s">
        <v>43</v>
      </c>
      <c r="M813" t="s">
        <v>66</v>
      </c>
      <c r="N813" t="s">
        <v>67</v>
      </c>
    </row>
    <row r="814" spans="1:14" x14ac:dyDescent="0.35">
      <c r="A814" t="s">
        <v>14</v>
      </c>
      <c r="B814">
        <v>23</v>
      </c>
      <c r="C814" t="s">
        <v>37</v>
      </c>
      <c r="D814" t="s">
        <v>16</v>
      </c>
      <c r="E814" t="s">
        <v>17</v>
      </c>
      <c r="F814">
        <v>1</v>
      </c>
      <c r="G814">
        <v>19000000</v>
      </c>
      <c r="H814">
        <v>2</v>
      </c>
      <c r="I814" s="15">
        <v>3.6111111111111109E-3</v>
      </c>
      <c r="J814" t="s">
        <v>46</v>
      </c>
      <c r="K814" t="s">
        <v>56</v>
      </c>
      <c r="L814" t="s">
        <v>20</v>
      </c>
      <c r="M814" t="s">
        <v>78</v>
      </c>
      <c r="N814" t="s">
        <v>41</v>
      </c>
    </row>
    <row r="815" spans="1:14" x14ac:dyDescent="0.35">
      <c r="A815" t="s">
        <v>14</v>
      </c>
      <c r="B815">
        <v>28</v>
      </c>
      <c r="C815" t="s">
        <v>37</v>
      </c>
      <c r="D815" t="s">
        <v>49</v>
      </c>
      <c r="E815" t="s">
        <v>42</v>
      </c>
      <c r="F815">
        <v>1</v>
      </c>
      <c r="G815">
        <v>7000000</v>
      </c>
      <c r="H815">
        <v>4</v>
      </c>
      <c r="I815" s="15">
        <v>3.6111111111111109E-3</v>
      </c>
      <c r="J815" t="s">
        <v>18</v>
      </c>
      <c r="K815" t="s">
        <v>39</v>
      </c>
      <c r="L815" t="s">
        <v>43</v>
      </c>
      <c r="M815" t="s">
        <v>78</v>
      </c>
      <c r="N815" t="s">
        <v>62</v>
      </c>
    </row>
    <row r="816" spans="1:14" x14ac:dyDescent="0.35">
      <c r="A816" t="s">
        <v>14</v>
      </c>
      <c r="B816">
        <v>30</v>
      </c>
      <c r="C816" t="s">
        <v>37</v>
      </c>
      <c r="D816" t="s">
        <v>16</v>
      </c>
      <c r="E816" t="s">
        <v>23</v>
      </c>
      <c r="F816">
        <v>3</v>
      </c>
      <c r="G816">
        <v>12000000</v>
      </c>
      <c r="H816">
        <v>1</v>
      </c>
      <c r="I816" s="15">
        <v>3.6111111111111109E-3</v>
      </c>
      <c r="J816" t="s">
        <v>18</v>
      </c>
      <c r="K816" t="s">
        <v>19</v>
      </c>
      <c r="L816" t="s">
        <v>48</v>
      </c>
      <c r="M816" t="s">
        <v>78</v>
      </c>
      <c r="N816" t="s">
        <v>41</v>
      </c>
    </row>
    <row r="817" spans="1:14" x14ac:dyDescent="0.35">
      <c r="A817" t="s">
        <v>14</v>
      </c>
      <c r="B817">
        <v>22</v>
      </c>
      <c r="C817" t="s">
        <v>44</v>
      </c>
      <c r="D817" t="s">
        <v>32</v>
      </c>
      <c r="E817" t="s">
        <v>42</v>
      </c>
      <c r="F817">
        <v>4</v>
      </c>
      <c r="G817">
        <v>20000000</v>
      </c>
      <c r="H817">
        <v>2</v>
      </c>
      <c r="I817" s="15">
        <v>3.6111111111111109E-3</v>
      </c>
      <c r="J817" t="s">
        <v>61</v>
      </c>
      <c r="K817" t="s">
        <v>19</v>
      </c>
      <c r="L817" t="s">
        <v>30</v>
      </c>
      <c r="M817" t="s">
        <v>76</v>
      </c>
      <c r="N817" t="s">
        <v>31</v>
      </c>
    </row>
    <row r="818" spans="1:14" x14ac:dyDescent="0.35">
      <c r="A818" t="s">
        <v>14</v>
      </c>
      <c r="B818">
        <v>1</v>
      </c>
      <c r="C818" t="s">
        <v>44</v>
      </c>
      <c r="D818" t="s">
        <v>32</v>
      </c>
      <c r="E818" t="s">
        <v>17</v>
      </c>
      <c r="F818">
        <v>5</v>
      </c>
      <c r="G818">
        <v>25000000</v>
      </c>
      <c r="H818">
        <v>2</v>
      </c>
      <c r="I818" s="15">
        <v>3.6111111111111109E-3</v>
      </c>
      <c r="J818" t="s">
        <v>18</v>
      </c>
      <c r="K818" t="s">
        <v>29</v>
      </c>
      <c r="L818" t="s">
        <v>40</v>
      </c>
      <c r="M818" t="s">
        <v>77</v>
      </c>
      <c r="N818" t="s">
        <v>65</v>
      </c>
    </row>
    <row r="819" spans="1:14" x14ac:dyDescent="0.35">
      <c r="A819" t="s">
        <v>14</v>
      </c>
      <c r="B819">
        <v>24</v>
      </c>
      <c r="C819" t="s">
        <v>69</v>
      </c>
      <c r="D819" t="s">
        <v>73</v>
      </c>
      <c r="E819" t="s">
        <v>23</v>
      </c>
      <c r="F819">
        <v>3</v>
      </c>
      <c r="G819">
        <v>11000000</v>
      </c>
      <c r="H819">
        <v>4</v>
      </c>
      <c r="I819" s="15">
        <v>3.6111111111111109E-3</v>
      </c>
      <c r="J819" t="s">
        <v>18</v>
      </c>
      <c r="K819" t="s">
        <v>56</v>
      </c>
      <c r="L819" t="s">
        <v>33</v>
      </c>
      <c r="M819" t="s">
        <v>78</v>
      </c>
      <c r="N819" t="s">
        <v>53</v>
      </c>
    </row>
    <row r="820" spans="1:14" x14ac:dyDescent="0.35">
      <c r="A820" t="s">
        <v>14</v>
      </c>
      <c r="B820">
        <v>18</v>
      </c>
      <c r="C820" t="s">
        <v>57</v>
      </c>
      <c r="D820" t="s">
        <v>28</v>
      </c>
      <c r="E820" t="s">
        <v>42</v>
      </c>
      <c r="F820">
        <v>5</v>
      </c>
      <c r="G820">
        <v>20000000</v>
      </c>
      <c r="H820">
        <v>1</v>
      </c>
      <c r="I820" s="15">
        <v>3.6111111111111109E-3</v>
      </c>
      <c r="J820" t="s">
        <v>18</v>
      </c>
      <c r="K820" t="s">
        <v>64</v>
      </c>
      <c r="L820" t="s">
        <v>51</v>
      </c>
      <c r="M820" t="s">
        <v>77</v>
      </c>
      <c r="N820" t="s">
        <v>34</v>
      </c>
    </row>
    <row r="821" spans="1:14" x14ac:dyDescent="0.35">
      <c r="A821" t="s">
        <v>70</v>
      </c>
      <c r="B821">
        <v>3</v>
      </c>
      <c r="C821" t="s">
        <v>55</v>
      </c>
      <c r="D821" t="s">
        <v>32</v>
      </c>
      <c r="E821" t="s">
        <v>23</v>
      </c>
      <c r="F821">
        <v>0</v>
      </c>
      <c r="G821">
        <v>0</v>
      </c>
      <c r="H821">
        <v>1</v>
      </c>
      <c r="I821" s="15">
        <v>3.6111111111111109E-3</v>
      </c>
      <c r="L821" t="s">
        <v>25</v>
      </c>
      <c r="M821" t="s">
        <v>78</v>
      </c>
      <c r="N821" t="s">
        <v>53</v>
      </c>
    </row>
    <row r="822" spans="1:14" x14ac:dyDescent="0.35">
      <c r="A822" t="s">
        <v>70</v>
      </c>
      <c r="B822">
        <v>22</v>
      </c>
      <c r="C822" t="s">
        <v>27</v>
      </c>
      <c r="D822" t="s">
        <v>38</v>
      </c>
      <c r="E822" t="s">
        <v>68</v>
      </c>
      <c r="F822">
        <v>0</v>
      </c>
      <c r="G822">
        <v>0</v>
      </c>
      <c r="H822">
        <v>6</v>
      </c>
      <c r="I822" s="15">
        <v>3.6111111111111109E-3</v>
      </c>
      <c r="L822" t="s">
        <v>30</v>
      </c>
      <c r="M822" t="s">
        <v>78</v>
      </c>
      <c r="N822" t="s">
        <v>53</v>
      </c>
    </row>
    <row r="823" spans="1:14" x14ac:dyDescent="0.35">
      <c r="A823" t="s">
        <v>70</v>
      </c>
      <c r="B823">
        <v>5</v>
      </c>
      <c r="C823" t="s">
        <v>37</v>
      </c>
      <c r="D823" t="s">
        <v>38</v>
      </c>
      <c r="E823" t="s">
        <v>23</v>
      </c>
      <c r="F823">
        <v>0</v>
      </c>
      <c r="G823">
        <v>0</v>
      </c>
      <c r="H823">
        <v>3</v>
      </c>
      <c r="I823" s="15">
        <v>3.6111111111111109E-3</v>
      </c>
      <c r="L823" t="s">
        <v>30</v>
      </c>
      <c r="M823" t="s">
        <v>76</v>
      </c>
      <c r="N823" t="s">
        <v>75</v>
      </c>
    </row>
    <row r="824" spans="1:14" x14ac:dyDescent="0.35">
      <c r="A824" t="s">
        <v>70</v>
      </c>
      <c r="B824">
        <v>20</v>
      </c>
      <c r="C824" t="s">
        <v>44</v>
      </c>
      <c r="D824" t="s">
        <v>32</v>
      </c>
      <c r="E824" t="s">
        <v>45</v>
      </c>
      <c r="F824">
        <v>0</v>
      </c>
      <c r="G824">
        <v>0</v>
      </c>
      <c r="H824">
        <v>3</v>
      </c>
      <c r="I824" s="15">
        <v>3.6111111111111109E-3</v>
      </c>
      <c r="L824" t="s">
        <v>20</v>
      </c>
      <c r="M824" t="s">
        <v>76</v>
      </c>
      <c r="N824" t="s">
        <v>52</v>
      </c>
    </row>
    <row r="825" spans="1:14" x14ac:dyDescent="0.35">
      <c r="A825" t="s">
        <v>70</v>
      </c>
      <c r="B825">
        <v>29</v>
      </c>
      <c r="C825" t="s">
        <v>44</v>
      </c>
      <c r="D825" t="s">
        <v>32</v>
      </c>
      <c r="E825" t="s">
        <v>23</v>
      </c>
      <c r="F825">
        <v>0</v>
      </c>
      <c r="G825">
        <v>0</v>
      </c>
      <c r="H825">
        <v>2</v>
      </c>
      <c r="I825" s="15">
        <v>3.6111111111111109E-3</v>
      </c>
      <c r="L825" t="s">
        <v>48</v>
      </c>
      <c r="M825" t="s">
        <v>66</v>
      </c>
      <c r="N825" t="s">
        <v>67</v>
      </c>
    </row>
    <row r="826" spans="1:14" x14ac:dyDescent="0.35">
      <c r="A826" t="s">
        <v>70</v>
      </c>
      <c r="B826">
        <v>3</v>
      </c>
      <c r="C826" t="s">
        <v>55</v>
      </c>
      <c r="D826" t="s">
        <v>32</v>
      </c>
      <c r="E826" t="s">
        <v>23</v>
      </c>
      <c r="F826">
        <v>0</v>
      </c>
      <c r="G826">
        <v>0</v>
      </c>
      <c r="H826">
        <v>1</v>
      </c>
      <c r="I826" s="15">
        <v>3.6111111111111109E-3</v>
      </c>
      <c r="L826" t="s">
        <v>25</v>
      </c>
      <c r="M826" t="s">
        <v>78</v>
      </c>
      <c r="N826" t="s">
        <v>53</v>
      </c>
    </row>
    <row r="827" spans="1:14" x14ac:dyDescent="0.35">
      <c r="A827" t="s">
        <v>14</v>
      </c>
      <c r="B827">
        <v>1</v>
      </c>
      <c r="C827" t="s">
        <v>59</v>
      </c>
      <c r="D827" t="s">
        <v>73</v>
      </c>
      <c r="E827" t="s">
        <v>42</v>
      </c>
      <c r="F827">
        <v>2</v>
      </c>
      <c r="G827">
        <v>12000000</v>
      </c>
      <c r="H827">
        <v>3</v>
      </c>
      <c r="I827" s="15">
        <v>3.6342592592592594E-3</v>
      </c>
      <c r="J827" t="s">
        <v>18</v>
      </c>
      <c r="K827" t="s">
        <v>19</v>
      </c>
      <c r="L827" t="s">
        <v>33</v>
      </c>
      <c r="M827" t="s">
        <v>76</v>
      </c>
      <c r="N827" t="s">
        <v>26</v>
      </c>
    </row>
    <row r="828" spans="1:14" x14ac:dyDescent="0.35">
      <c r="A828" t="s">
        <v>14</v>
      </c>
      <c r="B828">
        <v>17</v>
      </c>
      <c r="C828" t="s">
        <v>22</v>
      </c>
      <c r="D828" t="s">
        <v>73</v>
      </c>
      <c r="E828" t="s">
        <v>42</v>
      </c>
      <c r="F828">
        <v>2</v>
      </c>
      <c r="G828">
        <v>12000000</v>
      </c>
      <c r="H828">
        <v>4</v>
      </c>
      <c r="I828" s="15">
        <v>3.6342592592592594E-3</v>
      </c>
      <c r="J828" t="s">
        <v>18</v>
      </c>
      <c r="K828" t="s">
        <v>29</v>
      </c>
      <c r="L828" t="s">
        <v>43</v>
      </c>
      <c r="M828" t="s">
        <v>77</v>
      </c>
      <c r="N828" t="s">
        <v>54</v>
      </c>
    </row>
    <row r="829" spans="1:14" x14ac:dyDescent="0.35">
      <c r="A829" t="s">
        <v>14</v>
      </c>
      <c r="B829">
        <v>9</v>
      </c>
      <c r="C829" t="s">
        <v>27</v>
      </c>
      <c r="D829" t="s">
        <v>38</v>
      </c>
      <c r="E829" t="s">
        <v>42</v>
      </c>
      <c r="F829">
        <v>5</v>
      </c>
      <c r="G829">
        <v>25000000</v>
      </c>
      <c r="H829">
        <v>2</v>
      </c>
      <c r="I829" s="15">
        <v>3.6342592592592594E-3</v>
      </c>
      <c r="J829" t="s">
        <v>18</v>
      </c>
      <c r="K829" t="s">
        <v>35</v>
      </c>
      <c r="L829" t="s">
        <v>33</v>
      </c>
      <c r="M829" t="s">
        <v>78</v>
      </c>
      <c r="N829" t="s">
        <v>63</v>
      </c>
    </row>
    <row r="830" spans="1:14" x14ac:dyDescent="0.35">
      <c r="A830" t="s">
        <v>14</v>
      </c>
      <c r="B830">
        <v>29</v>
      </c>
      <c r="C830" t="s">
        <v>27</v>
      </c>
      <c r="D830" t="s">
        <v>16</v>
      </c>
      <c r="E830" t="s">
        <v>45</v>
      </c>
      <c r="F830">
        <v>1</v>
      </c>
      <c r="G830">
        <v>7000000</v>
      </c>
      <c r="H830">
        <v>4</v>
      </c>
      <c r="I830" s="15">
        <v>3.6342592592592594E-3</v>
      </c>
      <c r="J830" t="s">
        <v>18</v>
      </c>
      <c r="K830" t="s">
        <v>29</v>
      </c>
      <c r="L830" t="s">
        <v>48</v>
      </c>
      <c r="M830" t="s">
        <v>77</v>
      </c>
      <c r="N830" t="s">
        <v>34</v>
      </c>
    </row>
    <row r="831" spans="1:14" x14ac:dyDescent="0.35">
      <c r="A831" t="s">
        <v>14</v>
      </c>
      <c r="B831">
        <v>11</v>
      </c>
      <c r="C831" t="s">
        <v>37</v>
      </c>
      <c r="D831" t="s">
        <v>32</v>
      </c>
      <c r="E831" t="s">
        <v>42</v>
      </c>
      <c r="F831">
        <v>2</v>
      </c>
      <c r="G831">
        <v>38000000</v>
      </c>
      <c r="H831">
        <v>3</v>
      </c>
      <c r="I831" s="15">
        <v>3.6342592592592594E-3</v>
      </c>
      <c r="J831" t="s">
        <v>46</v>
      </c>
      <c r="K831" t="s">
        <v>39</v>
      </c>
      <c r="L831" t="s">
        <v>43</v>
      </c>
      <c r="M831" t="s">
        <v>78</v>
      </c>
      <c r="N831" t="s">
        <v>41</v>
      </c>
    </row>
    <row r="832" spans="1:14" x14ac:dyDescent="0.35">
      <c r="A832" t="s">
        <v>14</v>
      </c>
      <c r="B832">
        <v>17</v>
      </c>
      <c r="C832" t="s">
        <v>37</v>
      </c>
      <c r="D832" t="s">
        <v>28</v>
      </c>
      <c r="E832" t="s">
        <v>17</v>
      </c>
      <c r="F832">
        <v>1</v>
      </c>
      <c r="G832">
        <v>19000000</v>
      </c>
      <c r="H832">
        <v>2</v>
      </c>
      <c r="I832" s="15">
        <v>3.6342592592592594E-3</v>
      </c>
      <c r="J832" t="s">
        <v>46</v>
      </c>
      <c r="K832" t="s">
        <v>24</v>
      </c>
      <c r="L832" t="s">
        <v>25</v>
      </c>
      <c r="M832" t="s">
        <v>76</v>
      </c>
      <c r="N832" t="s">
        <v>26</v>
      </c>
    </row>
    <row r="833" spans="1:14" x14ac:dyDescent="0.35">
      <c r="A833" t="s">
        <v>14</v>
      </c>
      <c r="B833">
        <v>4</v>
      </c>
      <c r="C833" t="s">
        <v>37</v>
      </c>
      <c r="D833" t="s">
        <v>16</v>
      </c>
      <c r="E833" t="s">
        <v>42</v>
      </c>
      <c r="F833">
        <v>4</v>
      </c>
      <c r="G833">
        <v>15000000</v>
      </c>
      <c r="H833">
        <v>5</v>
      </c>
      <c r="I833" s="15">
        <v>3.6342592592592594E-3</v>
      </c>
      <c r="J833" t="s">
        <v>18</v>
      </c>
      <c r="K833" t="s">
        <v>29</v>
      </c>
      <c r="L833" t="s">
        <v>40</v>
      </c>
      <c r="M833" t="s">
        <v>78</v>
      </c>
      <c r="N833" t="s">
        <v>66</v>
      </c>
    </row>
    <row r="834" spans="1:14" x14ac:dyDescent="0.35">
      <c r="A834" t="s">
        <v>14</v>
      </c>
      <c r="B834">
        <v>1</v>
      </c>
      <c r="C834" t="s">
        <v>37</v>
      </c>
      <c r="D834" t="s">
        <v>38</v>
      </c>
      <c r="E834" t="s">
        <v>17</v>
      </c>
      <c r="F834">
        <v>3</v>
      </c>
      <c r="G834">
        <v>15000000</v>
      </c>
      <c r="H834">
        <v>5</v>
      </c>
      <c r="I834" s="15">
        <v>3.6342592592592594E-3</v>
      </c>
      <c r="J834" t="s">
        <v>18</v>
      </c>
      <c r="K834" t="s">
        <v>29</v>
      </c>
      <c r="L834" t="s">
        <v>20</v>
      </c>
      <c r="M834" t="s">
        <v>78</v>
      </c>
      <c r="N834" t="s">
        <v>53</v>
      </c>
    </row>
    <row r="835" spans="1:14" x14ac:dyDescent="0.35">
      <c r="A835" t="s">
        <v>14</v>
      </c>
      <c r="B835">
        <v>11</v>
      </c>
      <c r="C835" t="s">
        <v>44</v>
      </c>
      <c r="D835" t="s">
        <v>16</v>
      </c>
      <c r="E835" t="s">
        <v>42</v>
      </c>
      <c r="F835">
        <v>3</v>
      </c>
      <c r="G835">
        <v>11000000</v>
      </c>
      <c r="H835">
        <v>1</v>
      </c>
      <c r="I835" s="15">
        <v>3.6342592592592594E-3</v>
      </c>
      <c r="J835" t="s">
        <v>18</v>
      </c>
      <c r="K835" t="s">
        <v>19</v>
      </c>
      <c r="L835" t="s">
        <v>33</v>
      </c>
      <c r="M835" t="s">
        <v>76</v>
      </c>
      <c r="N835" t="s">
        <v>26</v>
      </c>
    </row>
    <row r="836" spans="1:14" x14ac:dyDescent="0.35">
      <c r="A836" t="s">
        <v>14</v>
      </c>
      <c r="B836">
        <v>4</v>
      </c>
      <c r="C836" t="s">
        <v>44</v>
      </c>
      <c r="D836" t="s">
        <v>16</v>
      </c>
      <c r="E836" t="s">
        <v>23</v>
      </c>
      <c r="F836">
        <v>2</v>
      </c>
      <c r="G836">
        <v>12000000</v>
      </c>
      <c r="H836">
        <v>1</v>
      </c>
      <c r="I836" s="15">
        <v>3.6342592592592594E-3</v>
      </c>
      <c r="J836" t="s">
        <v>18</v>
      </c>
      <c r="K836" t="s">
        <v>24</v>
      </c>
      <c r="L836" t="s">
        <v>43</v>
      </c>
      <c r="M836" t="s">
        <v>66</v>
      </c>
      <c r="N836" t="s">
        <v>36</v>
      </c>
    </row>
    <row r="837" spans="1:14" x14ac:dyDescent="0.35">
      <c r="A837" t="s">
        <v>14</v>
      </c>
      <c r="B837">
        <v>1</v>
      </c>
      <c r="C837" t="s">
        <v>59</v>
      </c>
      <c r="D837" t="s">
        <v>73</v>
      </c>
      <c r="E837" t="s">
        <v>42</v>
      </c>
      <c r="F837">
        <v>2</v>
      </c>
      <c r="G837">
        <v>12000000</v>
      </c>
      <c r="H837">
        <v>3</v>
      </c>
      <c r="I837" s="15">
        <v>3.6342592592592594E-3</v>
      </c>
      <c r="J837" t="s">
        <v>18</v>
      </c>
      <c r="K837" t="s">
        <v>19</v>
      </c>
      <c r="L837" t="s">
        <v>33</v>
      </c>
      <c r="M837" t="s">
        <v>76</v>
      </c>
      <c r="N837" t="s">
        <v>26</v>
      </c>
    </row>
    <row r="838" spans="1:14" x14ac:dyDescent="0.35">
      <c r="A838" t="s">
        <v>14</v>
      </c>
      <c r="B838">
        <v>17</v>
      </c>
      <c r="C838" t="s">
        <v>22</v>
      </c>
      <c r="D838" t="s">
        <v>73</v>
      </c>
      <c r="E838" t="s">
        <v>42</v>
      </c>
      <c r="F838">
        <v>2</v>
      </c>
      <c r="G838">
        <v>12000000</v>
      </c>
      <c r="H838">
        <v>4</v>
      </c>
      <c r="I838" s="15">
        <v>3.6342592592592594E-3</v>
      </c>
      <c r="J838" t="s">
        <v>18</v>
      </c>
      <c r="K838" t="s">
        <v>29</v>
      </c>
      <c r="L838" t="s">
        <v>43</v>
      </c>
      <c r="M838" t="s">
        <v>77</v>
      </c>
      <c r="N838" t="s">
        <v>54</v>
      </c>
    </row>
    <row r="839" spans="1:14" x14ac:dyDescent="0.35">
      <c r="A839" t="s">
        <v>70</v>
      </c>
      <c r="B839">
        <v>11</v>
      </c>
      <c r="C839" t="s">
        <v>22</v>
      </c>
      <c r="D839" t="s">
        <v>16</v>
      </c>
      <c r="E839" t="s">
        <v>17</v>
      </c>
      <c r="F839">
        <v>0</v>
      </c>
      <c r="G839">
        <v>0</v>
      </c>
      <c r="H839">
        <v>1</v>
      </c>
      <c r="I839" s="15">
        <v>3.6342592592592594E-3</v>
      </c>
      <c r="L839" t="s">
        <v>20</v>
      </c>
      <c r="M839" t="s">
        <v>76</v>
      </c>
      <c r="N839" t="s">
        <v>71</v>
      </c>
    </row>
    <row r="840" spans="1:14" x14ac:dyDescent="0.35">
      <c r="A840" t="s">
        <v>70</v>
      </c>
      <c r="B840">
        <v>12</v>
      </c>
      <c r="C840" t="s">
        <v>22</v>
      </c>
      <c r="D840" t="s">
        <v>49</v>
      </c>
      <c r="E840" t="s">
        <v>42</v>
      </c>
      <c r="F840">
        <v>0</v>
      </c>
      <c r="G840">
        <v>0</v>
      </c>
      <c r="H840">
        <v>1</v>
      </c>
      <c r="I840" s="15">
        <v>3.6342592592592594E-3</v>
      </c>
      <c r="L840" t="s">
        <v>30</v>
      </c>
      <c r="M840" t="s">
        <v>76</v>
      </c>
      <c r="N840" t="s">
        <v>26</v>
      </c>
    </row>
    <row r="841" spans="1:14" x14ac:dyDescent="0.35">
      <c r="A841" t="s">
        <v>70</v>
      </c>
      <c r="B841">
        <v>25</v>
      </c>
      <c r="C841" t="s">
        <v>37</v>
      </c>
      <c r="D841" t="s">
        <v>49</v>
      </c>
      <c r="E841" t="s">
        <v>23</v>
      </c>
      <c r="F841">
        <v>0</v>
      </c>
      <c r="G841">
        <v>0</v>
      </c>
      <c r="H841">
        <v>1</v>
      </c>
      <c r="I841" s="15">
        <v>3.6342592592592594E-3</v>
      </c>
      <c r="L841" t="s">
        <v>51</v>
      </c>
      <c r="M841" t="s">
        <v>78</v>
      </c>
      <c r="N841" t="s">
        <v>41</v>
      </c>
    </row>
    <row r="842" spans="1:14" x14ac:dyDescent="0.35">
      <c r="A842" t="s">
        <v>14</v>
      </c>
      <c r="B842">
        <v>8</v>
      </c>
      <c r="C842" t="s">
        <v>55</v>
      </c>
      <c r="D842" t="s">
        <v>32</v>
      </c>
      <c r="E842" t="s">
        <v>17</v>
      </c>
      <c r="F842">
        <v>3</v>
      </c>
      <c r="G842">
        <v>15000000</v>
      </c>
      <c r="H842">
        <v>5</v>
      </c>
      <c r="I842" s="15">
        <v>3.6458333333333334E-3</v>
      </c>
      <c r="J842" t="s">
        <v>18</v>
      </c>
      <c r="K842" t="s">
        <v>56</v>
      </c>
      <c r="L842" t="s">
        <v>25</v>
      </c>
      <c r="M842" t="s">
        <v>78</v>
      </c>
      <c r="N842" t="s">
        <v>53</v>
      </c>
    </row>
    <row r="843" spans="1:14" x14ac:dyDescent="0.35">
      <c r="A843" t="s">
        <v>14</v>
      </c>
      <c r="B843">
        <v>12</v>
      </c>
      <c r="C843" t="s">
        <v>60</v>
      </c>
      <c r="D843" t="s">
        <v>32</v>
      </c>
      <c r="E843" t="s">
        <v>17</v>
      </c>
      <c r="F843">
        <v>5</v>
      </c>
      <c r="G843">
        <v>25000000</v>
      </c>
      <c r="H843">
        <v>1</v>
      </c>
      <c r="I843" s="15">
        <v>3.6458333333333334E-3</v>
      </c>
      <c r="J843" t="s">
        <v>18</v>
      </c>
      <c r="K843" t="s">
        <v>64</v>
      </c>
      <c r="L843" t="s">
        <v>43</v>
      </c>
      <c r="M843" t="s">
        <v>76</v>
      </c>
      <c r="N843" t="s">
        <v>52</v>
      </c>
    </row>
    <row r="844" spans="1:14" x14ac:dyDescent="0.35">
      <c r="A844" t="s">
        <v>14</v>
      </c>
      <c r="B844">
        <v>30</v>
      </c>
      <c r="C844" t="s">
        <v>27</v>
      </c>
      <c r="D844" t="s">
        <v>32</v>
      </c>
      <c r="E844" t="s">
        <v>42</v>
      </c>
      <c r="F844">
        <v>4</v>
      </c>
      <c r="G844">
        <v>20000000</v>
      </c>
      <c r="H844">
        <v>3</v>
      </c>
      <c r="I844" s="15">
        <v>3.6458333333333334E-3</v>
      </c>
      <c r="J844" t="s">
        <v>18</v>
      </c>
      <c r="K844" t="s">
        <v>19</v>
      </c>
      <c r="L844" t="s">
        <v>40</v>
      </c>
      <c r="M844" t="s">
        <v>77</v>
      </c>
      <c r="N844" t="s">
        <v>34</v>
      </c>
    </row>
    <row r="845" spans="1:14" x14ac:dyDescent="0.35">
      <c r="A845" t="s">
        <v>14</v>
      </c>
      <c r="B845">
        <v>18</v>
      </c>
      <c r="C845" t="s">
        <v>44</v>
      </c>
      <c r="D845" t="s">
        <v>49</v>
      </c>
      <c r="E845" t="s">
        <v>17</v>
      </c>
      <c r="F845">
        <v>4</v>
      </c>
      <c r="G845">
        <v>11000000</v>
      </c>
      <c r="H845">
        <v>1</v>
      </c>
      <c r="I845" s="15">
        <v>3.6458333333333334E-3</v>
      </c>
      <c r="J845" t="s">
        <v>61</v>
      </c>
      <c r="K845" t="s">
        <v>39</v>
      </c>
      <c r="L845" t="s">
        <v>48</v>
      </c>
      <c r="M845" t="s">
        <v>76</v>
      </c>
      <c r="N845" t="s">
        <v>52</v>
      </c>
    </row>
    <row r="846" spans="1:14" x14ac:dyDescent="0.35">
      <c r="A846" t="s">
        <v>14</v>
      </c>
      <c r="B846">
        <v>3</v>
      </c>
      <c r="C846" t="s">
        <v>44</v>
      </c>
      <c r="D846" t="s">
        <v>28</v>
      </c>
      <c r="E846" t="s">
        <v>42</v>
      </c>
      <c r="F846">
        <v>2</v>
      </c>
      <c r="G846">
        <v>12000000</v>
      </c>
      <c r="H846">
        <v>4</v>
      </c>
      <c r="I846" s="15">
        <v>3.6458333333333334E-3</v>
      </c>
      <c r="J846" t="s">
        <v>18</v>
      </c>
      <c r="K846" t="s">
        <v>35</v>
      </c>
      <c r="L846" t="s">
        <v>40</v>
      </c>
      <c r="M846" t="s">
        <v>78</v>
      </c>
      <c r="N846" t="s">
        <v>62</v>
      </c>
    </row>
    <row r="847" spans="1:14" x14ac:dyDescent="0.35">
      <c r="A847" t="s">
        <v>14</v>
      </c>
      <c r="B847">
        <v>7</v>
      </c>
      <c r="C847" t="s">
        <v>44</v>
      </c>
      <c r="D847" t="s">
        <v>28</v>
      </c>
      <c r="E847" t="s">
        <v>42</v>
      </c>
      <c r="F847">
        <v>3</v>
      </c>
      <c r="G847">
        <v>15000000</v>
      </c>
      <c r="H847">
        <v>5</v>
      </c>
      <c r="I847" s="15">
        <v>3.6458333333333334E-3</v>
      </c>
      <c r="J847" t="s">
        <v>18</v>
      </c>
      <c r="K847" t="s">
        <v>56</v>
      </c>
      <c r="L847" t="s">
        <v>33</v>
      </c>
      <c r="M847" t="s">
        <v>76</v>
      </c>
      <c r="N847" t="s">
        <v>31</v>
      </c>
    </row>
    <row r="848" spans="1:14" x14ac:dyDescent="0.35">
      <c r="A848" t="s">
        <v>14</v>
      </c>
      <c r="B848">
        <v>19</v>
      </c>
      <c r="C848" t="s">
        <v>44</v>
      </c>
      <c r="D848" t="s">
        <v>49</v>
      </c>
      <c r="E848" t="s">
        <v>23</v>
      </c>
      <c r="F848">
        <v>3</v>
      </c>
      <c r="G848">
        <v>15000000</v>
      </c>
      <c r="H848">
        <v>3</v>
      </c>
      <c r="I848" s="15">
        <v>3.6458333333333334E-3</v>
      </c>
      <c r="J848" t="s">
        <v>18</v>
      </c>
      <c r="K848" t="s">
        <v>29</v>
      </c>
      <c r="L848" t="s">
        <v>30</v>
      </c>
      <c r="M848" t="s">
        <v>78</v>
      </c>
      <c r="N848" t="s">
        <v>41</v>
      </c>
    </row>
    <row r="849" spans="1:14" x14ac:dyDescent="0.35">
      <c r="A849" t="s">
        <v>14</v>
      </c>
      <c r="B849">
        <v>13</v>
      </c>
      <c r="C849" t="s">
        <v>69</v>
      </c>
      <c r="D849" t="s">
        <v>16</v>
      </c>
      <c r="E849" t="s">
        <v>45</v>
      </c>
      <c r="F849">
        <v>2</v>
      </c>
      <c r="G849">
        <v>38000000</v>
      </c>
      <c r="H849">
        <v>2</v>
      </c>
      <c r="I849" s="15">
        <v>3.6458333333333334E-3</v>
      </c>
      <c r="J849" t="s">
        <v>46</v>
      </c>
      <c r="K849" t="s">
        <v>39</v>
      </c>
      <c r="L849" t="s">
        <v>20</v>
      </c>
      <c r="M849" t="s">
        <v>66</v>
      </c>
      <c r="N849" t="s">
        <v>67</v>
      </c>
    </row>
    <row r="850" spans="1:14" x14ac:dyDescent="0.35">
      <c r="A850" t="s">
        <v>14</v>
      </c>
      <c r="B850">
        <v>14</v>
      </c>
      <c r="C850" t="s">
        <v>69</v>
      </c>
      <c r="D850" t="s">
        <v>28</v>
      </c>
      <c r="E850" t="s">
        <v>17</v>
      </c>
      <c r="F850">
        <v>2</v>
      </c>
      <c r="G850">
        <v>12000000</v>
      </c>
      <c r="H850">
        <v>2</v>
      </c>
      <c r="I850" s="15">
        <v>3.6458333333333334E-3</v>
      </c>
      <c r="J850" t="s">
        <v>18</v>
      </c>
      <c r="K850" t="s">
        <v>24</v>
      </c>
      <c r="L850" t="s">
        <v>43</v>
      </c>
      <c r="M850" t="s">
        <v>76</v>
      </c>
      <c r="N850" t="s">
        <v>31</v>
      </c>
    </row>
    <row r="851" spans="1:14" x14ac:dyDescent="0.35">
      <c r="A851" t="s">
        <v>14</v>
      </c>
      <c r="B851">
        <v>8</v>
      </c>
      <c r="C851" t="s">
        <v>55</v>
      </c>
      <c r="D851" t="s">
        <v>32</v>
      </c>
      <c r="E851" t="s">
        <v>17</v>
      </c>
      <c r="F851">
        <v>3</v>
      </c>
      <c r="G851">
        <v>15000000</v>
      </c>
      <c r="H851">
        <v>5</v>
      </c>
      <c r="I851" s="15">
        <v>3.6458333333333334E-3</v>
      </c>
      <c r="J851" t="s">
        <v>18</v>
      </c>
      <c r="K851" t="s">
        <v>56</v>
      </c>
      <c r="L851" t="s">
        <v>25</v>
      </c>
      <c r="M851" t="s">
        <v>78</v>
      </c>
      <c r="N851" t="s">
        <v>53</v>
      </c>
    </row>
    <row r="852" spans="1:14" x14ac:dyDescent="0.35">
      <c r="A852" t="s">
        <v>14</v>
      </c>
      <c r="B852">
        <v>12</v>
      </c>
      <c r="C852" t="s">
        <v>60</v>
      </c>
      <c r="D852" t="s">
        <v>32</v>
      </c>
      <c r="E852" t="s">
        <v>17</v>
      </c>
      <c r="F852">
        <v>5</v>
      </c>
      <c r="G852">
        <v>25000000</v>
      </c>
      <c r="H852">
        <v>1</v>
      </c>
      <c r="I852" s="15">
        <v>3.6458333333333334E-3</v>
      </c>
      <c r="J852" t="s">
        <v>18</v>
      </c>
      <c r="K852" t="s">
        <v>64</v>
      </c>
      <c r="L852" t="s">
        <v>43</v>
      </c>
      <c r="M852" t="s">
        <v>76</v>
      </c>
      <c r="N852" t="s">
        <v>52</v>
      </c>
    </row>
    <row r="853" spans="1:14" x14ac:dyDescent="0.35">
      <c r="A853" t="s">
        <v>70</v>
      </c>
      <c r="B853">
        <v>29</v>
      </c>
      <c r="C853" t="s">
        <v>59</v>
      </c>
      <c r="D853" t="s">
        <v>28</v>
      </c>
      <c r="E853" t="s">
        <v>17</v>
      </c>
      <c r="F853">
        <v>0</v>
      </c>
      <c r="G853">
        <v>0</v>
      </c>
      <c r="H853">
        <v>2</v>
      </c>
      <c r="I853" s="15">
        <v>3.6458333333333334E-3</v>
      </c>
      <c r="L853" t="s">
        <v>33</v>
      </c>
      <c r="M853" t="s">
        <v>77</v>
      </c>
      <c r="N853" t="s">
        <v>54</v>
      </c>
    </row>
    <row r="854" spans="1:14" x14ac:dyDescent="0.35">
      <c r="A854" t="s">
        <v>70</v>
      </c>
      <c r="B854">
        <v>5</v>
      </c>
      <c r="C854" t="s">
        <v>37</v>
      </c>
      <c r="D854" t="s">
        <v>32</v>
      </c>
      <c r="E854" t="s">
        <v>17</v>
      </c>
      <c r="F854">
        <v>0</v>
      </c>
      <c r="G854">
        <v>0</v>
      </c>
      <c r="H854">
        <v>5</v>
      </c>
      <c r="I854" s="15">
        <v>3.6458333333333334E-3</v>
      </c>
      <c r="L854" t="s">
        <v>48</v>
      </c>
      <c r="M854" t="s">
        <v>78</v>
      </c>
      <c r="N854" t="s">
        <v>41</v>
      </c>
    </row>
    <row r="855" spans="1:14" x14ac:dyDescent="0.35">
      <c r="A855" t="s">
        <v>70</v>
      </c>
      <c r="B855">
        <v>10</v>
      </c>
      <c r="C855" t="s">
        <v>69</v>
      </c>
      <c r="D855" t="s">
        <v>16</v>
      </c>
      <c r="E855" t="s">
        <v>45</v>
      </c>
      <c r="F855">
        <v>0</v>
      </c>
      <c r="G855">
        <v>0</v>
      </c>
      <c r="H855">
        <v>3</v>
      </c>
      <c r="I855" s="15">
        <v>3.6458333333333334E-3</v>
      </c>
      <c r="L855" t="s">
        <v>25</v>
      </c>
      <c r="M855" t="s">
        <v>78</v>
      </c>
      <c r="N855" t="s">
        <v>21</v>
      </c>
    </row>
    <row r="856" spans="1:14" x14ac:dyDescent="0.35">
      <c r="A856" t="s">
        <v>70</v>
      </c>
      <c r="B856">
        <v>5</v>
      </c>
      <c r="C856" t="s">
        <v>69</v>
      </c>
      <c r="D856" t="s">
        <v>28</v>
      </c>
      <c r="E856" t="s">
        <v>42</v>
      </c>
      <c r="F856">
        <v>0</v>
      </c>
      <c r="G856">
        <v>0</v>
      </c>
      <c r="H856">
        <v>5</v>
      </c>
      <c r="I856" s="15">
        <v>3.6458333333333334E-3</v>
      </c>
      <c r="L856" t="s">
        <v>51</v>
      </c>
      <c r="M856" t="s">
        <v>76</v>
      </c>
      <c r="N856" t="s">
        <v>75</v>
      </c>
    </row>
    <row r="857" spans="1:14" x14ac:dyDescent="0.35">
      <c r="A857" t="s">
        <v>70</v>
      </c>
      <c r="B857">
        <v>29</v>
      </c>
      <c r="C857" t="s">
        <v>59</v>
      </c>
      <c r="D857" t="s">
        <v>28</v>
      </c>
      <c r="E857" t="s">
        <v>17</v>
      </c>
      <c r="F857">
        <v>0</v>
      </c>
      <c r="G857">
        <v>0</v>
      </c>
      <c r="H857">
        <v>2</v>
      </c>
      <c r="I857" s="15">
        <v>3.6458333333333334E-3</v>
      </c>
      <c r="L857" t="s">
        <v>33</v>
      </c>
      <c r="M857" t="s">
        <v>77</v>
      </c>
      <c r="N857" t="s">
        <v>54</v>
      </c>
    </row>
    <row r="858" spans="1:14" x14ac:dyDescent="0.35">
      <c r="A858" t="s">
        <v>14</v>
      </c>
      <c r="B858">
        <v>18</v>
      </c>
      <c r="C858" t="s">
        <v>60</v>
      </c>
      <c r="D858" t="s">
        <v>16</v>
      </c>
      <c r="E858" t="s">
        <v>17</v>
      </c>
      <c r="F858">
        <v>5</v>
      </c>
      <c r="G858">
        <v>25000000</v>
      </c>
      <c r="H858">
        <v>5</v>
      </c>
      <c r="I858" s="15">
        <v>4.340277777777778E-3</v>
      </c>
      <c r="J858" t="s">
        <v>18</v>
      </c>
      <c r="K858" t="s">
        <v>50</v>
      </c>
      <c r="L858" t="s">
        <v>33</v>
      </c>
      <c r="M858" t="s">
        <v>78</v>
      </c>
      <c r="N858" t="s">
        <v>63</v>
      </c>
    </row>
    <row r="859" spans="1:14" x14ac:dyDescent="0.35">
      <c r="A859" t="s">
        <v>14</v>
      </c>
      <c r="B859">
        <v>12</v>
      </c>
      <c r="C859" t="s">
        <v>22</v>
      </c>
      <c r="D859" t="s">
        <v>38</v>
      </c>
      <c r="E859" t="s">
        <v>17</v>
      </c>
      <c r="F859">
        <v>3</v>
      </c>
      <c r="G859">
        <v>15000000</v>
      </c>
      <c r="H859">
        <v>4</v>
      </c>
      <c r="I859" s="15">
        <v>4.340277777777778E-3</v>
      </c>
      <c r="J859" t="s">
        <v>18</v>
      </c>
      <c r="K859" t="s">
        <v>47</v>
      </c>
      <c r="L859" t="s">
        <v>25</v>
      </c>
      <c r="M859" t="s">
        <v>77</v>
      </c>
      <c r="N859" t="s">
        <v>34</v>
      </c>
    </row>
    <row r="860" spans="1:14" x14ac:dyDescent="0.35">
      <c r="A860" t="s">
        <v>14</v>
      </c>
      <c r="B860">
        <v>30</v>
      </c>
      <c r="C860" t="s">
        <v>27</v>
      </c>
      <c r="D860" t="s">
        <v>73</v>
      </c>
      <c r="E860" t="s">
        <v>42</v>
      </c>
      <c r="F860">
        <v>4</v>
      </c>
      <c r="G860">
        <v>20000000</v>
      </c>
      <c r="H860">
        <v>5</v>
      </c>
      <c r="I860" s="15">
        <v>4.340277777777778E-3</v>
      </c>
      <c r="J860" t="s">
        <v>61</v>
      </c>
      <c r="K860" t="s">
        <v>19</v>
      </c>
      <c r="L860" t="s">
        <v>48</v>
      </c>
      <c r="M860" t="s">
        <v>66</v>
      </c>
      <c r="N860" t="s">
        <v>36</v>
      </c>
    </row>
    <row r="861" spans="1:14" x14ac:dyDescent="0.35">
      <c r="A861" t="s">
        <v>14</v>
      </c>
      <c r="B861">
        <v>16</v>
      </c>
      <c r="C861" t="s">
        <v>27</v>
      </c>
      <c r="D861" t="s">
        <v>73</v>
      </c>
      <c r="E861" t="s">
        <v>42</v>
      </c>
      <c r="F861">
        <v>3</v>
      </c>
      <c r="G861">
        <v>12000000</v>
      </c>
      <c r="H861">
        <v>2</v>
      </c>
      <c r="I861" s="15">
        <v>4.340277777777778E-3</v>
      </c>
      <c r="J861" t="s">
        <v>18</v>
      </c>
      <c r="K861" t="s">
        <v>29</v>
      </c>
      <c r="L861" t="s">
        <v>40</v>
      </c>
      <c r="M861" t="s">
        <v>66</v>
      </c>
      <c r="N861" t="s">
        <v>36</v>
      </c>
    </row>
    <row r="862" spans="1:14" x14ac:dyDescent="0.35">
      <c r="A862" t="s">
        <v>14</v>
      </c>
      <c r="B862">
        <v>28</v>
      </c>
      <c r="C862" t="s">
        <v>27</v>
      </c>
      <c r="D862" t="s">
        <v>38</v>
      </c>
      <c r="E862" t="s">
        <v>17</v>
      </c>
      <c r="F862">
        <v>2</v>
      </c>
      <c r="G862">
        <v>12000000</v>
      </c>
      <c r="H862">
        <v>2</v>
      </c>
      <c r="I862" s="15">
        <v>4.340277777777778E-3</v>
      </c>
      <c r="J862" t="s">
        <v>18</v>
      </c>
      <c r="K862" t="s">
        <v>35</v>
      </c>
      <c r="L862" t="s">
        <v>33</v>
      </c>
      <c r="M862" t="s">
        <v>78</v>
      </c>
      <c r="N862" t="s">
        <v>53</v>
      </c>
    </row>
    <row r="863" spans="1:14" x14ac:dyDescent="0.35">
      <c r="A863" t="s">
        <v>14</v>
      </c>
      <c r="B863">
        <v>7</v>
      </c>
      <c r="C863" t="s">
        <v>37</v>
      </c>
      <c r="D863" t="s">
        <v>16</v>
      </c>
      <c r="E863" t="s">
        <v>17</v>
      </c>
      <c r="F863">
        <v>2</v>
      </c>
      <c r="G863">
        <v>10000000</v>
      </c>
      <c r="H863">
        <v>1</v>
      </c>
      <c r="I863" s="15">
        <v>4.340277777777778E-3</v>
      </c>
      <c r="J863" t="s">
        <v>18</v>
      </c>
      <c r="K863" t="s">
        <v>19</v>
      </c>
      <c r="L863" t="s">
        <v>30</v>
      </c>
      <c r="M863" t="s">
        <v>77</v>
      </c>
      <c r="N863" t="s">
        <v>54</v>
      </c>
    </row>
    <row r="864" spans="1:14" x14ac:dyDescent="0.35">
      <c r="A864" t="s">
        <v>14</v>
      </c>
      <c r="B864">
        <v>9</v>
      </c>
      <c r="C864" t="s">
        <v>37</v>
      </c>
      <c r="D864" t="s">
        <v>16</v>
      </c>
      <c r="E864" t="s">
        <v>17</v>
      </c>
      <c r="F864">
        <v>1</v>
      </c>
      <c r="G864">
        <v>7000000</v>
      </c>
      <c r="H864">
        <v>4</v>
      </c>
      <c r="I864" s="15">
        <v>4.340277777777778E-3</v>
      </c>
      <c r="J864" t="s">
        <v>18</v>
      </c>
      <c r="K864" t="s">
        <v>29</v>
      </c>
      <c r="L864" t="s">
        <v>40</v>
      </c>
      <c r="M864" t="s">
        <v>76</v>
      </c>
      <c r="N864" t="s">
        <v>31</v>
      </c>
    </row>
    <row r="865" spans="1:14" x14ac:dyDescent="0.35">
      <c r="A865" t="s">
        <v>14</v>
      </c>
      <c r="B865">
        <v>18</v>
      </c>
      <c r="C865" t="s">
        <v>37</v>
      </c>
      <c r="D865" t="s">
        <v>38</v>
      </c>
      <c r="E865" t="s">
        <v>42</v>
      </c>
      <c r="F865">
        <v>3</v>
      </c>
      <c r="G865">
        <v>15000000</v>
      </c>
      <c r="H865">
        <v>1</v>
      </c>
      <c r="I865" s="15">
        <v>4.340277777777778E-3</v>
      </c>
      <c r="J865" t="s">
        <v>18</v>
      </c>
      <c r="K865" t="s">
        <v>56</v>
      </c>
      <c r="L865" t="s">
        <v>43</v>
      </c>
      <c r="M865" t="s">
        <v>76</v>
      </c>
      <c r="N865" t="s">
        <v>31</v>
      </c>
    </row>
    <row r="866" spans="1:14" x14ac:dyDescent="0.35">
      <c r="A866" t="s">
        <v>14</v>
      </c>
      <c r="B866">
        <v>4</v>
      </c>
      <c r="C866" t="s">
        <v>44</v>
      </c>
      <c r="D866" t="s">
        <v>16</v>
      </c>
      <c r="E866" t="s">
        <v>42</v>
      </c>
      <c r="F866">
        <v>2</v>
      </c>
      <c r="G866">
        <v>38000000</v>
      </c>
      <c r="H866">
        <v>5</v>
      </c>
      <c r="I866" s="15">
        <v>4.340277777777778E-3</v>
      </c>
      <c r="J866" t="s">
        <v>46</v>
      </c>
      <c r="K866" t="s">
        <v>29</v>
      </c>
      <c r="L866" t="s">
        <v>20</v>
      </c>
      <c r="M866" t="s">
        <v>76</v>
      </c>
      <c r="N866" t="s">
        <v>31</v>
      </c>
    </row>
    <row r="867" spans="1:14" x14ac:dyDescent="0.35">
      <c r="A867" t="s">
        <v>14</v>
      </c>
      <c r="B867">
        <v>23</v>
      </c>
      <c r="C867" t="s">
        <v>44</v>
      </c>
      <c r="D867" t="s">
        <v>16</v>
      </c>
      <c r="E867" t="s">
        <v>42</v>
      </c>
      <c r="F867">
        <v>2</v>
      </c>
      <c r="G867">
        <v>12000000</v>
      </c>
      <c r="H867">
        <v>2</v>
      </c>
      <c r="I867" s="15">
        <v>4.340277777777778E-3</v>
      </c>
      <c r="J867" t="s">
        <v>18</v>
      </c>
      <c r="K867" t="s">
        <v>39</v>
      </c>
      <c r="L867" t="s">
        <v>43</v>
      </c>
      <c r="M867" t="s">
        <v>76</v>
      </c>
      <c r="N867" t="s">
        <v>75</v>
      </c>
    </row>
    <row r="868" spans="1:14" x14ac:dyDescent="0.35">
      <c r="A868" t="s">
        <v>14</v>
      </c>
      <c r="B868">
        <v>31</v>
      </c>
      <c r="C868" t="s">
        <v>69</v>
      </c>
      <c r="D868" t="s">
        <v>32</v>
      </c>
      <c r="E868" t="s">
        <v>23</v>
      </c>
      <c r="F868">
        <v>1</v>
      </c>
      <c r="G868">
        <v>19000000</v>
      </c>
      <c r="H868">
        <v>3</v>
      </c>
      <c r="I868" s="15">
        <v>4.340277777777778E-3</v>
      </c>
      <c r="J868" t="s">
        <v>46</v>
      </c>
      <c r="K868" t="s">
        <v>24</v>
      </c>
      <c r="L868" t="s">
        <v>30</v>
      </c>
      <c r="M868" t="s">
        <v>78</v>
      </c>
      <c r="N868" t="s">
        <v>53</v>
      </c>
    </row>
    <row r="869" spans="1:14" x14ac:dyDescent="0.35">
      <c r="A869" t="s">
        <v>14</v>
      </c>
      <c r="B869">
        <v>18</v>
      </c>
      <c r="C869" t="s">
        <v>60</v>
      </c>
      <c r="D869" t="s">
        <v>16</v>
      </c>
      <c r="E869" t="s">
        <v>17</v>
      </c>
      <c r="F869">
        <v>5</v>
      </c>
      <c r="G869">
        <v>25000000</v>
      </c>
      <c r="H869">
        <v>5</v>
      </c>
      <c r="I869" s="15">
        <v>4.340277777777778E-3</v>
      </c>
      <c r="J869" t="s">
        <v>18</v>
      </c>
      <c r="K869" t="s">
        <v>50</v>
      </c>
      <c r="L869" t="s">
        <v>33</v>
      </c>
      <c r="M869" t="s">
        <v>78</v>
      </c>
      <c r="N869" t="s">
        <v>63</v>
      </c>
    </row>
    <row r="870" spans="1:14" x14ac:dyDescent="0.35">
      <c r="A870" t="s">
        <v>70</v>
      </c>
      <c r="B870">
        <v>15</v>
      </c>
      <c r="C870" t="s">
        <v>27</v>
      </c>
      <c r="D870" t="s">
        <v>32</v>
      </c>
      <c r="E870" t="s">
        <v>42</v>
      </c>
      <c r="F870">
        <v>0</v>
      </c>
      <c r="G870">
        <v>0</v>
      </c>
      <c r="H870">
        <v>1</v>
      </c>
      <c r="I870" s="15">
        <v>4.340277777777778E-3</v>
      </c>
      <c r="L870" t="s">
        <v>43</v>
      </c>
      <c r="M870" t="s">
        <v>78</v>
      </c>
      <c r="N870" t="s">
        <v>53</v>
      </c>
    </row>
    <row r="871" spans="1:14" x14ac:dyDescent="0.35">
      <c r="A871" t="s">
        <v>70</v>
      </c>
      <c r="B871">
        <v>15</v>
      </c>
      <c r="C871" t="s">
        <v>69</v>
      </c>
      <c r="D871" t="s">
        <v>28</v>
      </c>
      <c r="E871" t="s">
        <v>42</v>
      </c>
      <c r="F871">
        <v>0</v>
      </c>
      <c r="G871">
        <v>0</v>
      </c>
      <c r="H871">
        <v>1</v>
      </c>
      <c r="I871" s="15">
        <v>4.340277777777778E-3</v>
      </c>
      <c r="L871" t="s">
        <v>51</v>
      </c>
      <c r="M871" t="s">
        <v>78</v>
      </c>
      <c r="N871" t="s">
        <v>41</v>
      </c>
    </row>
    <row r="872" spans="1:14" x14ac:dyDescent="0.35">
      <c r="A872" t="s">
        <v>14</v>
      </c>
      <c r="B872">
        <v>1</v>
      </c>
      <c r="C872" t="s">
        <v>59</v>
      </c>
      <c r="D872" t="s">
        <v>16</v>
      </c>
      <c r="E872" t="s">
        <v>42</v>
      </c>
      <c r="F872">
        <v>5</v>
      </c>
      <c r="G872">
        <v>25000000</v>
      </c>
      <c r="H872">
        <v>1</v>
      </c>
      <c r="I872" s="15">
        <v>4.3750000000000004E-3</v>
      </c>
      <c r="J872" t="s">
        <v>18</v>
      </c>
      <c r="K872" t="s">
        <v>19</v>
      </c>
      <c r="L872" t="s">
        <v>51</v>
      </c>
      <c r="M872" t="s">
        <v>78</v>
      </c>
      <c r="N872" t="s">
        <v>62</v>
      </c>
    </row>
    <row r="873" spans="1:14" x14ac:dyDescent="0.35">
      <c r="A873" t="s">
        <v>14</v>
      </c>
      <c r="B873">
        <v>7</v>
      </c>
      <c r="C873" t="s">
        <v>72</v>
      </c>
      <c r="D873" t="s">
        <v>38</v>
      </c>
      <c r="E873" t="s">
        <v>42</v>
      </c>
      <c r="F873">
        <v>1</v>
      </c>
      <c r="G873">
        <v>19000000</v>
      </c>
      <c r="H873">
        <v>6</v>
      </c>
      <c r="I873" s="15">
        <v>4.3750000000000004E-3</v>
      </c>
      <c r="J873" t="s">
        <v>46</v>
      </c>
      <c r="K873" t="s">
        <v>29</v>
      </c>
      <c r="L873" t="s">
        <v>20</v>
      </c>
      <c r="M873" t="s">
        <v>78</v>
      </c>
      <c r="N873" t="s">
        <v>21</v>
      </c>
    </row>
    <row r="874" spans="1:14" x14ac:dyDescent="0.35">
      <c r="A874" t="s">
        <v>14</v>
      </c>
      <c r="B874">
        <v>27</v>
      </c>
      <c r="C874" t="s">
        <v>27</v>
      </c>
      <c r="D874" t="s">
        <v>32</v>
      </c>
      <c r="E874" t="s">
        <v>23</v>
      </c>
      <c r="F874">
        <v>2</v>
      </c>
      <c r="G874">
        <v>38000000</v>
      </c>
      <c r="H874">
        <v>3</v>
      </c>
      <c r="I874" s="15">
        <v>4.3750000000000004E-3</v>
      </c>
      <c r="J874" t="s">
        <v>46</v>
      </c>
      <c r="K874" t="s">
        <v>56</v>
      </c>
      <c r="L874" t="s">
        <v>33</v>
      </c>
      <c r="M874" t="s">
        <v>76</v>
      </c>
      <c r="N874" t="s">
        <v>31</v>
      </c>
    </row>
    <row r="875" spans="1:14" x14ac:dyDescent="0.35">
      <c r="A875" t="s">
        <v>14</v>
      </c>
      <c r="B875">
        <v>12</v>
      </c>
      <c r="C875" t="s">
        <v>27</v>
      </c>
      <c r="D875" t="s">
        <v>16</v>
      </c>
      <c r="E875" t="s">
        <v>23</v>
      </c>
      <c r="F875">
        <v>1</v>
      </c>
      <c r="G875">
        <v>7000000</v>
      </c>
      <c r="H875">
        <v>1</v>
      </c>
      <c r="I875" s="15">
        <v>4.3750000000000004E-3</v>
      </c>
      <c r="J875" t="s">
        <v>18</v>
      </c>
      <c r="K875" t="s">
        <v>56</v>
      </c>
      <c r="L875" t="s">
        <v>51</v>
      </c>
      <c r="M875" t="s">
        <v>76</v>
      </c>
      <c r="N875" t="s">
        <v>75</v>
      </c>
    </row>
    <row r="876" spans="1:14" x14ac:dyDescent="0.35">
      <c r="A876" t="s">
        <v>14</v>
      </c>
      <c r="B876">
        <v>11</v>
      </c>
      <c r="C876" t="s">
        <v>37</v>
      </c>
      <c r="D876" t="s">
        <v>16</v>
      </c>
      <c r="E876" t="s">
        <v>23</v>
      </c>
      <c r="F876">
        <v>2</v>
      </c>
      <c r="G876">
        <v>12000000</v>
      </c>
      <c r="H876">
        <v>3</v>
      </c>
      <c r="I876" s="15">
        <v>4.3750000000000004E-3</v>
      </c>
      <c r="J876" t="s">
        <v>18</v>
      </c>
      <c r="K876" t="s">
        <v>50</v>
      </c>
      <c r="L876" t="s">
        <v>33</v>
      </c>
      <c r="M876" t="s">
        <v>66</v>
      </c>
      <c r="N876" t="s">
        <v>36</v>
      </c>
    </row>
    <row r="877" spans="1:14" x14ac:dyDescent="0.35">
      <c r="A877" t="s">
        <v>14</v>
      </c>
      <c r="B877">
        <v>29</v>
      </c>
      <c r="C877" t="s">
        <v>37</v>
      </c>
      <c r="D877" t="s">
        <v>16</v>
      </c>
      <c r="E877" t="s">
        <v>42</v>
      </c>
      <c r="F877">
        <v>3</v>
      </c>
      <c r="G877">
        <v>12000000</v>
      </c>
      <c r="H877">
        <v>5</v>
      </c>
      <c r="I877" s="15">
        <v>4.3750000000000004E-3</v>
      </c>
      <c r="J877" t="s">
        <v>18</v>
      </c>
      <c r="K877" t="s">
        <v>64</v>
      </c>
      <c r="L877" t="s">
        <v>33</v>
      </c>
      <c r="M877" t="s">
        <v>66</v>
      </c>
      <c r="N877" t="s">
        <v>36</v>
      </c>
    </row>
    <row r="878" spans="1:14" x14ac:dyDescent="0.35">
      <c r="A878" t="s">
        <v>14</v>
      </c>
      <c r="B878">
        <v>31</v>
      </c>
      <c r="C878" t="s">
        <v>37</v>
      </c>
      <c r="D878" t="s">
        <v>38</v>
      </c>
      <c r="E878" t="s">
        <v>42</v>
      </c>
      <c r="F878">
        <v>3</v>
      </c>
      <c r="G878">
        <v>15000000</v>
      </c>
      <c r="H878">
        <v>1</v>
      </c>
      <c r="I878" s="15">
        <v>4.3750000000000004E-3</v>
      </c>
      <c r="J878" t="s">
        <v>18</v>
      </c>
      <c r="K878" t="s">
        <v>35</v>
      </c>
      <c r="L878" t="s">
        <v>51</v>
      </c>
      <c r="M878" t="s">
        <v>76</v>
      </c>
      <c r="N878" t="s">
        <v>31</v>
      </c>
    </row>
    <row r="879" spans="1:14" x14ac:dyDescent="0.35">
      <c r="A879" t="s">
        <v>14</v>
      </c>
      <c r="B879">
        <v>22</v>
      </c>
      <c r="C879" t="s">
        <v>44</v>
      </c>
      <c r="D879" t="s">
        <v>32</v>
      </c>
      <c r="E879" t="s">
        <v>23</v>
      </c>
      <c r="F879">
        <v>2</v>
      </c>
      <c r="G879">
        <v>12000000</v>
      </c>
      <c r="H879">
        <v>6</v>
      </c>
      <c r="I879" s="15">
        <v>4.3750000000000004E-3</v>
      </c>
      <c r="J879" t="s">
        <v>18</v>
      </c>
      <c r="K879" t="s">
        <v>19</v>
      </c>
      <c r="L879" t="s">
        <v>33</v>
      </c>
      <c r="M879" t="s">
        <v>77</v>
      </c>
      <c r="N879" t="s">
        <v>65</v>
      </c>
    </row>
    <row r="880" spans="1:14" x14ac:dyDescent="0.35">
      <c r="A880" t="s">
        <v>14</v>
      </c>
      <c r="B880">
        <v>1</v>
      </c>
      <c r="C880" t="s">
        <v>44</v>
      </c>
      <c r="D880" t="s">
        <v>49</v>
      </c>
      <c r="E880" t="s">
        <v>42</v>
      </c>
      <c r="F880">
        <v>3</v>
      </c>
      <c r="G880">
        <v>15000000</v>
      </c>
      <c r="H880">
        <v>3</v>
      </c>
      <c r="I880" s="15">
        <v>4.3750000000000004E-3</v>
      </c>
      <c r="J880" t="s">
        <v>18</v>
      </c>
      <c r="K880" t="s">
        <v>29</v>
      </c>
      <c r="L880" t="s">
        <v>43</v>
      </c>
      <c r="M880" t="s">
        <v>76</v>
      </c>
      <c r="N880" t="s">
        <v>52</v>
      </c>
    </row>
    <row r="881" spans="1:14" x14ac:dyDescent="0.35">
      <c r="A881" t="s">
        <v>14</v>
      </c>
      <c r="B881">
        <v>25</v>
      </c>
      <c r="C881" t="s">
        <v>69</v>
      </c>
      <c r="D881" t="s">
        <v>32</v>
      </c>
      <c r="E881" t="s">
        <v>23</v>
      </c>
      <c r="F881">
        <v>4</v>
      </c>
      <c r="G881">
        <v>20000000</v>
      </c>
      <c r="H881">
        <v>4</v>
      </c>
      <c r="I881" s="15">
        <v>4.3750000000000004E-3</v>
      </c>
      <c r="J881" t="s">
        <v>61</v>
      </c>
      <c r="K881" t="s">
        <v>56</v>
      </c>
      <c r="L881" t="s">
        <v>30</v>
      </c>
      <c r="M881" t="s">
        <v>78</v>
      </c>
      <c r="N881" t="s">
        <v>53</v>
      </c>
    </row>
    <row r="882" spans="1:14" x14ac:dyDescent="0.35">
      <c r="A882" t="s">
        <v>14</v>
      </c>
      <c r="B882">
        <v>1</v>
      </c>
      <c r="C882" t="s">
        <v>59</v>
      </c>
      <c r="D882" t="s">
        <v>16</v>
      </c>
      <c r="E882" t="s">
        <v>42</v>
      </c>
      <c r="F882">
        <v>5</v>
      </c>
      <c r="G882">
        <v>25000000</v>
      </c>
      <c r="H882">
        <v>1</v>
      </c>
      <c r="I882" s="15">
        <v>4.3750000000000004E-3</v>
      </c>
      <c r="J882" t="s">
        <v>18</v>
      </c>
      <c r="K882" t="s">
        <v>19</v>
      </c>
      <c r="L882" t="s">
        <v>51</v>
      </c>
      <c r="M882" t="s">
        <v>78</v>
      </c>
      <c r="N882" t="s">
        <v>62</v>
      </c>
    </row>
    <row r="883" spans="1:14" x14ac:dyDescent="0.35">
      <c r="A883" t="s">
        <v>14</v>
      </c>
      <c r="B883">
        <v>7</v>
      </c>
      <c r="C883" t="s">
        <v>72</v>
      </c>
      <c r="D883" t="s">
        <v>38</v>
      </c>
      <c r="E883" t="s">
        <v>42</v>
      </c>
      <c r="F883">
        <v>1</v>
      </c>
      <c r="G883">
        <v>19000000</v>
      </c>
      <c r="H883">
        <v>6</v>
      </c>
      <c r="I883" s="15">
        <v>4.3750000000000004E-3</v>
      </c>
      <c r="J883" t="s">
        <v>46</v>
      </c>
      <c r="K883" t="s">
        <v>29</v>
      </c>
      <c r="L883" t="s">
        <v>20</v>
      </c>
      <c r="M883" t="s">
        <v>78</v>
      </c>
      <c r="N883" t="s">
        <v>21</v>
      </c>
    </row>
    <row r="884" spans="1:14" x14ac:dyDescent="0.35">
      <c r="A884" t="s">
        <v>70</v>
      </c>
      <c r="B884">
        <v>7</v>
      </c>
      <c r="C884" t="s">
        <v>37</v>
      </c>
      <c r="D884" t="s">
        <v>32</v>
      </c>
      <c r="E884" t="s">
        <v>23</v>
      </c>
      <c r="F884">
        <v>0</v>
      </c>
      <c r="G884">
        <v>0</v>
      </c>
      <c r="H884">
        <v>1</v>
      </c>
      <c r="I884" s="15">
        <v>4.3750000000000004E-3</v>
      </c>
      <c r="L884" t="s">
        <v>30</v>
      </c>
      <c r="M884" t="s">
        <v>78</v>
      </c>
      <c r="N884" t="s">
        <v>63</v>
      </c>
    </row>
    <row r="885" spans="1:14" x14ac:dyDescent="0.35">
      <c r="A885" t="s">
        <v>70</v>
      </c>
      <c r="B885">
        <v>16</v>
      </c>
      <c r="C885" t="s">
        <v>44</v>
      </c>
      <c r="D885" t="s">
        <v>16</v>
      </c>
      <c r="E885" t="s">
        <v>17</v>
      </c>
      <c r="F885">
        <v>0</v>
      </c>
      <c r="G885">
        <v>0</v>
      </c>
      <c r="H885">
        <v>1</v>
      </c>
      <c r="I885" s="15">
        <v>4.3750000000000004E-3</v>
      </c>
      <c r="L885" t="s">
        <v>48</v>
      </c>
      <c r="M885" t="s">
        <v>77</v>
      </c>
      <c r="N885" t="s">
        <v>54</v>
      </c>
    </row>
    <row r="886" spans="1:14" x14ac:dyDescent="0.35">
      <c r="A886" t="s">
        <v>70</v>
      </c>
      <c r="B886">
        <v>11</v>
      </c>
      <c r="C886" t="s">
        <v>69</v>
      </c>
      <c r="D886" t="s">
        <v>32</v>
      </c>
      <c r="E886" t="s">
        <v>23</v>
      </c>
      <c r="F886">
        <v>0</v>
      </c>
      <c r="G886">
        <v>0</v>
      </c>
      <c r="H886">
        <v>2</v>
      </c>
      <c r="I886" s="15">
        <v>4.3750000000000004E-3</v>
      </c>
      <c r="L886" t="s">
        <v>40</v>
      </c>
      <c r="M886" t="s">
        <v>76</v>
      </c>
      <c r="N886" t="s">
        <v>26</v>
      </c>
    </row>
    <row r="887" spans="1:14" x14ac:dyDescent="0.35">
      <c r="A887" t="s">
        <v>14</v>
      </c>
      <c r="B887">
        <v>17</v>
      </c>
      <c r="C887" t="s">
        <v>57</v>
      </c>
      <c r="D887" t="s">
        <v>38</v>
      </c>
      <c r="E887" t="s">
        <v>42</v>
      </c>
      <c r="F887">
        <v>4</v>
      </c>
      <c r="G887">
        <v>15000000</v>
      </c>
      <c r="H887">
        <v>2</v>
      </c>
      <c r="I887" s="15">
        <v>4.3981481481481484E-3</v>
      </c>
      <c r="J887" t="s">
        <v>18</v>
      </c>
      <c r="K887" t="s">
        <v>64</v>
      </c>
      <c r="L887" t="s">
        <v>30</v>
      </c>
      <c r="M887" t="s">
        <v>77</v>
      </c>
      <c r="N887" t="s">
        <v>65</v>
      </c>
    </row>
    <row r="888" spans="1:14" x14ac:dyDescent="0.35">
      <c r="A888" t="s">
        <v>14</v>
      </c>
      <c r="B888">
        <v>27</v>
      </c>
      <c r="C888" t="s">
        <v>37</v>
      </c>
      <c r="D888" t="s">
        <v>32</v>
      </c>
      <c r="E888" t="s">
        <v>42</v>
      </c>
      <c r="F888">
        <v>1</v>
      </c>
      <c r="G888">
        <v>19000000</v>
      </c>
      <c r="H888">
        <v>2</v>
      </c>
      <c r="I888" s="15">
        <v>4.3981481481481484E-3</v>
      </c>
      <c r="J888" t="s">
        <v>46</v>
      </c>
      <c r="K888" t="s">
        <v>19</v>
      </c>
      <c r="L888" t="s">
        <v>33</v>
      </c>
      <c r="M888" t="s">
        <v>76</v>
      </c>
      <c r="N888" t="s">
        <v>26</v>
      </c>
    </row>
    <row r="889" spans="1:14" x14ac:dyDescent="0.35">
      <c r="A889" t="s">
        <v>14</v>
      </c>
      <c r="B889">
        <v>22</v>
      </c>
      <c r="C889" t="s">
        <v>37</v>
      </c>
      <c r="D889" t="s">
        <v>16</v>
      </c>
      <c r="E889" t="s">
        <v>23</v>
      </c>
      <c r="F889">
        <v>2</v>
      </c>
      <c r="G889">
        <v>38000000</v>
      </c>
      <c r="H889">
        <v>1</v>
      </c>
      <c r="I889" s="15">
        <v>4.3981481481481484E-3</v>
      </c>
      <c r="J889" t="s">
        <v>46</v>
      </c>
      <c r="K889" t="s">
        <v>56</v>
      </c>
      <c r="L889" t="s">
        <v>51</v>
      </c>
      <c r="M889" t="s">
        <v>66</v>
      </c>
      <c r="N889" t="s">
        <v>67</v>
      </c>
    </row>
    <row r="890" spans="1:14" x14ac:dyDescent="0.35">
      <c r="A890" t="s">
        <v>14</v>
      </c>
      <c r="B890">
        <v>31</v>
      </c>
      <c r="C890" t="s">
        <v>37</v>
      </c>
      <c r="D890" t="s">
        <v>32</v>
      </c>
      <c r="E890" t="s">
        <v>23</v>
      </c>
      <c r="F890">
        <v>4</v>
      </c>
      <c r="G890">
        <v>20000000</v>
      </c>
      <c r="H890">
        <v>1</v>
      </c>
      <c r="I890" s="15">
        <v>4.3981481481481484E-3</v>
      </c>
      <c r="J890" t="s">
        <v>61</v>
      </c>
      <c r="K890" t="s">
        <v>50</v>
      </c>
      <c r="L890" t="s">
        <v>43</v>
      </c>
      <c r="M890" t="s">
        <v>78</v>
      </c>
      <c r="N890" t="s">
        <v>62</v>
      </c>
    </row>
    <row r="891" spans="1:14" x14ac:dyDescent="0.35">
      <c r="A891" t="s">
        <v>14</v>
      </c>
      <c r="B891">
        <v>10</v>
      </c>
      <c r="C891" t="s">
        <v>37</v>
      </c>
      <c r="D891" t="s">
        <v>16</v>
      </c>
      <c r="E891" t="s">
        <v>23</v>
      </c>
      <c r="F891">
        <v>5</v>
      </c>
      <c r="G891">
        <v>25000000</v>
      </c>
      <c r="H891">
        <v>3</v>
      </c>
      <c r="I891" s="15">
        <v>4.3981481481481484E-3</v>
      </c>
      <c r="J891" t="s">
        <v>18</v>
      </c>
      <c r="K891" t="s">
        <v>29</v>
      </c>
      <c r="L891" t="s">
        <v>30</v>
      </c>
      <c r="M891" t="s">
        <v>76</v>
      </c>
      <c r="N891" t="s">
        <v>26</v>
      </c>
    </row>
    <row r="892" spans="1:14" x14ac:dyDescent="0.35">
      <c r="A892" t="s">
        <v>14</v>
      </c>
      <c r="B892">
        <v>29</v>
      </c>
      <c r="C892" t="s">
        <v>37</v>
      </c>
      <c r="D892" t="s">
        <v>16</v>
      </c>
      <c r="E892" t="s">
        <v>23</v>
      </c>
      <c r="F892">
        <v>2</v>
      </c>
      <c r="G892">
        <v>10000000</v>
      </c>
      <c r="H892">
        <v>1</v>
      </c>
      <c r="I892" s="15">
        <v>4.3981481481481484E-3</v>
      </c>
      <c r="J892" t="s">
        <v>18</v>
      </c>
      <c r="K892" t="s">
        <v>29</v>
      </c>
      <c r="L892" t="s">
        <v>51</v>
      </c>
      <c r="M892" t="s">
        <v>76</v>
      </c>
      <c r="N892" t="s">
        <v>26</v>
      </c>
    </row>
    <row r="893" spans="1:14" x14ac:dyDescent="0.35">
      <c r="A893" t="s">
        <v>14</v>
      </c>
      <c r="B893">
        <v>22</v>
      </c>
      <c r="C893" t="s">
        <v>44</v>
      </c>
      <c r="D893" t="s">
        <v>32</v>
      </c>
      <c r="E893" t="s">
        <v>23</v>
      </c>
      <c r="F893">
        <v>3</v>
      </c>
      <c r="G893">
        <v>15000000</v>
      </c>
      <c r="H893">
        <v>5</v>
      </c>
      <c r="I893" s="15">
        <v>4.3981481481481484E-3</v>
      </c>
      <c r="J893" t="s">
        <v>18</v>
      </c>
      <c r="K893" t="s">
        <v>19</v>
      </c>
      <c r="L893" t="s">
        <v>48</v>
      </c>
      <c r="M893" t="s">
        <v>78</v>
      </c>
      <c r="N893" t="s">
        <v>21</v>
      </c>
    </row>
    <row r="894" spans="1:14" x14ac:dyDescent="0.35">
      <c r="A894" t="s">
        <v>14</v>
      </c>
      <c r="B894">
        <v>17</v>
      </c>
      <c r="C894" t="s">
        <v>69</v>
      </c>
      <c r="D894" t="s">
        <v>73</v>
      </c>
      <c r="E894" t="s">
        <v>45</v>
      </c>
      <c r="F894">
        <v>3</v>
      </c>
      <c r="G894">
        <v>12000000</v>
      </c>
      <c r="H894">
        <v>1</v>
      </c>
      <c r="I894" s="15">
        <v>4.3981481481481484E-3</v>
      </c>
      <c r="J894" t="s">
        <v>18</v>
      </c>
      <c r="K894" t="s">
        <v>56</v>
      </c>
      <c r="L894" t="s">
        <v>48</v>
      </c>
      <c r="M894" t="s">
        <v>78</v>
      </c>
      <c r="N894" t="s">
        <v>63</v>
      </c>
    </row>
    <row r="895" spans="1:14" x14ac:dyDescent="0.35">
      <c r="A895" t="s">
        <v>14</v>
      </c>
      <c r="B895">
        <v>17</v>
      </c>
      <c r="C895" t="s">
        <v>57</v>
      </c>
      <c r="D895" t="s">
        <v>38</v>
      </c>
      <c r="E895" t="s">
        <v>42</v>
      </c>
      <c r="F895">
        <v>4</v>
      </c>
      <c r="G895">
        <v>15000000</v>
      </c>
      <c r="H895">
        <v>2</v>
      </c>
      <c r="I895" s="15">
        <v>4.3981481481481484E-3</v>
      </c>
      <c r="J895" t="s">
        <v>18</v>
      </c>
      <c r="K895" t="s">
        <v>64</v>
      </c>
      <c r="L895" t="s">
        <v>30</v>
      </c>
      <c r="M895" t="s">
        <v>77</v>
      </c>
      <c r="N895" t="s">
        <v>65</v>
      </c>
    </row>
    <row r="896" spans="1:14" x14ac:dyDescent="0.35">
      <c r="A896" t="s">
        <v>70</v>
      </c>
      <c r="B896">
        <v>13</v>
      </c>
      <c r="C896" t="s">
        <v>27</v>
      </c>
      <c r="D896" t="s">
        <v>32</v>
      </c>
      <c r="E896" t="s">
        <v>23</v>
      </c>
      <c r="F896">
        <v>0</v>
      </c>
      <c r="G896">
        <v>0</v>
      </c>
      <c r="H896">
        <v>1</v>
      </c>
      <c r="I896" s="15">
        <v>4.3981481481481484E-3</v>
      </c>
      <c r="L896" t="s">
        <v>20</v>
      </c>
      <c r="M896" t="s">
        <v>66</v>
      </c>
      <c r="N896" t="s">
        <v>36</v>
      </c>
    </row>
    <row r="897" spans="1:14" x14ac:dyDescent="0.35">
      <c r="A897" t="s">
        <v>70</v>
      </c>
      <c r="B897">
        <v>5</v>
      </c>
      <c r="C897" t="s">
        <v>37</v>
      </c>
      <c r="D897" t="s">
        <v>49</v>
      </c>
      <c r="E897" t="s">
        <v>42</v>
      </c>
      <c r="F897">
        <v>0</v>
      </c>
      <c r="G897">
        <v>0</v>
      </c>
      <c r="H897">
        <v>5</v>
      </c>
      <c r="I897" s="15">
        <v>4.3981481481481484E-3</v>
      </c>
      <c r="L897" t="s">
        <v>40</v>
      </c>
      <c r="M897" t="s">
        <v>76</v>
      </c>
      <c r="N897" t="s">
        <v>26</v>
      </c>
    </row>
    <row r="898" spans="1:14" x14ac:dyDescent="0.35">
      <c r="A898" t="s">
        <v>70</v>
      </c>
      <c r="B898">
        <v>19</v>
      </c>
      <c r="C898" t="s">
        <v>44</v>
      </c>
      <c r="D898" t="s">
        <v>32</v>
      </c>
      <c r="E898" t="s">
        <v>17</v>
      </c>
      <c r="F898">
        <v>0</v>
      </c>
      <c r="G898">
        <v>0</v>
      </c>
      <c r="H898">
        <v>2</v>
      </c>
      <c r="I898" s="15">
        <v>4.3981481481481484E-3</v>
      </c>
      <c r="L898" t="s">
        <v>30</v>
      </c>
      <c r="M898" t="s">
        <v>76</v>
      </c>
      <c r="N898" t="s">
        <v>26</v>
      </c>
    </row>
    <row r="899" spans="1:14" x14ac:dyDescent="0.35">
      <c r="A899" t="s">
        <v>70</v>
      </c>
      <c r="B899">
        <v>28</v>
      </c>
      <c r="C899" t="s">
        <v>44</v>
      </c>
      <c r="D899" t="s">
        <v>32</v>
      </c>
      <c r="E899" t="s">
        <v>23</v>
      </c>
      <c r="F899">
        <v>0</v>
      </c>
      <c r="G899">
        <v>0</v>
      </c>
      <c r="H899">
        <v>4</v>
      </c>
      <c r="I899" s="15">
        <v>4.3981481481481484E-3</v>
      </c>
      <c r="L899" t="s">
        <v>43</v>
      </c>
      <c r="M899" t="s">
        <v>66</v>
      </c>
      <c r="N899" t="s">
        <v>36</v>
      </c>
    </row>
    <row r="900" spans="1:14" x14ac:dyDescent="0.35">
      <c r="A900" t="s">
        <v>70</v>
      </c>
      <c r="B900">
        <v>10</v>
      </c>
      <c r="C900" t="s">
        <v>69</v>
      </c>
      <c r="D900" t="s">
        <v>49</v>
      </c>
      <c r="E900" t="s">
        <v>42</v>
      </c>
      <c r="F900">
        <v>0</v>
      </c>
      <c r="G900">
        <v>0</v>
      </c>
      <c r="H900">
        <v>5</v>
      </c>
      <c r="I900" s="15">
        <v>4.3981481481481484E-3</v>
      </c>
      <c r="L900" t="s">
        <v>48</v>
      </c>
      <c r="M900" t="s">
        <v>78</v>
      </c>
      <c r="N900" t="s">
        <v>62</v>
      </c>
    </row>
    <row r="901" spans="1:14" x14ac:dyDescent="0.35">
      <c r="A901" t="s">
        <v>14</v>
      </c>
      <c r="B901">
        <v>1</v>
      </c>
      <c r="C901" t="s">
        <v>15</v>
      </c>
      <c r="D901" t="s">
        <v>38</v>
      </c>
      <c r="E901" t="s">
        <v>68</v>
      </c>
      <c r="F901">
        <v>2</v>
      </c>
      <c r="G901">
        <v>12000000</v>
      </c>
      <c r="H901">
        <v>1</v>
      </c>
      <c r="I901" s="15">
        <v>4.5138888888888885E-3</v>
      </c>
      <c r="J901" t="s">
        <v>18</v>
      </c>
      <c r="K901" t="s">
        <v>47</v>
      </c>
      <c r="L901" t="s">
        <v>25</v>
      </c>
      <c r="M901" t="s">
        <v>66</v>
      </c>
      <c r="N901" t="s">
        <v>36</v>
      </c>
    </row>
    <row r="902" spans="1:14" x14ac:dyDescent="0.35">
      <c r="A902" t="s">
        <v>14</v>
      </c>
      <c r="B902">
        <v>1</v>
      </c>
      <c r="C902" t="s">
        <v>15</v>
      </c>
      <c r="D902" t="s">
        <v>28</v>
      </c>
      <c r="E902" t="s">
        <v>23</v>
      </c>
      <c r="F902">
        <v>2</v>
      </c>
      <c r="G902">
        <v>12000000</v>
      </c>
      <c r="H902">
        <v>1</v>
      </c>
      <c r="I902" s="15">
        <v>4.5138888888888885E-3</v>
      </c>
      <c r="J902" t="s">
        <v>18</v>
      </c>
      <c r="K902" t="s">
        <v>39</v>
      </c>
      <c r="L902" t="s">
        <v>48</v>
      </c>
      <c r="M902" t="s">
        <v>76</v>
      </c>
      <c r="N902" t="s">
        <v>26</v>
      </c>
    </row>
    <row r="903" spans="1:14" x14ac:dyDescent="0.35">
      <c r="A903" t="s">
        <v>14</v>
      </c>
      <c r="B903">
        <v>1</v>
      </c>
      <c r="C903" t="s">
        <v>15</v>
      </c>
      <c r="D903" t="s">
        <v>32</v>
      </c>
      <c r="E903" t="s">
        <v>42</v>
      </c>
      <c r="F903">
        <v>5</v>
      </c>
      <c r="G903">
        <v>25000000</v>
      </c>
      <c r="H903">
        <v>2</v>
      </c>
      <c r="I903" s="15">
        <v>4.5138888888888885E-3</v>
      </c>
      <c r="J903" t="s">
        <v>18</v>
      </c>
      <c r="K903" t="s">
        <v>47</v>
      </c>
      <c r="L903" t="s">
        <v>48</v>
      </c>
      <c r="M903" t="s">
        <v>78</v>
      </c>
      <c r="N903" t="s">
        <v>53</v>
      </c>
    </row>
    <row r="904" spans="1:14" x14ac:dyDescent="0.35">
      <c r="A904" t="s">
        <v>14</v>
      </c>
      <c r="B904">
        <v>12</v>
      </c>
      <c r="C904" t="s">
        <v>60</v>
      </c>
      <c r="D904" t="s">
        <v>73</v>
      </c>
      <c r="E904" t="s">
        <v>42</v>
      </c>
      <c r="F904">
        <v>4</v>
      </c>
      <c r="G904">
        <v>11000000</v>
      </c>
      <c r="H904">
        <v>1</v>
      </c>
      <c r="I904" s="15">
        <v>4.5138888888888885E-3</v>
      </c>
      <c r="J904" t="s">
        <v>61</v>
      </c>
      <c r="K904" t="s">
        <v>24</v>
      </c>
      <c r="L904" t="s">
        <v>30</v>
      </c>
      <c r="M904" t="s">
        <v>76</v>
      </c>
      <c r="N904" t="s">
        <v>26</v>
      </c>
    </row>
    <row r="905" spans="1:14" x14ac:dyDescent="0.35">
      <c r="A905" t="s">
        <v>14</v>
      </c>
      <c r="B905">
        <v>27</v>
      </c>
      <c r="C905" t="s">
        <v>22</v>
      </c>
      <c r="D905" t="s">
        <v>38</v>
      </c>
      <c r="E905" t="s">
        <v>23</v>
      </c>
      <c r="F905">
        <v>3</v>
      </c>
      <c r="G905">
        <v>15000000</v>
      </c>
      <c r="H905">
        <v>4</v>
      </c>
      <c r="I905" s="15">
        <v>4.5138888888888885E-3</v>
      </c>
      <c r="J905" t="s">
        <v>18</v>
      </c>
      <c r="K905" t="s">
        <v>39</v>
      </c>
      <c r="L905" t="s">
        <v>43</v>
      </c>
      <c r="M905" t="s">
        <v>78</v>
      </c>
      <c r="N905" t="s">
        <v>63</v>
      </c>
    </row>
    <row r="906" spans="1:14" x14ac:dyDescent="0.35">
      <c r="A906" t="s">
        <v>14</v>
      </c>
      <c r="B906">
        <v>16</v>
      </c>
      <c r="C906" t="s">
        <v>22</v>
      </c>
      <c r="D906" t="s">
        <v>73</v>
      </c>
      <c r="E906" t="s">
        <v>23</v>
      </c>
      <c r="F906">
        <v>5</v>
      </c>
      <c r="G906">
        <v>20000000</v>
      </c>
      <c r="H906">
        <v>3</v>
      </c>
      <c r="I906" s="15">
        <v>4.5138888888888885E-3</v>
      </c>
      <c r="J906" t="s">
        <v>18</v>
      </c>
      <c r="K906" t="s">
        <v>50</v>
      </c>
      <c r="L906" t="s">
        <v>51</v>
      </c>
      <c r="M906" t="s">
        <v>78</v>
      </c>
      <c r="N906" t="s">
        <v>41</v>
      </c>
    </row>
    <row r="907" spans="1:14" x14ac:dyDescent="0.35">
      <c r="A907" t="s">
        <v>14</v>
      </c>
      <c r="B907">
        <v>24</v>
      </c>
      <c r="C907" t="s">
        <v>27</v>
      </c>
      <c r="D907" t="s">
        <v>16</v>
      </c>
      <c r="E907" t="s">
        <v>17</v>
      </c>
      <c r="F907">
        <v>3</v>
      </c>
      <c r="G907">
        <v>15000000</v>
      </c>
      <c r="H907">
        <v>5</v>
      </c>
      <c r="I907" s="15">
        <v>4.5138888888888885E-3</v>
      </c>
      <c r="J907" t="s">
        <v>18</v>
      </c>
      <c r="K907" t="s">
        <v>19</v>
      </c>
      <c r="L907" t="s">
        <v>30</v>
      </c>
      <c r="M907" t="s">
        <v>76</v>
      </c>
      <c r="N907" t="s">
        <v>52</v>
      </c>
    </row>
    <row r="908" spans="1:14" x14ac:dyDescent="0.35">
      <c r="A908" t="s">
        <v>14</v>
      </c>
      <c r="B908">
        <v>30</v>
      </c>
      <c r="C908" t="s">
        <v>27</v>
      </c>
      <c r="D908" t="s">
        <v>49</v>
      </c>
      <c r="E908" t="s">
        <v>42</v>
      </c>
      <c r="F908">
        <v>2</v>
      </c>
      <c r="G908">
        <v>12000000</v>
      </c>
      <c r="H908">
        <v>4</v>
      </c>
      <c r="I908" s="15">
        <v>4.5138888888888885E-3</v>
      </c>
      <c r="J908" t="s">
        <v>18</v>
      </c>
      <c r="K908" t="s">
        <v>29</v>
      </c>
      <c r="L908" t="s">
        <v>30</v>
      </c>
      <c r="M908" t="s">
        <v>78</v>
      </c>
      <c r="N908" t="s">
        <v>41</v>
      </c>
    </row>
    <row r="909" spans="1:14" x14ac:dyDescent="0.35">
      <c r="A909" t="s">
        <v>14</v>
      </c>
      <c r="B909">
        <v>11</v>
      </c>
      <c r="C909" t="s">
        <v>27</v>
      </c>
      <c r="D909" t="s">
        <v>16</v>
      </c>
      <c r="E909" t="s">
        <v>23</v>
      </c>
      <c r="F909">
        <v>5</v>
      </c>
      <c r="G909">
        <v>21000000</v>
      </c>
      <c r="H909">
        <v>1</v>
      </c>
      <c r="I909" s="15">
        <v>4.5138888888888885E-3</v>
      </c>
      <c r="J909" t="s">
        <v>18</v>
      </c>
      <c r="K909" t="s">
        <v>29</v>
      </c>
      <c r="L909" t="s">
        <v>51</v>
      </c>
      <c r="M909" t="s">
        <v>77</v>
      </c>
      <c r="N909" t="s">
        <v>65</v>
      </c>
    </row>
    <row r="910" spans="1:14" x14ac:dyDescent="0.35">
      <c r="A910" t="s">
        <v>14</v>
      </c>
      <c r="B910">
        <v>8</v>
      </c>
      <c r="C910" t="s">
        <v>37</v>
      </c>
      <c r="D910" t="s">
        <v>28</v>
      </c>
      <c r="E910" t="s">
        <v>23</v>
      </c>
      <c r="F910">
        <v>1</v>
      </c>
      <c r="G910">
        <v>19000000</v>
      </c>
      <c r="H910">
        <v>3</v>
      </c>
      <c r="I910" s="15">
        <v>4.5138888888888885E-3</v>
      </c>
      <c r="J910" t="s">
        <v>46</v>
      </c>
      <c r="K910" t="s">
        <v>29</v>
      </c>
      <c r="L910" t="s">
        <v>33</v>
      </c>
      <c r="M910" t="s">
        <v>76</v>
      </c>
      <c r="N910" t="s">
        <v>31</v>
      </c>
    </row>
    <row r="911" spans="1:14" x14ac:dyDescent="0.35">
      <c r="A911" t="s">
        <v>14</v>
      </c>
      <c r="B911">
        <v>26</v>
      </c>
      <c r="C911" t="s">
        <v>37</v>
      </c>
      <c r="D911" t="s">
        <v>16</v>
      </c>
      <c r="E911" t="s">
        <v>17</v>
      </c>
      <c r="F911">
        <v>2</v>
      </c>
      <c r="G911">
        <v>38000000</v>
      </c>
      <c r="H911">
        <v>4</v>
      </c>
      <c r="I911" s="15">
        <v>4.5138888888888885E-3</v>
      </c>
      <c r="J911" t="s">
        <v>46</v>
      </c>
      <c r="K911" t="s">
        <v>19</v>
      </c>
      <c r="L911" t="s">
        <v>33</v>
      </c>
      <c r="M911" t="s">
        <v>66</v>
      </c>
      <c r="N911" t="s">
        <v>67</v>
      </c>
    </row>
    <row r="912" spans="1:14" x14ac:dyDescent="0.35">
      <c r="A912" t="s">
        <v>14</v>
      </c>
      <c r="B912">
        <v>10</v>
      </c>
      <c r="C912" t="s">
        <v>37</v>
      </c>
      <c r="D912" t="s">
        <v>16</v>
      </c>
      <c r="E912" t="s">
        <v>23</v>
      </c>
      <c r="F912">
        <v>4</v>
      </c>
      <c r="G912">
        <v>11000000</v>
      </c>
      <c r="H912">
        <v>5</v>
      </c>
      <c r="I912" s="15">
        <v>4.5138888888888885E-3</v>
      </c>
      <c r="J912" t="s">
        <v>61</v>
      </c>
      <c r="K912" t="s">
        <v>35</v>
      </c>
      <c r="L912" t="s">
        <v>43</v>
      </c>
      <c r="M912" t="s">
        <v>66</v>
      </c>
      <c r="N912" t="s">
        <v>36</v>
      </c>
    </row>
    <row r="913" spans="1:14" x14ac:dyDescent="0.35">
      <c r="A913" t="s">
        <v>14</v>
      </c>
      <c r="B913">
        <v>31</v>
      </c>
      <c r="C913" t="s">
        <v>37</v>
      </c>
      <c r="D913" t="s">
        <v>38</v>
      </c>
      <c r="E913" t="s">
        <v>42</v>
      </c>
      <c r="F913">
        <v>5</v>
      </c>
      <c r="G913">
        <v>21000000</v>
      </c>
      <c r="H913">
        <v>5</v>
      </c>
      <c r="I913" s="15">
        <v>4.5138888888888885E-3</v>
      </c>
      <c r="J913" t="s">
        <v>18</v>
      </c>
      <c r="K913" t="s">
        <v>39</v>
      </c>
      <c r="L913" t="s">
        <v>20</v>
      </c>
      <c r="M913" t="s">
        <v>76</v>
      </c>
      <c r="N913" t="s">
        <v>26</v>
      </c>
    </row>
    <row r="914" spans="1:14" x14ac:dyDescent="0.35">
      <c r="A914" t="s">
        <v>14</v>
      </c>
      <c r="B914">
        <v>11</v>
      </c>
      <c r="C914" t="s">
        <v>37</v>
      </c>
      <c r="D914" t="s">
        <v>32</v>
      </c>
      <c r="E914" t="s">
        <v>17</v>
      </c>
      <c r="F914">
        <v>5</v>
      </c>
      <c r="G914">
        <v>25000000</v>
      </c>
      <c r="H914">
        <v>2</v>
      </c>
      <c r="I914" s="15">
        <v>4.5138888888888885E-3</v>
      </c>
      <c r="J914" t="s">
        <v>18</v>
      </c>
      <c r="K914" t="s">
        <v>39</v>
      </c>
      <c r="L914" t="s">
        <v>33</v>
      </c>
      <c r="M914" t="s">
        <v>78</v>
      </c>
      <c r="N914" t="s">
        <v>53</v>
      </c>
    </row>
    <row r="915" spans="1:14" x14ac:dyDescent="0.35">
      <c r="A915" t="s">
        <v>14</v>
      </c>
      <c r="B915">
        <v>5</v>
      </c>
      <c r="C915" t="s">
        <v>37</v>
      </c>
      <c r="D915" t="s">
        <v>28</v>
      </c>
      <c r="E915" t="s">
        <v>23</v>
      </c>
      <c r="F915">
        <v>4</v>
      </c>
      <c r="G915">
        <v>20000000</v>
      </c>
      <c r="H915">
        <v>4</v>
      </c>
      <c r="I915" s="15">
        <v>4.5138888888888885E-3</v>
      </c>
      <c r="J915" t="s">
        <v>18</v>
      </c>
      <c r="K915" t="s">
        <v>64</v>
      </c>
      <c r="L915" t="s">
        <v>20</v>
      </c>
      <c r="M915" t="s">
        <v>78</v>
      </c>
      <c r="N915" t="s">
        <v>63</v>
      </c>
    </row>
    <row r="916" spans="1:14" x14ac:dyDescent="0.35">
      <c r="A916" t="s">
        <v>14</v>
      </c>
      <c r="B916">
        <v>28</v>
      </c>
      <c r="C916" t="s">
        <v>37</v>
      </c>
      <c r="D916" t="s">
        <v>49</v>
      </c>
      <c r="E916" t="s">
        <v>17</v>
      </c>
      <c r="F916">
        <v>1</v>
      </c>
      <c r="G916">
        <v>7000000</v>
      </c>
      <c r="H916">
        <v>5</v>
      </c>
      <c r="I916" s="15">
        <v>4.5138888888888885E-3</v>
      </c>
      <c r="J916" t="s">
        <v>18</v>
      </c>
      <c r="K916" t="s">
        <v>19</v>
      </c>
      <c r="L916" t="s">
        <v>43</v>
      </c>
      <c r="M916" t="s">
        <v>77</v>
      </c>
      <c r="N916" t="s">
        <v>54</v>
      </c>
    </row>
    <row r="917" spans="1:14" x14ac:dyDescent="0.35">
      <c r="A917" t="s">
        <v>14</v>
      </c>
      <c r="B917">
        <v>4</v>
      </c>
      <c r="C917" t="s">
        <v>44</v>
      </c>
      <c r="D917" t="s">
        <v>28</v>
      </c>
      <c r="E917" t="s">
        <v>23</v>
      </c>
      <c r="F917">
        <v>2</v>
      </c>
      <c r="G917">
        <v>38000000</v>
      </c>
      <c r="H917">
        <v>4</v>
      </c>
      <c r="I917" s="15">
        <v>4.5138888888888885E-3</v>
      </c>
      <c r="J917" t="s">
        <v>46</v>
      </c>
      <c r="K917" t="s">
        <v>64</v>
      </c>
      <c r="L917" t="s">
        <v>20</v>
      </c>
      <c r="M917" t="s">
        <v>76</v>
      </c>
      <c r="N917" t="s">
        <v>31</v>
      </c>
    </row>
    <row r="918" spans="1:14" x14ac:dyDescent="0.35">
      <c r="A918" t="s">
        <v>14</v>
      </c>
      <c r="B918">
        <v>15</v>
      </c>
      <c r="C918" t="s">
        <v>44</v>
      </c>
      <c r="D918" t="s">
        <v>28</v>
      </c>
      <c r="E918" t="s">
        <v>45</v>
      </c>
      <c r="F918">
        <v>1</v>
      </c>
      <c r="G918">
        <v>19000000</v>
      </c>
      <c r="H918">
        <v>7</v>
      </c>
      <c r="I918" s="15">
        <v>4.5138888888888885E-3</v>
      </c>
      <c r="J918" t="s">
        <v>46</v>
      </c>
      <c r="K918" t="s">
        <v>47</v>
      </c>
      <c r="L918" t="s">
        <v>51</v>
      </c>
      <c r="M918" t="s">
        <v>77</v>
      </c>
      <c r="N918" t="s">
        <v>54</v>
      </c>
    </row>
    <row r="919" spans="1:14" x14ac:dyDescent="0.35">
      <c r="A919" t="s">
        <v>14</v>
      </c>
      <c r="B919">
        <v>22</v>
      </c>
      <c r="C919" t="s">
        <v>44</v>
      </c>
      <c r="D919" t="s">
        <v>49</v>
      </c>
      <c r="E919" t="s">
        <v>42</v>
      </c>
      <c r="F919">
        <v>4</v>
      </c>
      <c r="G919">
        <v>20000000</v>
      </c>
      <c r="H919">
        <v>3</v>
      </c>
      <c r="I919" s="15">
        <v>4.5138888888888885E-3</v>
      </c>
      <c r="J919" t="s">
        <v>61</v>
      </c>
      <c r="K919" t="s">
        <v>56</v>
      </c>
      <c r="L919" t="s">
        <v>48</v>
      </c>
      <c r="M919" t="s">
        <v>76</v>
      </c>
      <c r="N919" t="s">
        <v>52</v>
      </c>
    </row>
    <row r="920" spans="1:14" x14ac:dyDescent="0.35">
      <c r="A920" t="s">
        <v>14</v>
      </c>
      <c r="B920">
        <v>3</v>
      </c>
      <c r="C920" t="s">
        <v>44</v>
      </c>
      <c r="D920" t="s">
        <v>28</v>
      </c>
      <c r="E920" t="s">
        <v>42</v>
      </c>
      <c r="F920">
        <v>2</v>
      </c>
      <c r="G920">
        <v>12000000</v>
      </c>
      <c r="H920">
        <v>2</v>
      </c>
      <c r="I920" s="15">
        <v>4.5138888888888885E-3</v>
      </c>
      <c r="J920" t="s">
        <v>18</v>
      </c>
      <c r="K920" t="s">
        <v>19</v>
      </c>
      <c r="L920" t="s">
        <v>25</v>
      </c>
      <c r="M920" t="s">
        <v>78</v>
      </c>
      <c r="N920" t="s">
        <v>63</v>
      </c>
    </row>
    <row r="921" spans="1:14" x14ac:dyDescent="0.35">
      <c r="A921" t="s">
        <v>14</v>
      </c>
      <c r="B921">
        <v>15</v>
      </c>
      <c r="C921" t="s">
        <v>44</v>
      </c>
      <c r="D921" t="s">
        <v>16</v>
      </c>
      <c r="E921" t="s">
        <v>23</v>
      </c>
      <c r="F921">
        <v>2</v>
      </c>
      <c r="G921">
        <v>12000000</v>
      </c>
      <c r="H921">
        <v>3</v>
      </c>
      <c r="I921" s="15">
        <v>4.5138888888888885E-3</v>
      </c>
      <c r="J921" t="s">
        <v>18</v>
      </c>
      <c r="K921" t="s">
        <v>35</v>
      </c>
      <c r="L921" t="s">
        <v>30</v>
      </c>
      <c r="M921" t="s">
        <v>78</v>
      </c>
      <c r="N921" t="s">
        <v>53</v>
      </c>
    </row>
    <row r="922" spans="1:14" x14ac:dyDescent="0.35">
      <c r="A922" t="s">
        <v>14</v>
      </c>
      <c r="B922">
        <v>3</v>
      </c>
      <c r="C922" t="s">
        <v>44</v>
      </c>
      <c r="D922" t="s">
        <v>16</v>
      </c>
      <c r="E922" t="s">
        <v>17</v>
      </c>
      <c r="F922">
        <v>2</v>
      </c>
      <c r="G922">
        <v>12000000</v>
      </c>
      <c r="H922">
        <v>3</v>
      </c>
      <c r="I922" s="15">
        <v>4.5138888888888885E-3</v>
      </c>
      <c r="J922" t="s">
        <v>18</v>
      </c>
      <c r="K922" t="s">
        <v>29</v>
      </c>
      <c r="L922" t="s">
        <v>33</v>
      </c>
      <c r="M922" t="s">
        <v>76</v>
      </c>
      <c r="N922" t="s">
        <v>31</v>
      </c>
    </row>
    <row r="923" spans="1:14" x14ac:dyDescent="0.35">
      <c r="A923" t="s">
        <v>14</v>
      </c>
      <c r="B923">
        <v>11</v>
      </c>
      <c r="C923" t="s">
        <v>44</v>
      </c>
      <c r="D923" t="s">
        <v>49</v>
      </c>
      <c r="E923" t="s">
        <v>45</v>
      </c>
      <c r="F923">
        <v>3</v>
      </c>
      <c r="G923">
        <v>15000000</v>
      </c>
      <c r="H923">
        <v>3</v>
      </c>
      <c r="I923" s="15">
        <v>4.5138888888888885E-3</v>
      </c>
      <c r="J923" t="s">
        <v>18</v>
      </c>
      <c r="K923" t="s">
        <v>64</v>
      </c>
      <c r="L923" t="s">
        <v>33</v>
      </c>
      <c r="M923" t="s">
        <v>77</v>
      </c>
      <c r="N923" t="s">
        <v>54</v>
      </c>
    </row>
    <row r="924" spans="1:14" x14ac:dyDescent="0.35">
      <c r="A924" t="s">
        <v>14</v>
      </c>
      <c r="B924">
        <v>22</v>
      </c>
      <c r="C924" t="s">
        <v>44</v>
      </c>
      <c r="D924" t="s">
        <v>73</v>
      </c>
      <c r="E924" t="s">
        <v>42</v>
      </c>
      <c r="F924">
        <v>3</v>
      </c>
      <c r="G924">
        <v>15000000</v>
      </c>
      <c r="H924">
        <v>4</v>
      </c>
      <c r="I924" s="15">
        <v>4.5138888888888885E-3</v>
      </c>
      <c r="J924" t="s">
        <v>18</v>
      </c>
      <c r="K924" t="s">
        <v>19</v>
      </c>
      <c r="L924" t="s">
        <v>33</v>
      </c>
      <c r="M924" t="s">
        <v>78</v>
      </c>
      <c r="N924" t="s">
        <v>62</v>
      </c>
    </row>
    <row r="925" spans="1:14" x14ac:dyDescent="0.35">
      <c r="A925" t="s">
        <v>14</v>
      </c>
      <c r="B925">
        <v>20</v>
      </c>
      <c r="C925" t="s">
        <v>44</v>
      </c>
      <c r="D925" t="s">
        <v>16</v>
      </c>
      <c r="E925" t="s">
        <v>42</v>
      </c>
      <c r="F925">
        <v>3</v>
      </c>
      <c r="G925">
        <v>15000000</v>
      </c>
      <c r="H925">
        <v>6</v>
      </c>
      <c r="I925" s="15">
        <v>4.5138888888888885E-3</v>
      </c>
      <c r="J925" t="s">
        <v>18</v>
      </c>
      <c r="K925" t="s">
        <v>35</v>
      </c>
      <c r="L925" t="s">
        <v>20</v>
      </c>
      <c r="M925" t="s">
        <v>66</v>
      </c>
      <c r="N925" t="s">
        <v>67</v>
      </c>
    </row>
    <row r="926" spans="1:14" x14ac:dyDescent="0.35">
      <c r="A926" t="s">
        <v>14</v>
      </c>
      <c r="B926">
        <v>30</v>
      </c>
      <c r="C926" t="s">
        <v>44</v>
      </c>
      <c r="D926" t="s">
        <v>73</v>
      </c>
      <c r="E926" t="s">
        <v>42</v>
      </c>
      <c r="F926">
        <v>1</v>
      </c>
      <c r="G926">
        <v>7000000</v>
      </c>
      <c r="H926">
        <v>3</v>
      </c>
      <c r="I926" s="15">
        <v>4.5138888888888885E-3</v>
      </c>
      <c r="J926" t="s">
        <v>18</v>
      </c>
      <c r="K926" t="s">
        <v>19</v>
      </c>
      <c r="L926" t="s">
        <v>48</v>
      </c>
      <c r="M926" t="s">
        <v>76</v>
      </c>
      <c r="N926" t="s">
        <v>31</v>
      </c>
    </row>
    <row r="927" spans="1:14" x14ac:dyDescent="0.35">
      <c r="A927" t="s">
        <v>14</v>
      </c>
      <c r="B927">
        <v>2</v>
      </c>
      <c r="C927" t="s">
        <v>69</v>
      </c>
      <c r="D927" t="s">
        <v>28</v>
      </c>
      <c r="E927" t="s">
        <v>42</v>
      </c>
      <c r="F927">
        <v>3</v>
      </c>
      <c r="G927">
        <v>12000000</v>
      </c>
      <c r="H927">
        <v>3</v>
      </c>
      <c r="I927" s="15">
        <v>4.5138888888888885E-3</v>
      </c>
      <c r="J927" t="s">
        <v>18</v>
      </c>
      <c r="K927" t="s">
        <v>39</v>
      </c>
      <c r="L927" t="s">
        <v>30</v>
      </c>
      <c r="M927" t="s">
        <v>76</v>
      </c>
      <c r="N927" t="s">
        <v>31</v>
      </c>
    </row>
    <row r="928" spans="1:14" x14ac:dyDescent="0.35">
      <c r="A928" t="s">
        <v>14</v>
      </c>
      <c r="B928">
        <v>17</v>
      </c>
      <c r="C928" t="s">
        <v>69</v>
      </c>
      <c r="D928" t="s">
        <v>16</v>
      </c>
      <c r="E928" t="s">
        <v>42</v>
      </c>
      <c r="F928">
        <v>3</v>
      </c>
      <c r="G928">
        <v>11000000</v>
      </c>
      <c r="H928">
        <v>4</v>
      </c>
      <c r="I928" s="15">
        <v>4.5138888888888885E-3</v>
      </c>
      <c r="J928" t="s">
        <v>18</v>
      </c>
      <c r="K928" t="s">
        <v>47</v>
      </c>
      <c r="L928" t="s">
        <v>43</v>
      </c>
      <c r="M928" t="s">
        <v>78</v>
      </c>
      <c r="N928" t="s">
        <v>41</v>
      </c>
    </row>
    <row r="929" spans="1:14" x14ac:dyDescent="0.35">
      <c r="A929" t="s">
        <v>14</v>
      </c>
      <c r="B929">
        <v>24</v>
      </c>
      <c r="C929" t="s">
        <v>69</v>
      </c>
      <c r="D929" t="s">
        <v>32</v>
      </c>
      <c r="E929" t="s">
        <v>17</v>
      </c>
      <c r="F929">
        <v>5</v>
      </c>
      <c r="G929">
        <v>25000000</v>
      </c>
      <c r="H929">
        <v>6</v>
      </c>
      <c r="I929" s="15">
        <v>4.5138888888888885E-3</v>
      </c>
      <c r="J929" t="s">
        <v>18</v>
      </c>
      <c r="K929" t="s">
        <v>35</v>
      </c>
      <c r="L929" t="s">
        <v>51</v>
      </c>
      <c r="M929" t="s">
        <v>78</v>
      </c>
      <c r="N929" t="s">
        <v>62</v>
      </c>
    </row>
    <row r="930" spans="1:14" x14ac:dyDescent="0.35">
      <c r="A930" t="s">
        <v>14</v>
      </c>
      <c r="B930">
        <v>28</v>
      </c>
      <c r="C930" t="s">
        <v>69</v>
      </c>
      <c r="D930" t="s">
        <v>73</v>
      </c>
      <c r="E930" t="s">
        <v>42</v>
      </c>
      <c r="F930">
        <v>4</v>
      </c>
      <c r="G930">
        <v>20000000</v>
      </c>
      <c r="H930">
        <v>2</v>
      </c>
      <c r="I930" s="15">
        <v>4.5138888888888885E-3</v>
      </c>
      <c r="J930" t="s">
        <v>18</v>
      </c>
      <c r="K930" t="s">
        <v>39</v>
      </c>
      <c r="L930" t="s">
        <v>51</v>
      </c>
      <c r="M930" t="s">
        <v>76</v>
      </c>
      <c r="N930" t="s">
        <v>31</v>
      </c>
    </row>
    <row r="931" spans="1:14" x14ac:dyDescent="0.35">
      <c r="A931" t="s">
        <v>14</v>
      </c>
      <c r="B931">
        <v>1</v>
      </c>
      <c r="C931" t="s">
        <v>15</v>
      </c>
      <c r="D931" t="s">
        <v>38</v>
      </c>
      <c r="E931" t="s">
        <v>68</v>
      </c>
      <c r="F931">
        <v>2</v>
      </c>
      <c r="G931">
        <v>12000000</v>
      </c>
      <c r="H931">
        <v>1</v>
      </c>
      <c r="I931" s="15">
        <v>4.5138888888888885E-3</v>
      </c>
      <c r="J931" t="s">
        <v>18</v>
      </c>
      <c r="K931" t="s">
        <v>47</v>
      </c>
      <c r="L931" t="s">
        <v>25</v>
      </c>
      <c r="M931" t="s">
        <v>66</v>
      </c>
      <c r="N931" t="s">
        <v>36</v>
      </c>
    </row>
    <row r="932" spans="1:14" x14ac:dyDescent="0.35">
      <c r="A932" t="s">
        <v>14</v>
      </c>
      <c r="B932">
        <v>1</v>
      </c>
      <c r="C932" t="s">
        <v>15</v>
      </c>
      <c r="D932" t="s">
        <v>28</v>
      </c>
      <c r="E932" t="s">
        <v>23</v>
      </c>
      <c r="F932">
        <v>2</v>
      </c>
      <c r="G932">
        <v>12000000</v>
      </c>
      <c r="H932">
        <v>1</v>
      </c>
      <c r="I932" s="15">
        <v>4.5138888888888885E-3</v>
      </c>
      <c r="J932" t="s">
        <v>18</v>
      </c>
      <c r="K932" t="s">
        <v>39</v>
      </c>
      <c r="L932" t="s">
        <v>48</v>
      </c>
      <c r="M932" t="s">
        <v>76</v>
      </c>
      <c r="N932" t="s">
        <v>26</v>
      </c>
    </row>
    <row r="933" spans="1:14" x14ac:dyDescent="0.35">
      <c r="A933" t="s">
        <v>14</v>
      </c>
      <c r="B933">
        <v>1</v>
      </c>
      <c r="C933" t="s">
        <v>15</v>
      </c>
      <c r="D933" t="s">
        <v>32</v>
      </c>
      <c r="E933" t="s">
        <v>42</v>
      </c>
      <c r="F933">
        <v>5</v>
      </c>
      <c r="G933">
        <v>25000000</v>
      </c>
      <c r="H933">
        <v>2</v>
      </c>
      <c r="I933" s="15">
        <v>4.5138888888888885E-3</v>
      </c>
      <c r="J933" t="s">
        <v>18</v>
      </c>
      <c r="K933" t="s">
        <v>47</v>
      </c>
      <c r="L933" t="s">
        <v>48</v>
      </c>
      <c r="M933" t="s">
        <v>78</v>
      </c>
      <c r="N933" t="s">
        <v>53</v>
      </c>
    </row>
    <row r="934" spans="1:14" x14ac:dyDescent="0.35">
      <c r="A934" t="s">
        <v>14</v>
      </c>
      <c r="B934">
        <v>12</v>
      </c>
      <c r="C934" t="s">
        <v>60</v>
      </c>
      <c r="D934" t="s">
        <v>73</v>
      </c>
      <c r="E934" t="s">
        <v>42</v>
      </c>
      <c r="F934">
        <v>4</v>
      </c>
      <c r="G934">
        <v>11000000</v>
      </c>
      <c r="H934">
        <v>1</v>
      </c>
      <c r="I934" s="15">
        <v>4.5138888888888885E-3</v>
      </c>
      <c r="J934" t="s">
        <v>61</v>
      </c>
      <c r="K934" t="s">
        <v>24</v>
      </c>
      <c r="L934" t="s">
        <v>30</v>
      </c>
      <c r="M934" t="s">
        <v>76</v>
      </c>
      <c r="N934" t="s">
        <v>26</v>
      </c>
    </row>
    <row r="935" spans="1:14" x14ac:dyDescent="0.35">
      <c r="A935" t="s">
        <v>70</v>
      </c>
      <c r="B935">
        <v>19</v>
      </c>
      <c r="C935" t="s">
        <v>58</v>
      </c>
      <c r="D935" t="s">
        <v>16</v>
      </c>
      <c r="E935" t="s">
        <v>23</v>
      </c>
      <c r="F935">
        <v>0</v>
      </c>
      <c r="G935">
        <v>0</v>
      </c>
      <c r="H935">
        <v>3</v>
      </c>
      <c r="I935" s="15">
        <v>4.5138888888888885E-3</v>
      </c>
      <c r="L935" t="s">
        <v>25</v>
      </c>
      <c r="M935" t="s">
        <v>66</v>
      </c>
      <c r="N935" t="s">
        <v>36</v>
      </c>
    </row>
    <row r="936" spans="1:14" x14ac:dyDescent="0.35">
      <c r="A936" t="s">
        <v>70</v>
      </c>
      <c r="B936">
        <v>3</v>
      </c>
      <c r="C936" t="s">
        <v>72</v>
      </c>
      <c r="D936" t="s">
        <v>16</v>
      </c>
      <c r="E936" t="s">
        <v>23</v>
      </c>
      <c r="F936">
        <v>0</v>
      </c>
      <c r="G936">
        <v>0</v>
      </c>
      <c r="H936">
        <v>1</v>
      </c>
      <c r="I936" s="15">
        <v>4.5138888888888885E-3</v>
      </c>
      <c r="L936" t="s">
        <v>48</v>
      </c>
      <c r="M936" t="s">
        <v>76</v>
      </c>
      <c r="N936" t="s">
        <v>31</v>
      </c>
    </row>
    <row r="937" spans="1:14" x14ac:dyDescent="0.35">
      <c r="A937" t="s">
        <v>70</v>
      </c>
      <c r="B937">
        <v>23</v>
      </c>
      <c r="C937" t="s">
        <v>27</v>
      </c>
      <c r="D937" t="s">
        <v>38</v>
      </c>
      <c r="E937" t="s">
        <v>23</v>
      </c>
      <c r="F937">
        <v>0</v>
      </c>
      <c r="G937">
        <v>0</v>
      </c>
      <c r="H937">
        <v>3</v>
      </c>
      <c r="I937" s="15">
        <v>4.5138888888888885E-3</v>
      </c>
      <c r="L937" t="s">
        <v>51</v>
      </c>
      <c r="M937" t="s">
        <v>78</v>
      </c>
      <c r="N937" t="s">
        <v>41</v>
      </c>
    </row>
    <row r="938" spans="1:14" x14ac:dyDescent="0.35">
      <c r="A938" t="s">
        <v>70</v>
      </c>
      <c r="B938">
        <v>5</v>
      </c>
      <c r="C938" t="s">
        <v>37</v>
      </c>
      <c r="D938" t="s">
        <v>16</v>
      </c>
      <c r="E938" t="s">
        <v>17</v>
      </c>
      <c r="F938">
        <v>0</v>
      </c>
      <c r="G938">
        <v>0</v>
      </c>
      <c r="H938">
        <v>1</v>
      </c>
      <c r="I938" s="15">
        <v>4.5138888888888885E-3</v>
      </c>
      <c r="L938" t="s">
        <v>30</v>
      </c>
      <c r="M938" t="s">
        <v>78</v>
      </c>
      <c r="N938" t="s">
        <v>62</v>
      </c>
    </row>
    <row r="939" spans="1:14" x14ac:dyDescent="0.35">
      <c r="A939" t="s">
        <v>70</v>
      </c>
      <c r="B939">
        <v>10</v>
      </c>
      <c r="C939" t="s">
        <v>37</v>
      </c>
      <c r="D939" t="s">
        <v>49</v>
      </c>
      <c r="E939" t="s">
        <v>23</v>
      </c>
      <c r="F939">
        <v>0</v>
      </c>
      <c r="G939">
        <v>0</v>
      </c>
      <c r="H939">
        <v>6</v>
      </c>
      <c r="I939" s="15">
        <v>4.5138888888888885E-3</v>
      </c>
      <c r="L939" t="s">
        <v>43</v>
      </c>
      <c r="M939" t="s">
        <v>77</v>
      </c>
      <c r="N939" t="s">
        <v>65</v>
      </c>
    </row>
    <row r="940" spans="1:14" x14ac:dyDescent="0.35">
      <c r="A940" t="s">
        <v>70</v>
      </c>
      <c r="B940">
        <v>24</v>
      </c>
      <c r="C940" t="s">
        <v>37</v>
      </c>
      <c r="D940" t="s">
        <v>49</v>
      </c>
      <c r="E940" t="s">
        <v>42</v>
      </c>
      <c r="F940">
        <v>0</v>
      </c>
      <c r="G940">
        <v>0</v>
      </c>
      <c r="H940">
        <v>3</v>
      </c>
      <c r="I940" s="15">
        <v>4.5138888888888885E-3</v>
      </c>
      <c r="L940" t="s">
        <v>25</v>
      </c>
      <c r="M940" t="s">
        <v>66</v>
      </c>
      <c r="N940" t="s">
        <v>67</v>
      </c>
    </row>
    <row r="941" spans="1:14" x14ac:dyDescent="0.35">
      <c r="A941" t="s">
        <v>70</v>
      </c>
      <c r="B941">
        <v>29</v>
      </c>
      <c r="C941" t="s">
        <v>69</v>
      </c>
      <c r="D941" t="s">
        <v>38</v>
      </c>
      <c r="E941" t="s">
        <v>42</v>
      </c>
      <c r="F941">
        <v>0</v>
      </c>
      <c r="G941">
        <v>0</v>
      </c>
      <c r="H941">
        <v>3</v>
      </c>
      <c r="I941" s="15">
        <v>4.5138888888888885E-3</v>
      </c>
      <c r="L941" t="s">
        <v>43</v>
      </c>
      <c r="M941" t="s">
        <v>76</v>
      </c>
      <c r="N941" t="s">
        <v>26</v>
      </c>
    </row>
    <row r="942" spans="1:14" x14ac:dyDescent="0.35">
      <c r="A942" t="s">
        <v>70</v>
      </c>
      <c r="B942">
        <v>30</v>
      </c>
      <c r="C942" t="s">
        <v>69</v>
      </c>
      <c r="D942" t="s">
        <v>28</v>
      </c>
      <c r="E942" t="s">
        <v>68</v>
      </c>
      <c r="F942">
        <v>0</v>
      </c>
      <c r="G942">
        <v>0</v>
      </c>
      <c r="H942">
        <v>1</v>
      </c>
      <c r="I942" s="15">
        <v>4.5138888888888885E-3</v>
      </c>
      <c r="L942" t="s">
        <v>25</v>
      </c>
      <c r="M942" t="s">
        <v>78</v>
      </c>
      <c r="N942" t="s">
        <v>21</v>
      </c>
    </row>
    <row r="943" spans="1:14" x14ac:dyDescent="0.35">
      <c r="A943" t="s">
        <v>70</v>
      </c>
      <c r="B943">
        <v>21</v>
      </c>
      <c r="C943" t="s">
        <v>69</v>
      </c>
      <c r="D943" t="s">
        <v>16</v>
      </c>
      <c r="E943" t="s">
        <v>23</v>
      </c>
      <c r="F943">
        <v>0</v>
      </c>
      <c r="G943">
        <v>0</v>
      </c>
      <c r="H943">
        <v>2</v>
      </c>
      <c r="I943" s="15">
        <v>4.5138888888888885E-3</v>
      </c>
      <c r="L943" t="s">
        <v>48</v>
      </c>
      <c r="M943" t="s">
        <v>76</v>
      </c>
      <c r="N943" t="s">
        <v>26</v>
      </c>
    </row>
    <row r="944" spans="1:14" x14ac:dyDescent="0.35">
      <c r="A944" t="s">
        <v>70</v>
      </c>
      <c r="B944">
        <v>19</v>
      </c>
      <c r="C944" t="s">
        <v>58</v>
      </c>
      <c r="D944" t="s">
        <v>16</v>
      </c>
      <c r="E944" t="s">
        <v>23</v>
      </c>
      <c r="F944">
        <v>0</v>
      </c>
      <c r="G944">
        <v>0</v>
      </c>
      <c r="H944">
        <v>3</v>
      </c>
      <c r="I944" s="15">
        <v>4.5138888888888885E-3</v>
      </c>
      <c r="L944" t="s">
        <v>25</v>
      </c>
      <c r="M944" t="s">
        <v>66</v>
      </c>
      <c r="N944" t="s">
        <v>36</v>
      </c>
    </row>
    <row r="945" spans="1:14" x14ac:dyDescent="0.35">
      <c r="A945" t="s">
        <v>70</v>
      </c>
      <c r="B945">
        <v>3</v>
      </c>
      <c r="C945" t="s">
        <v>72</v>
      </c>
      <c r="D945" t="s">
        <v>16</v>
      </c>
      <c r="E945" t="s">
        <v>23</v>
      </c>
      <c r="F945">
        <v>0</v>
      </c>
      <c r="G945">
        <v>0</v>
      </c>
      <c r="H945">
        <v>1</v>
      </c>
      <c r="I945" s="15">
        <v>4.5138888888888885E-3</v>
      </c>
      <c r="L945" t="s">
        <v>48</v>
      </c>
      <c r="M945" t="s">
        <v>76</v>
      </c>
      <c r="N945" t="s">
        <v>31</v>
      </c>
    </row>
    <row r="946" spans="1:14" x14ac:dyDescent="0.35">
      <c r="A946" t="s">
        <v>14</v>
      </c>
      <c r="B946">
        <v>19</v>
      </c>
      <c r="C946" t="s">
        <v>57</v>
      </c>
      <c r="D946" t="s">
        <v>28</v>
      </c>
      <c r="E946" t="s">
        <v>45</v>
      </c>
      <c r="F946">
        <v>2</v>
      </c>
      <c r="G946">
        <v>12000000</v>
      </c>
      <c r="H946">
        <v>3</v>
      </c>
      <c r="I946" s="15">
        <v>4.9768518518518521E-3</v>
      </c>
      <c r="J946" t="s">
        <v>18</v>
      </c>
      <c r="K946" t="s">
        <v>24</v>
      </c>
      <c r="L946" t="s">
        <v>48</v>
      </c>
      <c r="M946" t="s">
        <v>76</v>
      </c>
      <c r="N946" t="s">
        <v>52</v>
      </c>
    </row>
    <row r="947" spans="1:14" x14ac:dyDescent="0.35">
      <c r="A947" t="s">
        <v>14</v>
      </c>
      <c r="B947">
        <v>22</v>
      </c>
      <c r="C947" t="s">
        <v>27</v>
      </c>
      <c r="D947" t="s">
        <v>73</v>
      </c>
      <c r="E947" t="s">
        <v>17</v>
      </c>
      <c r="F947">
        <v>4</v>
      </c>
      <c r="G947">
        <v>15000000</v>
      </c>
      <c r="H947">
        <v>2</v>
      </c>
      <c r="I947" s="15">
        <v>4.9768518518518521E-3</v>
      </c>
      <c r="J947" t="s">
        <v>18</v>
      </c>
      <c r="K947" t="s">
        <v>35</v>
      </c>
      <c r="L947" t="s">
        <v>43</v>
      </c>
      <c r="M947" t="s">
        <v>77</v>
      </c>
      <c r="N947" t="s">
        <v>54</v>
      </c>
    </row>
    <row r="948" spans="1:14" x14ac:dyDescent="0.35">
      <c r="A948" t="s">
        <v>14</v>
      </c>
      <c r="B948">
        <v>25</v>
      </c>
      <c r="C948" t="s">
        <v>37</v>
      </c>
      <c r="D948" t="s">
        <v>16</v>
      </c>
      <c r="E948" t="s">
        <v>42</v>
      </c>
      <c r="F948">
        <v>1</v>
      </c>
      <c r="G948">
        <v>19000000</v>
      </c>
      <c r="H948">
        <v>4</v>
      </c>
      <c r="I948" s="15">
        <v>4.9768518518518521E-3</v>
      </c>
      <c r="J948" t="s">
        <v>46</v>
      </c>
      <c r="K948" t="s">
        <v>64</v>
      </c>
      <c r="L948" t="s">
        <v>30</v>
      </c>
      <c r="M948" t="s">
        <v>66</v>
      </c>
      <c r="N948" t="s">
        <v>36</v>
      </c>
    </row>
    <row r="949" spans="1:14" x14ac:dyDescent="0.35">
      <c r="A949" t="s">
        <v>14</v>
      </c>
      <c r="B949">
        <v>31</v>
      </c>
      <c r="C949" t="s">
        <v>37</v>
      </c>
      <c r="D949" t="s">
        <v>16</v>
      </c>
      <c r="E949" t="s">
        <v>17</v>
      </c>
      <c r="F949">
        <v>3</v>
      </c>
      <c r="G949">
        <v>11000000</v>
      </c>
      <c r="H949">
        <v>1</v>
      </c>
      <c r="I949" s="15">
        <v>4.9768518518518521E-3</v>
      </c>
      <c r="J949" t="s">
        <v>18</v>
      </c>
      <c r="K949" t="s">
        <v>39</v>
      </c>
      <c r="L949" t="s">
        <v>33</v>
      </c>
      <c r="M949" t="s">
        <v>76</v>
      </c>
      <c r="N949" t="s">
        <v>26</v>
      </c>
    </row>
    <row r="950" spans="1:14" x14ac:dyDescent="0.35">
      <c r="A950" t="s">
        <v>14</v>
      </c>
      <c r="B950">
        <v>29</v>
      </c>
      <c r="C950" t="s">
        <v>37</v>
      </c>
      <c r="D950" t="s">
        <v>49</v>
      </c>
      <c r="E950" t="s">
        <v>23</v>
      </c>
      <c r="F950">
        <v>2</v>
      </c>
      <c r="G950">
        <v>12000000</v>
      </c>
      <c r="H950">
        <v>3</v>
      </c>
      <c r="I950" s="15">
        <v>4.9768518518518521E-3</v>
      </c>
      <c r="J950" t="s">
        <v>18</v>
      </c>
      <c r="K950" t="s">
        <v>39</v>
      </c>
      <c r="L950" t="s">
        <v>40</v>
      </c>
      <c r="M950" t="s">
        <v>76</v>
      </c>
      <c r="N950" t="s">
        <v>26</v>
      </c>
    </row>
    <row r="951" spans="1:14" x14ac:dyDescent="0.35">
      <c r="A951" t="s">
        <v>14</v>
      </c>
      <c r="B951">
        <v>2</v>
      </c>
      <c r="C951" t="s">
        <v>44</v>
      </c>
      <c r="D951" t="s">
        <v>49</v>
      </c>
      <c r="E951" t="s">
        <v>68</v>
      </c>
      <c r="F951">
        <v>2</v>
      </c>
      <c r="G951">
        <v>38000000</v>
      </c>
      <c r="H951">
        <v>1</v>
      </c>
      <c r="I951" s="15">
        <v>4.9768518518518521E-3</v>
      </c>
      <c r="J951" t="s">
        <v>46</v>
      </c>
      <c r="K951" t="s">
        <v>19</v>
      </c>
      <c r="L951" t="s">
        <v>30</v>
      </c>
      <c r="M951" t="s">
        <v>77</v>
      </c>
      <c r="N951" t="s">
        <v>54</v>
      </c>
    </row>
    <row r="952" spans="1:14" x14ac:dyDescent="0.35">
      <c r="A952" t="s">
        <v>14</v>
      </c>
      <c r="B952">
        <v>22</v>
      </c>
      <c r="C952" t="s">
        <v>44</v>
      </c>
      <c r="D952" t="s">
        <v>73</v>
      </c>
      <c r="E952" t="s">
        <v>23</v>
      </c>
      <c r="F952">
        <v>5</v>
      </c>
      <c r="G952">
        <v>25000000</v>
      </c>
      <c r="H952">
        <v>3</v>
      </c>
      <c r="I952" s="15">
        <v>4.9768518518518521E-3</v>
      </c>
      <c r="J952" t="s">
        <v>18</v>
      </c>
      <c r="K952" t="s">
        <v>56</v>
      </c>
      <c r="L952" t="s">
        <v>48</v>
      </c>
      <c r="M952" t="s">
        <v>76</v>
      </c>
      <c r="N952" t="s">
        <v>52</v>
      </c>
    </row>
    <row r="953" spans="1:14" x14ac:dyDescent="0.35">
      <c r="A953" t="s">
        <v>14</v>
      </c>
      <c r="B953">
        <v>29</v>
      </c>
      <c r="C953" t="s">
        <v>69</v>
      </c>
      <c r="D953" t="s">
        <v>16</v>
      </c>
      <c r="E953" t="s">
        <v>23</v>
      </c>
      <c r="F953">
        <v>1</v>
      </c>
      <c r="G953">
        <v>7000000</v>
      </c>
      <c r="H953">
        <v>1</v>
      </c>
      <c r="I953" s="15">
        <v>4.9768518518518521E-3</v>
      </c>
      <c r="J953" t="s">
        <v>18</v>
      </c>
      <c r="K953" t="s">
        <v>35</v>
      </c>
      <c r="L953" t="s">
        <v>30</v>
      </c>
      <c r="M953" t="s">
        <v>78</v>
      </c>
      <c r="N953" t="s">
        <v>62</v>
      </c>
    </row>
    <row r="954" spans="1:14" x14ac:dyDescent="0.35">
      <c r="A954" t="s">
        <v>14</v>
      </c>
      <c r="B954">
        <v>19</v>
      </c>
      <c r="C954" t="s">
        <v>57</v>
      </c>
      <c r="D954" t="s">
        <v>28</v>
      </c>
      <c r="E954" t="s">
        <v>45</v>
      </c>
      <c r="F954">
        <v>2</v>
      </c>
      <c r="G954">
        <v>12000000</v>
      </c>
      <c r="H954">
        <v>3</v>
      </c>
      <c r="I954" s="15">
        <v>4.9768518518518521E-3</v>
      </c>
      <c r="J954" t="s">
        <v>18</v>
      </c>
      <c r="K954" t="s">
        <v>24</v>
      </c>
      <c r="L954" t="s">
        <v>48</v>
      </c>
      <c r="M954" t="s">
        <v>76</v>
      </c>
      <c r="N954" t="s">
        <v>52</v>
      </c>
    </row>
    <row r="955" spans="1:14" x14ac:dyDescent="0.35">
      <c r="A955" t="s">
        <v>70</v>
      </c>
      <c r="B955">
        <v>28</v>
      </c>
      <c r="C955" t="s">
        <v>27</v>
      </c>
      <c r="D955" t="s">
        <v>38</v>
      </c>
      <c r="E955" t="s">
        <v>42</v>
      </c>
      <c r="F955">
        <v>0</v>
      </c>
      <c r="G955">
        <v>0</v>
      </c>
      <c r="H955">
        <v>1</v>
      </c>
      <c r="I955" s="15">
        <v>4.9768518518518521E-3</v>
      </c>
      <c r="L955" t="s">
        <v>51</v>
      </c>
      <c r="M955" t="s">
        <v>78</v>
      </c>
      <c r="N955" t="s">
        <v>66</v>
      </c>
    </row>
    <row r="956" spans="1:14" x14ac:dyDescent="0.35">
      <c r="A956" t="s">
        <v>70</v>
      </c>
      <c r="B956">
        <v>5</v>
      </c>
      <c r="C956" t="s">
        <v>37</v>
      </c>
      <c r="D956" t="s">
        <v>38</v>
      </c>
      <c r="E956" t="s">
        <v>42</v>
      </c>
      <c r="F956">
        <v>0</v>
      </c>
      <c r="G956">
        <v>0</v>
      </c>
      <c r="H956">
        <v>2</v>
      </c>
      <c r="I956" s="15">
        <v>4.9768518518518521E-3</v>
      </c>
      <c r="L956" t="s">
        <v>20</v>
      </c>
      <c r="M956" t="s">
        <v>78</v>
      </c>
      <c r="N956" t="s">
        <v>53</v>
      </c>
    </row>
    <row r="957" spans="1:14" x14ac:dyDescent="0.35">
      <c r="A957" t="s">
        <v>70</v>
      </c>
      <c r="B957">
        <v>29</v>
      </c>
      <c r="C957" t="s">
        <v>37</v>
      </c>
      <c r="D957" t="s">
        <v>32</v>
      </c>
      <c r="E957" t="s">
        <v>45</v>
      </c>
      <c r="F957">
        <v>0</v>
      </c>
      <c r="G957">
        <v>0</v>
      </c>
      <c r="H957">
        <v>5</v>
      </c>
      <c r="I957" s="15">
        <v>4.9768518518518521E-3</v>
      </c>
      <c r="L957" t="s">
        <v>25</v>
      </c>
      <c r="M957" t="s">
        <v>66</v>
      </c>
      <c r="N957" t="s">
        <v>36</v>
      </c>
    </row>
    <row r="958" spans="1:14" x14ac:dyDescent="0.35">
      <c r="A958" t="s">
        <v>70</v>
      </c>
      <c r="B958">
        <v>30</v>
      </c>
      <c r="C958" t="s">
        <v>44</v>
      </c>
      <c r="D958" t="s">
        <v>32</v>
      </c>
      <c r="E958" t="s">
        <v>42</v>
      </c>
      <c r="F958">
        <v>0</v>
      </c>
      <c r="G958">
        <v>0</v>
      </c>
      <c r="H958">
        <v>1</v>
      </c>
      <c r="I958" s="15">
        <v>4.9768518518518521E-3</v>
      </c>
      <c r="L958" t="s">
        <v>33</v>
      </c>
      <c r="M958" t="s">
        <v>78</v>
      </c>
      <c r="N958" t="s">
        <v>66</v>
      </c>
    </row>
    <row r="959" spans="1:14" x14ac:dyDescent="0.35">
      <c r="A959" t="s">
        <v>70</v>
      </c>
      <c r="B959">
        <v>15</v>
      </c>
      <c r="C959" t="s">
        <v>44</v>
      </c>
      <c r="D959" t="s">
        <v>49</v>
      </c>
      <c r="E959" t="s">
        <v>42</v>
      </c>
      <c r="F959">
        <v>0</v>
      </c>
      <c r="G959">
        <v>0</v>
      </c>
      <c r="H959">
        <v>4</v>
      </c>
      <c r="I959" s="15">
        <v>4.9768518518518521E-3</v>
      </c>
      <c r="L959" t="s">
        <v>51</v>
      </c>
      <c r="M959" t="s">
        <v>78</v>
      </c>
      <c r="N959" t="s">
        <v>66</v>
      </c>
    </row>
    <row r="960" spans="1:14" x14ac:dyDescent="0.35">
      <c r="A960" t="s">
        <v>14</v>
      </c>
      <c r="B960">
        <v>14</v>
      </c>
      <c r="C960" t="s">
        <v>55</v>
      </c>
      <c r="D960" t="s">
        <v>32</v>
      </c>
      <c r="E960" t="s">
        <v>17</v>
      </c>
      <c r="F960">
        <v>5</v>
      </c>
      <c r="G960">
        <v>20000000</v>
      </c>
      <c r="H960">
        <v>6</v>
      </c>
      <c r="I960" s="15">
        <v>5.0231481481481481E-3</v>
      </c>
      <c r="J960" t="s">
        <v>18</v>
      </c>
      <c r="K960" t="s">
        <v>47</v>
      </c>
      <c r="L960" t="s">
        <v>33</v>
      </c>
      <c r="M960" t="s">
        <v>78</v>
      </c>
      <c r="N960" t="s">
        <v>53</v>
      </c>
    </row>
    <row r="961" spans="1:14" x14ac:dyDescent="0.35">
      <c r="A961" t="s">
        <v>14</v>
      </c>
      <c r="B961">
        <v>11</v>
      </c>
      <c r="C961" t="s">
        <v>57</v>
      </c>
      <c r="D961" t="s">
        <v>16</v>
      </c>
      <c r="E961" t="s">
        <v>23</v>
      </c>
      <c r="F961">
        <v>1</v>
      </c>
      <c r="G961">
        <v>19000000</v>
      </c>
      <c r="H961">
        <v>3</v>
      </c>
      <c r="I961" s="15">
        <v>5.0231481481481481E-3</v>
      </c>
      <c r="J961" t="s">
        <v>46</v>
      </c>
      <c r="K961" t="s">
        <v>39</v>
      </c>
      <c r="L961" t="s">
        <v>48</v>
      </c>
      <c r="M961" t="s">
        <v>76</v>
      </c>
      <c r="N961" t="s">
        <v>26</v>
      </c>
    </row>
    <row r="962" spans="1:14" x14ac:dyDescent="0.35">
      <c r="A962" t="s">
        <v>14</v>
      </c>
      <c r="B962">
        <v>13</v>
      </c>
      <c r="C962" t="s">
        <v>59</v>
      </c>
      <c r="D962" t="s">
        <v>32</v>
      </c>
      <c r="E962" t="s">
        <v>42</v>
      </c>
      <c r="F962">
        <v>2</v>
      </c>
      <c r="G962">
        <v>12000000</v>
      </c>
      <c r="H962">
        <v>1</v>
      </c>
      <c r="I962" s="15">
        <v>5.0231481481481481E-3</v>
      </c>
      <c r="J962" t="s">
        <v>18</v>
      </c>
      <c r="K962" t="s">
        <v>39</v>
      </c>
      <c r="L962" t="s">
        <v>51</v>
      </c>
      <c r="M962" t="s">
        <v>76</v>
      </c>
      <c r="N962" t="s">
        <v>26</v>
      </c>
    </row>
    <row r="963" spans="1:14" x14ac:dyDescent="0.35">
      <c r="A963" t="s">
        <v>14</v>
      </c>
      <c r="B963">
        <v>28</v>
      </c>
      <c r="C963" t="s">
        <v>22</v>
      </c>
      <c r="D963" t="s">
        <v>32</v>
      </c>
      <c r="E963" t="s">
        <v>42</v>
      </c>
      <c r="F963">
        <v>2</v>
      </c>
      <c r="G963">
        <v>38000000</v>
      </c>
      <c r="H963">
        <v>5</v>
      </c>
      <c r="I963" s="15">
        <v>5.0231481481481481E-3</v>
      </c>
      <c r="J963" t="s">
        <v>46</v>
      </c>
      <c r="K963" t="s">
        <v>56</v>
      </c>
      <c r="L963" t="s">
        <v>51</v>
      </c>
      <c r="M963" t="s">
        <v>78</v>
      </c>
      <c r="N963" t="s">
        <v>41</v>
      </c>
    </row>
    <row r="964" spans="1:14" x14ac:dyDescent="0.35">
      <c r="A964" t="s">
        <v>14</v>
      </c>
      <c r="B964">
        <v>30</v>
      </c>
      <c r="C964" t="s">
        <v>27</v>
      </c>
      <c r="D964" t="s">
        <v>32</v>
      </c>
      <c r="E964" t="s">
        <v>17</v>
      </c>
      <c r="F964">
        <v>1</v>
      </c>
      <c r="G964">
        <v>7000000</v>
      </c>
      <c r="H964">
        <v>1</v>
      </c>
      <c r="I964" s="15">
        <v>5.0231481481481481E-3</v>
      </c>
      <c r="J964" t="s">
        <v>18</v>
      </c>
      <c r="K964" t="s">
        <v>35</v>
      </c>
      <c r="L964" t="s">
        <v>30</v>
      </c>
      <c r="M964" t="s">
        <v>77</v>
      </c>
      <c r="N964" t="s">
        <v>54</v>
      </c>
    </row>
    <row r="965" spans="1:14" x14ac:dyDescent="0.35">
      <c r="A965" t="s">
        <v>14</v>
      </c>
      <c r="B965">
        <v>20</v>
      </c>
      <c r="C965" t="s">
        <v>27</v>
      </c>
      <c r="D965" t="s">
        <v>32</v>
      </c>
      <c r="E965" t="s">
        <v>17</v>
      </c>
      <c r="F965">
        <v>2</v>
      </c>
      <c r="G965">
        <v>12000000</v>
      </c>
      <c r="H965">
        <v>2</v>
      </c>
      <c r="I965" s="15">
        <v>5.0231481481481481E-3</v>
      </c>
      <c r="J965" t="s">
        <v>18</v>
      </c>
      <c r="K965" t="s">
        <v>19</v>
      </c>
      <c r="L965" t="s">
        <v>43</v>
      </c>
      <c r="M965" t="s">
        <v>78</v>
      </c>
      <c r="N965" t="s">
        <v>41</v>
      </c>
    </row>
    <row r="966" spans="1:14" x14ac:dyDescent="0.35">
      <c r="A966" t="s">
        <v>14</v>
      </c>
      <c r="B966">
        <v>22</v>
      </c>
      <c r="C966" t="s">
        <v>37</v>
      </c>
      <c r="D966" t="s">
        <v>16</v>
      </c>
      <c r="E966" t="s">
        <v>17</v>
      </c>
      <c r="F966">
        <v>2</v>
      </c>
      <c r="G966">
        <v>12000000</v>
      </c>
      <c r="H966">
        <v>2</v>
      </c>
      <c r="I966" s="15">
        <v>5.0231481481481481E-3</v>
      </c>
      <c r="J966" t="s">
        <v>18</v>
      </c>
      <c r="K966" t="s">
        <v>29</v>
      </c>
      <c r="L966" t="s">
        <v>25</v>
      </c>
      <c r="M966" t="s">
        <v>76</v>
      </c>
      <c r="N966" t="s">
        <v>52</v>
      </c>
    </row>
    <row r="967" spans="1:14" x14ac:dyDescent="0.35">
      <c r="A967" t="s">
        <v>14</v>
      </c>
      <c r="B967">
        <v>17</v>
      </c>
      <c r="C967" t="s">
        <v>44</v>
      </c>
      <c r="D967" t="s">
        <v>38</v>
      </c>
      <c r="E967" t="s">
        <v>45</v>
      </c>
      <c r="F967">
        <v>3</v>
      </c>
      <c r="G967">
        <v>15000000</v>
      </c>
      <c r="H967">
        <v>2</v>
      </c>
      <c r="I967" s="15">
        <v>5.0231481481481481E-3</v>
      </c>
      <c r="J967" t="s">
        <v>18</v>
      </c>
      <c r="K967" t="s">
        <v>24</v>
      </c>
      <c r="L967" t="s">
        <v>25</v>
      </c>
      <c r="M967" t="s">
        <v>78</v>
      </c>
      <c r="N967" t="s">
        <v>66</v>
      </c>
    </row>
    <row r="968" spans="1:14" x14ac:dyDescent="0.35">
      <c r="A968" t="s">
        <v>14</v>
      </c>
      <c r="B968">
        <v>20</v>
      </c>
      <c r="C968" t="s">
        <v>44</v>
      </c>
      <c r="D968" t="s">
        <v>38</v>
      </c>
      <c r="E968" t="s">
        <v>42</v>
      </c>
      <c r="F968">
        <v>3</v>
      </c>
      <c r="G968">
        <v>11000000</v>
      </c>
      <c r="H968">
        <v>2</v>
      </c>
      <c r="I968" s="15">
        <v>5.0231481481481481E-3</v>
      </c>
      <c r="J968" t="s">
        <v>18</v>
      </c>
      <c r="K968" t="s">
        <v>39</v>
      </c>
      <c r="L968" t="s">
        <v>30</v>
      </c>
      <c r="M968" t="s">
        <v>76</v>
      </c>
      <c r="N968" t="s">
        <v>26</v>
      </c>
    </row>
    <row r="969" spans="1:14" x14ac:dyDescent="0.35">
      <c r="A969" t="s">
        <v>14</v>
      </c>
      <c r="B969">
        <v>22</v>
      </c>
      <c r="C969" t="s">
        <v>44</v>
      </c>
      <c r="D969" t="s">
        <v>16</v>
      </c>
      <c r="E969" t="s">
        <v>68</v>
      </c>
      <c r="F969">
        <v>5</v>
      </c>
      <c r="G969">
        <v>25000000</v>
      </c>
      <c r="H969">
        <v>4</v>
      </c>
      <c r="I969" s="15">
        <v>5.0231481481481481E-3</v>
      </c>
      <c r="J969" t="s">
        <v>18</v>
      </c>
      <c r="K969" t="s">
        <v>24</v>
      </c>
      <c r="L969" t="s">
        <v>20</v>
      </c>
      <c r="M969" t="s">
        <v>76</v>
      </c>
      <c r="N969" t="s">
        <v>52</v>
      </c>
    </row>
    <row r="970" spans="1:14" x14ac:dyDescent="0.35">
      <c r="A970" t="s">
        <v>14</v>
      </c>
      <c r="B970">
        <v>3</v>
      </c>
      <c r="C970" t="s">
        <v>44</v>
      </c>
      <c r="D970" t="s">
        <v>32</v>
      </c>
      <c r="E970" t="s">
        <v>17</v>
      </c>
      <c r="F970">
        <v>4</v>
      </c>
      <c r="G970">
        <v>15000000</v>
      </c>
      <c r="H970">
        <v>3</v>
      </c>
      <c r="I970" s="15">
        <v>5.0231481481481481E-3</v>
      </c>
      <c r="J970" t="s">
        <v>18</v>
      </c>
      <c r="K970" t="s">
        <v>64</v>
      </c>
      <c r="L970" t="s">
        <v>51</v>
      </c>
      <c r="M970" t="s">
        <v>78</v>
      </c>
      <c r="N970" t="s">
        <v>41</v>
      </c>
    </row>
    <row r="971" spans="1:14" x14ac:dyDescent="0.35">
      <c r="A971" t="s">
        <v>14</v>
      </c>
      <c r="B971">
        <v>14</v>
      </c>
      <c r="C971" t="s">
        <v>55</v>
      </c>
      <c r="D971" t="s">
        <v>32</v>
      </c>
      <c r="E971" t="s">
        <v>17</v>
      </c>
      <c r="F971">
        <v>5</v>
      </c>
      <c r="G971">
        <v>20000000</v>
      </c>
      <c r="H971">
        <v>6</v>
      </c>
      <c r="I971" s="15">
        <v>5.0231481481481481E-3</v>
      </c>
      <c r="J971" t="s">
        <v>18</v>
      </c>
      <c r="K971" t="s">
        <v>47</v>
      </c>
      <c r="L971" t="s">
        <v>33</v>
      </c>
      <c r="M971" t="s">
        <v>78</v>
      </c>
      <c r="N971" t="s">
        <v>53</v>
      </c>
    </row>
    <row r="972" spans="1:14" x14ac:dyDescent="0.35">
      <c r="A972" t="s">
        <v>14</v>
      </c>
      <c r="B972">
        <v>11</v>
      </c>
      <c r="C972" t="s">
        <v>57</v>
      </c>
      <c r="D972" t="s">
        <v>16</v>
      </c>
      <c r="E972" t="s">
        <v>23</v>
      </c>
      <c r="F972">
        <v>1</v>
      </c>
      <c r="G972">
        <v>19000000</v>
      </c>
      <c r="H972">
        <v>3</v>
      </c>
      <c r="I972" s="15">
        <v>5.0231481481481481E-3</v>
      </c>
      <c r="J972" t="s">
        <v>46</v>
      </c>
      <c r="K972" t="s">
        <v>39</v>
      </c>
      <c r="L972" t="s">
        <v>48</v>
      </c>
      <c r="M972" t="s">
        <v>76</v>
      </c>
      <c r="N972" t="s">
        <v>26</v>
      </c>
    </row>
    <row r="973" spans="1:14" x14ac:dyDescent="0.35">
      <c r="A973" t="s">
        <v>14</v>
      </c>
      <c r="B973">
        <v>13</v>
      </c>
      <c r="C973" t="s">
        <v>59</v>
      </c>
      <c r="D973" t="s">
        <v>32</v>
      </c>
      <c r="E973" t="s">
        <v>42</v>
      </c>
      <c r="F973">
        <v>2</v>
      </c>
      <c r="G973">
        <v>12000000</v>
      </c>
      <c r="H973">
        <v>1</v>
      </c>
      <c r="I973" s="15">
        <v>5.0231481481481481E-3</v>
      </c>
      <c r="J973" t="s">
        <v>18</v>
      </c>
      <c r="K973" t="s">
        <v>39</v>
      </c>
      <c r="L973" t="s">
        <v>51</v>
      </c>
      <c r="M973" t="s">
        <v>76</v>
      </c>
      <c r="N973" t="s">
        <v>26</v>
      </c>
    </row>
    <row r="974" spans="1:14" x14ac:dyDescent="0.35">
      <c r="A974" t="s">
        <v>14</v>
      </c>
      <c r="B974">
        <v>28</v>
      </c>
      <c r="C974" t="s">
        <v>22</v>
      </c>
      <c r="D974" t="s">
        <v>32</v>
      </c>
      <c r="E974" t="s">
        <v>42</v>
      </c>
      <c r="F974">
        <v>2</v>
      </c>
      <c r="G974">
        <v>38000000</v>
      </c>
      <c r="H974">
        <v>5</v>
      </c>
      <c r="I974" s="15">
        <v>5.0231481481481481E-3</v>
      </c>
      <c r="J974" t="s">
        <v>46</v>
      </c>
      <c r="K974" t="s">
        <v>56</v>
      </c>
      <c r="L974" t="s">
        <v>51</v>
      </c>
      <c r="M974" t="s">
        <v>78</v>
      </c>
      <c r="N974" t="s">
        <v>41</v>
      </c>
    </row>
    <row r="975" spans="1:14" x14ac:dyDescent="0.35">
      <c r="A975" t="s">
        <v>70</v>
      </c>
      <c r="B975">
        <v>13</v>
      </c>
      <c r="C975" t="s">
        <v>58</v>
      </c>
      <c r="D975" t="s">
        <v>49</v>
      </c>
      <c r="E975" t="s">
        <v>42</v>
      </c>
      <c r="F975">
        <v>0</v>
      </c>
      <c r="G975">
        <v>0</v>
      </c>
      <c r="H975">
        <v>2</v>
      </c>
      <c r="I975" s="15">
        <v>5.0231481481481481E-3</v>
      </c>
      <c r="L975" t="s">
        <v>48</v>
      </c>
      <c r="M975" t="s">
        <v>77</v>
      </c>
      <c r="N975" t="s">
        <v>65</v>
      </c>
    </row>
    <row r="976" spans="1:14" x14ac:dyDescent="0.35">
      <c r="A976" t="s">
        <v>70</v>
      </c>
      <c r="B976">
        <v>11</v>
      </c>
      <c r="C976" t="s">
        <v>44</v>
      </c>
      <c r="D976" t="s">
        <v>32</v>
      </c>
      <c r="E976" t="s">
        <v>23</v>
      </c>
      <c r="F976">
        <v>0</v>
      </c>
      <c r="G976">
        <v>0</v>
      </c>
      <c r="H976">
        <v>2</v>
      </c>
      <c r="I976" s="15">
        <v>5.0231481481481481E-3</v>
      </c>
      <c r="L976" t="s">
        <v>33</v>
      </c>
      <c r="M976" t="s">
        <v>66</v>
      </c>
      <c r="N976" t="s">
        <v>36</v>
      </c>
    </row>
    <row r="977" spans="1:14" x14ac:dyDescent="0.35">
      <c r="A977" t="s">
        <v>70</v>
      </c>
      <c r="B977">
        <v>13</v>
      </c>
      <c r="C977" t="s">
        <v>58</v>
      </c>
      <c r="D977" t="s">
        <v>49</v>
      </c>
      <c r="E977" t="s">
        <v>42</v>
      </c>
      <c r="F977">
        <v>0</v>
      </c>
      <c r="G977">
        <v>0</v>
      </c>
      <c r="H977">
        <v>2</v>
      </c>
      <c r="I977" s="15">
        <v>5.0231481481481481E-3</v>
      </c>
      <c r="L977" t="s">
        <v>48</v>
      </c>
      <c r="M977" t="s">
        <v>77</v>
      </c>
      <c r="N977" t="s">
        <v>65</v>
      </c>
    </row>
    <row r="978" spans="1:14" x14ac:dyDescent="0.35">
      <c r="A978" t="s">
        <v>14</v>
      </c>
      <c r="B978">
        <v>11</v>
      </c>
      <c r="C978" t="s">
        <v>55</v>
      </c>
      <c r="D978" t="s">
        <v>16</v>
      </c>
      <c r="E978" t="s">
        <v>42</v>
      </c>
      <c r="F978">
        <v>2</v>
      </c>
      <c r="G978">
        <v>38000000</v>
      </c>
      <c r="H978">
        <v>4</v>
      </c>
      <c r="I978" s="15">
        <v>5.208333333333333E-3</v>
      </c>
      <c r="J978" t="s">
        <v>46</v>
      </c>
      <c r="K978" t="s">
        <v>47</v>
      </c>
      <c r="L978" t="s">
        <v>51</v>
      </c>
      <c r="M978" t="s">
        <v>66</v>
      </c>
      <c r="N978" t="s">
        <v>67</v>
      </c>
    </row>
    <row r="979" spans="1:14" x14ac:dyDescent="0.35">
      <c r="A979" t="s">
        <v>14</v>
      </c>
      <c r="B979">
        <v>6</v>
      </c>
      <c r="C979" t="s">
        <v>55</v>
      </c>
      <c r="D979" t="s">
        <v>32</v>
      </c>
      <c r="E979" t="s">
        <v>42</v>
      </c>
      <c r="F979">
        <v>5</v>
      </c>
      <c r="G979">
        <v>20000000</v>
      </c>
      <c r="H979">
        <v>3</v>
      </c>
      <c r="I979" s="15">
        <v>5.208333333333333E-3</v>
      </c>
      <c r="J979" t="s">
        <v>18</v>
      </c>
      <c r="K979" t="s">
        <v>29</v>
      </c>
      <c r="L979" t="s">
        <v>25</v>
      </c>
      <c r="M979" t="s">
        <v>76</v>
      </c>
      <c r="N979" t="s">
        <v>26</v>
      </c>
    </row>
    <row r="980" spans="1:14" x14ac:dyDescent="0.35">
      <c r="A980" t="s">
        <v>14</v>
      </c>
      <c r="B980">
        <v>1</v>
      </c>
      <c r="C980" t="s">
        <v>15</v>
      </c>
      <c r="D980" t="s">
        <v>16</v>
      </c>
      <c r="E980" t="s">
        <v>45</v>
      </c>
      <c r="F980">
        <v>2</v>
      </c>
      <c r="G980">
        <v>12000000</v>
      </c>
      <c r="H980">
        <v>1</v>
      </c>
      <c r="I980" s="15">
        <v>5.208333333333333E-3</v>
      </c>
      <c r="J980" t="s">
        <v>18</v>
      </c>
      <c r="K980" t="s">
        <v>19</v>
      </c>
      <c r="L980" t="s">
        <v>25</v>
      </c>
      <c r="M980" t="s">
        <v>77</v>
      </c>
      <c r="N980" t="s">
        <v>65</v>
      </c>
    </row>
    <row r="981" spans="1:14" x14ac:dyDescent="0.35">
      <c r="A981" t="s">
        <v>14</v>
      </c>
      <c r="B981">
        <v>10</v>
      </c>
      <c r="C981" t="s">
        <v>59</v>
      </c>
      <c r="D981" t="s">
        <v>38</v>
      </c>
      <c r="E981" t="s">
        <v>17</v>
      </c>
      <c r="F981">
        <v>2</v>
      </c>
      <c r="G981">
        <v>38000000</v>
      </c>
      <c r="H981">
        <v>2</v>
      </c>
      <c r="I981" s="15">
        <v>5.208333333333333E-3</v>
      </c>
      <c r="J981" t="s">
        <v>74</v>
      </c>
      <c r="K981" t="s">
        <v>47</v>
      </c>
      <c r="L981" t="s">
        <v>43</v>
      </c>
      <c r="M981" t="s">
        <v>76</v>
      </c>
      <c r="N981" t="s">
        <v>52</v>
      </c>
    </row>
    <row r="982" spans="1:14" x14ac:dyDescent="0.35">
      <c r="A982" t="s">
        <v>14</v>
      </c>
      <c r="B982">
        <v>1</v>
      </c>
      <c r="C982" t="s">
        <v>59</v>
      </c>
      <c r="D982" t="s">
        <v>73</v>
      </c>
      <c r="E982" t="s">
        <v>42</v>
      </c>
      <c r="F982">
        <v>3</v>
      </c>
      <c r="G982">
        <v>15000000</v>
      </c>
      <c r="H982">
        <v>1</v>
      </c>
      <c r="I982" s="15">
        <v>5.208333333333333E-3</v>
      </c>
      <c r="J982" t="s">
        <v>18</v>
      </c>
      <c r="K982" t="s">
        <v>56</v>
      </c>
      <c r="L982" t="s">
        <v>43</v>
      </c>
      <c r="M982" t="s">
        <v>78</v>
      </c>
      <c r="N982" t="s">
        <v>62</v>
      </c>
    </row>
    <row r="983" spans="1:14" x14ac:dyDescent="0.35">
      <c r="A983" t="s">
        <v>14</v>
      </c>
      <c r="B983">
        <v>30</v>
      </c>
      <c r="C983" t="s">
        <v>27</v>
      </c>
      <c r="D983" t="s">
        <v>32</v>
      </c>
      <c r="E983" t="s">
        <v>42</v>
      </c>
      <c r="F983">
        <v>1</v>
      </c>
      <c r="G983">
        <v>7000000</v>
      </c>
      <c r="H983">
        <v>2</v>
      </c>
      <c r="I983" s="15">
        <v>5.208333333333333E-3</v>
      </c>
      <c r="J983" t="s">
        <v>18</v>
      </c>
      <c r="K983" t="s">
        <v>29</v>
      </c>
      <c r="L983" t="s">
        <v>43</v>
      </c>
      <c r="M983" t="s">
        <v>78</v>
      </c>
      <c r="N983" t="s">
        <v>63</v>
      </c>
    </row>
    <row r="984" spans="1:14" x14ac:dyDescent="0.35">
      <c r="A984" t="s">
        <v>14</v>
      </c>
      <c r="B984">
        <v>27</v>
      </c>
      <c r="C984" t="s">
        <v>27</v>
      </c>
      <c r="D984" t="s">
        <v>16</v>
      </c>
      <c r="E984" t="s">
        <v>23</v>
      </c>
      <c r="F984">
        <v>1</v>
      </c>
      <c r="G984">
        <v>7000000</v>
      </c>
      <c r="H984">
        <v>1</v>
      </c>
      <c r="I984" s="15">
        <v>5.208333333333333E-3</v>
      </c>
      <c r="J984" t="s">
        <v>18</v>
      </c>
      <c r="K984" t="s">
        <v>50</v>
      </c>
      <c r="L984" t="s">
        <v>51</v>
      </c>
      <c r="M984" t="s">
        <v>66</v>
      </c>
      <c r="N984" t="s">
        <v>67</v>
      </c>
    </row>
    <row r="985" spans="1:14" x14ac:dyDescent="0.35">
      <c r="A985" t="s">
        <v>14</v>
      </c>
      <c r="B985">
        <v>15</v>
      </c>
      <c r="C985" t="s">
        <v>37</v>
      </c>
      <c r="D985" t="s">
        <v>32</v>
      </c>
      <c r="E985" t="s">
        <v>17</v>
      </c>
      <c r="F985">
        <v>1</v>
      </c>
      <c r="G985">
        <v>19000000</v>
      </c>
      <c r="H985">
        <v>2</v>
      </c>
      <c r="I985" s="15">
        <v>5.208333333333333E-3</v>
      </c>
      <c r="J985" t="s">
        <v>46</v>
      </c>
      <c r="K985" t="s">
        <v>19</v>
      </c>
      <c r="L985" t="s">
        <v>30</v>
      </c>
      <c r="M985" t="s">
        <v>77</v>
      </c>
      <c r="N985" t="s">
        <v>65</v>
      </c>
    </row>
    <row r="986" spans="1:14" x14ac:dyDescent="0.35">
      <c r="A986" t="s">
        <v>14</v>
      </c>
      <c r="B986">
        <v>5</v>
      </c>
      <c r="C986" t="s">
        <v>37</v>
      </c>
      <c r="D986" t="s">
        <v>16</v>
      </c>
      <c r="E986" t="s">
        <v>42</v>
      </c>
      <c r="F986">
        <v>4</v>
      </c>
      <c r="G986">
        <v>15000000</v>
      </c>
      <c r="H986">
        <v>6</v>
      </c>
      <c r="I986" s="15">
        <v>5.208333333333333E-3</v>
      </c>
      <c r="J986" t="s">
        <v>18</v>
      </c>
      <c r="K986" t="s">
        <v>50</v>
      </c>
      <c r="L986" t="s">
        <v>30</v>
      </c>
      <c r="M986" t="s">
        <v>66</v>
      </c>
      <c r="N986" t="s">
        <v>36</v>
      </c>
    </row>
    <row r="987" spans="1:14" x14ac:dyDescent="0.35">
      <c r="A987" t="s">
        <v>14</v>
      </c>
      <c r="B987">
        <v>6</v>
      </c>
      <c r="C987" t="s">
        <v>37</v>
      </c>
      <c r="D987" t="s">
        <v>49</v>
      </c>
      <c r="E987" t="s">
        <v>23</v>
      </c>
      <c r="F987">
        <v>5</v>
      </c>
      <c r="G987">
        <v>20000000</v>
      </c>
      <c r="H987">
        <v>6</v>
      </c>
      <c r="I987" s="15">
        <v>5.208333333333333E-3</v>
      </c>
      <c r="J987" t="s">
        <v>18</v>
      </c>
      <c r="K987" t="s">
        <v>29</v>
      </c>
      <c r="L987" t="s">
        <v>30</v>
      </c>
      <c r="M987" t="s">
        <v>78</v>
      </c>
      <c r="N987" t="s">
        <v>62</v>
      </c>
    </row>
    <row r="988" spans="1:14" x14ac:dyDescent="0.35">
      <c r="A988" t="s">
        <v>14</v>
      </c>
      <c r="B988">
        <v>12</v>
      </c>
      <c r="C988" t="s">
        <v>37</v>
      </c>
      <c r="D988" t="s">
        <v>73</v>
      </c>
      <c r="E988" t="s">
        <v>17</v>
      </c>
      <c r="F988">
        <v>2</v>
      </c>
      <c r="G988">
        <v>12000000</v>
      </c>
      <c r="H988">
        <v>2</v>
      </c>
      <c r="I988" s="15">
        <v>5.208333333333333E-3</v>
      </c>
      <c r="J988" t="s">
        <v>18</v>
      </c>
      <c r="K988" t="s">
        <v>19</v>
      </c>
      <c r="L988" t="s">
        <v>40</v>
      </c>
      <c r="M988" t="s">
        <v>77</v>
      </c>
      <c r="N988" t="s">
        <v>54</v>
      </c>
    </row>
    <row r="989" spans="1:14" x14ac:dyDescent="0.35">
      <c r="A989" t="s">
        <v>14</v>
      </c>
      <c r="B989">
        <v>28</v>
      </c>
      <c r="C989" t="s">
        <v>37</v>
      </c>
      <c r="D989" t="s">
        <v>28</v>
      </c>
      <c r="E989" t="s">
        <v>23</v>
      </c>
      <c r="F989">
        <v>2</v>
      </c>
      <c r="G989">
        <v>12000000</v>
      </c>
      <c r="H989">
        <v>2</v>
      </c>
      <c r="I989" s="15">
        <v>5.208333333333333E-3</v>
      </c>
      <c r="J989" t="s">
        <v>18</v>
      </c>
      <c r="K989" t="s">
        <v>19</v>
      </c>
      <c r="L989" t="s">
        <v>20</v>
      </c>
      <c r="M989" t="s">
        <v>78</v>
      </c>
      <c r="N989" t="s">
        <v>21</v>
      </c>
    </row>
    <row r="990" spans="1:14" x14ac:dyDescent="0.35">
      <c r="A990" t="s">
        <v>14</v>
      </c>
      <c r="B990">
        <v>8</v>
      </c>
      <c r="C990" t="s">
        <v>37</v>
      </c>
      <c r="D990" t="s">
        <v>16</v>
      </c>
      <c r="E990" t="s">
        <v>23</v>
      </c>
      <c r="F990">
        <v>2</v>
      </c>
      <c r="G990">
        <v>12000000</v>
      </c>
      <c r="H990">
        <v>3</v>
      </c>
      <c r="I990" s="15">
        <v>5.208333333333333E-3</v>
      </c>
      <c r="J990" t="s">
        <v>18</v>
      </c>
      <c r="K990" t="s">
        <v>29</v>
      </c>
      <c r="L990" t="s">
        <v>33</v>
      </c>
      <c r="M990" t="s">
        <v>76</v>
      </c>
      <c r="N990" t="s">
        <v>75</v>
      </c>
    </row>
    <row r="991" spans="1:14" x14ac:dyDescent="0.35">
      <c r="A991" t="s">
        <v>14</v>
      </c>
      <c r="B991">
        <v>7</v>
      </c>
      <c r="C991" t="s">
        <v>37</v>
      </c>
      <c r="D991" t="s">
        <v>38</v>
      </c>
      <c r="E991" t="s">
        <v>42</v>
      </c>
      <c r="F991">
        <v>2</v>
      </c>
      <c r="G991">
        <v>12000000</v>
      </c>
      <c r="H991">
        <v>3</v>
      </c>
      <c r="I991" s="15">
        <v>5.208333333333333E-3</v>
      </c>
      <c r="J991" t="s">
        <v>18</v>
      </c>
      <c r="K991" t="s">
        <v>56</v>
      </c>
      <c r="L991" t="s">
        <v>40</v>
      </c>
      <c r="M991" t="s">
        <v>78</v>
      </c>
      <c r="N991" t="s">
        <v>63</v>
      </c>
    </row>
    <row r="992" spans="1:14" x14ac:dyDescent="0.35">
      <c r="A992" t="s">
        <v>14</v>
      </c>
      <c r="B992">
        <v>9</v>
      </c>
      <c r="C992" t="s">
        <v>37</v>
      </c>
      <c r="D992" t="s">
        <v>49</v>
      </c>
      <c r="E992" t="s">
        <v>42</v>
      </c>
      <c r="F992">
        <v>3</v>
      </c>
      <c r="G992">
        <v>15000000</v>
      </c>
      <c r="H992">
        <v>1</v>
      </c>
      <c r="I992" s="15">
        <v>5.208333333333333E-3</v>
      </c>
      <c r="J992" t="s">
        <v>18</v>
      </c>
      <c r="K992" t="s">
        <v>29</v>
      </c>
      <c r="L992" t="s">
        <v>48</v>
      </c>
      <c r="M992" t="s">
        <v>66</v>
      </c>
      <c r="N992" t="s">
        <v>36</v>
      </c>
    </row>
    <row r="993" spans="1:14" x14ac:dyDescent="0.35">
      <c r="A993" t="s">
        <v>14</v>
      </c>
      <c r="B993">
        <v>16</v>
      </c>
      <c r="C993" t="s">
        <v>44</v>
      </c>
      <c r="D993" t="s">
        <v>28</v>
      </c>
      <c r="E993" t="s">
        <v>23</v>
      </c>
      <c r="F993">
        <v>1</v>
      </c>
      <c r="G993">
        <v>19000000</v>
      </c>
      <c r="H993">
        <v>1</v>
      </c>
      <c r="I993" s="15">
        <v>5.208333333333333E-3</v>
      </c>
      <c r="J993" t="s">
        <v>46</v>
      </c>
      <c r="K993" t="s">
        <v>19</v>
      </c>
      <c r="L993" t="s">
        <v>33</v>
      </c>
      <c r="M993" t="s">
        <v>76</v>
      </c>
      <c r="N993" t="s">
        <v>31</v>
      </c>
    </row>
    <row r="994" spans="1:14" x14ac:dyDescent="0.35">
      <c r="A994" t="s">
        <v>14</v>
      </c>
      <c r="B994">
        <v>22</v>
      </c>
      <c r="C994" t="s">
        <v>44</v>
      </c>
      <c r="D994" t="s">
        <v>28</v>
      </c>
      <c r="E994" t="s">
        <v>23</v>
      </c>
      <c r="F994">
        <v>3</v>
      </c>
      <c r="G994">
        <v>11000000</v>
      </c>
      <c r="H994">
        <v>3</v>
      </c>
      <c r="I994" s="15">
        <v>5.208333333333333E-3</v>
      </c>
      <c r="J994" t="s">
        <v>18</v>
      </c>
      <c r="K994" t="s">
        <v>19</v>
      </c>
      <c r="L994" t="s">
        <v>30</v>
      </c>
      <c r="M994" t="s">
        <v>77</v>
      </c>
      <c r="N994" t="s">
        <v>65</v>
      </c>
    </row>
    <row r="995" spans="1:14" x14ac:dyDescent="0.35">
      <c r="A995" t="s">
        <v>14</v>
      </c>
      <c r="B995">
        <v>5</v>
      </c>
      <c r="C995" t="s">
        <v>44</v>
      </c>
      <c r="D995" t="s">
        <v>16</v>
      </c>
      <c r="E995" t="s">
        <v>42</v>
      </c>
      <c r="F995">
        <v>3</v>
      </c>
      <c r="G995">
        <v>15000000</v>
      </c>
      <c r="H995">
        <v>2</v>
      </c>
      <c r="I995" s="15">
        <v>5.208333333333333E-3</v>
      </c>
      <c r="J995" t="s">
        <v>18</v>
      </c>
      <c r="K995" t="s">
        <v>64</v>
      </c>
      <c r="L995" t="s">
        <v>40</v>
      </c>
      <c r="M995" t="s">
        <v>66</v>
      </c>
      <c r="N995" t="s">
        <v>67</v>
      </c>
    </row>
    <row r="996" spans="1:14" x14ac:dyDescent="0.35">
      <c r="A996" t="s">
        <v>14</v>
      </c>
      <c r="B996">
        <v>29</v>
      </c>
      <c r="C996" t="s">
        <v>44</v>
      </c>
      <c r="D996" t="s">
        <v>38</v>
      </c>
      <c r="E996" t="s">
        <v>42</v>
      </c>
      <c r="F996">
        <v>3</v>
      </c>
      <c r="G996">
        <v>15000000</v>
      </c>
      <c r="H996">
        <v>4</v>
      </c>
      <c r="I996" s="15">
        <v>5.208333333333333E-3</v>
      </c>
      <c r="J996" t="s">
        <v>18</v>
      </c>
      <c r="K996" t="s">
        <v>19</v>
      </c>
      <c r="L996" t="s">
        <v>25</v>
      </c>
      <c r="M996" t="s">
        <v>78</v>
      </c>
      <c r="N996" t="s">
        <v>63</v>
      </c>
    </row>
    <row r="997" spans="1:14" x14ac:dyDescent="0.35">
      <c r="A997" t="s">
        <v>14</v>
      </c>
      <c r="B997">
        <v>12</v>
      </c>
      <c r="C997" t="s">
        <v>44</v>
      </c>
      <c r="D997" t="s">
        <v>16</v>
      </c>
      <c r="E997" t="s">
        <v>45</v>
      </c>
      <c r="F997">
        <v>4</v>
      </c>
      <c r="G997">
        <v>15000000</v>
      </c>
      <c r="H997">
        <v>2</v>
      </c>
      <c r="I997" s="15">
        <v>5.208333333333333E-3</v>
      </c>
      <c r="J997" t="s">
        <v>18</v>
      </c>
      <c r="K997" t="s">
        <v>19</v>
      </c>
      <c r="L997" t="s">
        <v>48</v>
      </c>
      <c r="M997" t="s">
        <v>78</v>
      </c>
      <c r="N997" t="s">
        <v>41</v>
      </c>
    </row>
    <row r="998" spans="1:14" x14ac:dyDescent="0.35">
      <c r="A998" t="s">
        <v>14</v>
      </c>
      <c r="B998">
        <v>11</v>
      </c>
      <c r="C998" t="s">
        <v>55</v>
      </c>
      <c r="D998" t="s">
        <v>16</v>
      </c>
      <c r="E998" t="s">
        <v>42</v>
      </c>
      <c r="F998">
        <v>2</v>
      </c>
      <c r="G998">
        <v>38000000</v>
      </c>
      <c r="H998">
        <v>4</v>
      </c>
      <c r="I998" s="15">
        <v>5.208333333333333E-3</v>
      </c>
      <c r="J998" t="s">
        <v>46</v>
      </c>
      <c r="K998" t="s">
        <v>47</v>
      </c>
      <c r="L998" t="s">
        <v>51</v>
      </c>
      <c r="M998" t="s">
        <v>66</v>
      </c>
      <c r="N998" t="s">
        <v>67</v>
      </c>
    </row>
    <row r="999" spans="1:14" x14ac:dyDescent="0.35">
      <c r="A999" t="s">
        <v>14</v>
      </c>
      <c r="B999">
        <v>6</v>
      </c>
      <c r="C999" t="s">
        <v>55</v>
      </c>
      <c r="D999" t="s">
        <v>32</v>
      </c>
      <c r="E999" t="s">
        <v>42</v>
      </c>
      <c r="F999">
        <v>5</v>
      </c>
      <c r="G999">
        <v>20000000</v>
      </c>
      <c r="H999">
        <v>3</v>
      </c>
      <c r="I999" s="15">
        <v>5.208333333333333E-3</v>
      </c>
      <c r="J999" t="s">
        <v>18</v>
      </c>
      <c r="K999" t="s">
        <v>29</v>
      </c>
      <c r="L999" t="s">
        <v>25</v>
      </c>
      <c r="M999" t="s">
        <v>76</v>
      </c>
      <c r="N999" t="s">
        <v>26</v>
      </c>
    </row>
    <row r="1000" spans="1:14" x14ac:dyDescent="0.35">
      <c r="A1000" t="s">
        <v>14</v>
      </c>
      <c r="B1000">
        <v>1</v>
      </c>
      <c r="C1000" t="s">
        <v>15</v>
      </c>
      <c r="D1000" t="s">
        <v>16</v>
      </c>
      <c r="E1000" t="s">
        <v>45</v>
      </c>
      <c r="F1000">
        <v>2</v>
      </c>
      <c r="G1000">
        <v>12000000</v>
      </c>
      <c r="H1000">
        <v>1</v>
      </c>
      <c r="I1000" s="15">
        <v>5.208333333333333E-3</v>
      </c>
      <c r="J1000" t="s">
        <v>18</v>
      </c>
      <c r="K1000" t="s">
        <v>19</v>
      </c>
      <c r="L1000" t="s">
        <v>25</v>
      </c>
      <c r="M1000" t="s">
        <v>77</v>
      </c>
      <c r="N1000" t="s">
        <v>65</v>
      </c>
    </row>
    <row r="1001" spans="1:14" x14ac:dyDescent="0.35">
      <c r="A1001" t="s">
        <v>14</v>
      </c>
      <c r="B1001">
        <v>10</v>
      </c>
      <c r="C1001" t="s">
        <v>59</v>
      </c>
      <c r="D1001" t="s">
        <v>38</v>
      </c>
      <c r="E1001" t="s">
        <v>17</v>
      </c>
      <c r="F1001">
        <v>2</v>
      </c>
      <c r="G1001">
        <v>38000000</v>
      </c>
      <c r="H1001">
        <v>2</v>
      </c>
      <c r="I1001" s="15">
        <v>5.208333333333333E-3</v>
      </c>
      <c r="J1001" t="s">
        <v>74</v>
      </c>
      <c r="K1001" t="s">
        <v>47</v>
      </c>
      <c r="L1001" t="s">
        <v>43</v>
      </c>
      <c r="M1001" t="s">
        <v>76</v>
      </c>
      <c r="N1001" t="s">
        <v>52</v>
      </c>
    </row>
    <row r="1002" spans="1:14" x14ac:dyDescent="0.35">
      <c r="A1002" t="s">
        <v>14</v>
      </c>
      <c r="B1002">
        <v>1</v>
      </c>
      <c r="C1002" t="s">
        <v>59</v>
      </c>
      <c r="D1002" t="s">
        <v>73</v>
      </c>
      <c r="E1002" t="s">
        <v>42</v>
      </c>
      <c r="F1002">
        <v>3</v>
      </c>
      <c r="G1002">
        <v>15000000</v>
      </c>
      <c r="H1002">
        <v>1</v>
      </c>
      <c r="I1002" s="15">
        <v>5.208333333333333E-3</v>
      </c>
      <c r="J1002" t="s">
        <v>18</v>
      </c>
      <c r="K1002" t="s">
        <v>56</v>
      </c>
      <c r="L1002" t="s">
        <v>43</v>
      </c>
      <c r="M1002" t="s">
        <v>78</v>
      </c>
      <c r="N1002" t="s">
        <v>62</v>
      </c>
    </row>
    <row r="1003" spans="1:14" x14ac:dyDescent="0.35">
      <c r="A1003" t="s">
        <v>70</v>
      </c>
      <c r="B1003">
        <v>7</v>
      </c>
      <c r="C1003" t="s">
        <v>72</v>
      </c>
      <c r="D1003" t="s">
        <v>28</v>
      </c>
      <c r="E1003" t="s">
        <v>17</v>
      </c>
      <c r="F1003">
        <v>0</v>
      </c>
      <c r="G1003">
        <v>0</v>
      </c>
      <c r="H1003">
        <v>3</v>
      </c>
      <c r="I1003" s="15">
        <v>5.208333333333333E-3</v>
      </c>
      <c r="L1003" t="s">
        <v>51</v>
      </c>
      <c r="M1003" t="s">
        <v>77</v>
      </c>
      <c r="N1003" t="s">
        <v>65</v>
      </c>
    </row>
    <row r="1004" spans="1:14" x14ac:dyDescent="0.35">
      <c r="A1004" t="s">
        <v>70</v>
      </c>
      <c r="B1004">
        <v>12</v>
      </c>
      <c r="C1004" t="s">
        <v>22</v>
      </c>
      <c r="D1004" t="s">
        <v>49</v>
      </c>
      <c r="E1004" t="s">
        <v>23</v>
      </c>
      <c r="F1004">
        <v>0</v>
      </c>
      <c r="G1004">
        <v>0</v>
      </c>
      <c r="H1004">
        <v>2</v>
      </c>
      <c r="I1004" s="15">
        <v>5.208333333333333E-3</v>
      </c>
      <c r="L1004" t="s">
        <v>30</v>
      </c>
      <c r="M1004" t="s">
        <v>76</v>
      </c>
      <c r="N1004" t="s">
        <v>31</v>
      </c>
    </row>
    <row r="1005" spans="1:14" x14ac:dyDescent="0.35">
      <c r="A1005" t="s">
        <v>70</v>
      </c>
      <c r="B1005">
        <v>1</v>
      </c>
      <c r="C1005" t="s">
        <v>27</v>
      </c>
      <c r="D1005" t="s">
        <v>32</v>
      </c>
      <c r="E1005" t="s">
        <v>42</v>
      </c>
      <c r="F1005">
        <v>0</v>
      </c>
      <c r="G1005">
        <v>0</v>
      </c>
      <c r="H1005">
        <v>4</v>
      </c>
      <c r="I1005" s="15">
        <v>5.208333333333333E-3</v>
      </c>
      <c r="L1005" t="s">
        <v>30</v>
      </c>
      <c r="M1005" t="s">
        <v>78</v>
      </c>
      <c r="N1005" t="s">
        <v>63</v>
      </c>
    </row>
    <row r="1006" spans="1:14" x14ac:dyDescent="0.35">
      <c r="A1006" t="s">
        <v>70</v>
      </c>
      <c r="B1006">
        <v>29</v>
      </c>
      <c r="C1006" t="s">
        <v>27</v>
      </c>
      <c r="D1006" t="s">
        <v>38</v>
      </c>
      <c r="E1006" t="s">
        <v>42</v>
      </c>
      <c r="F1006">
        <v>0</v>
      </c>
      <c r="G1006">
        <v>0</v>
      </c>
      <c r="H1006">
        <v>2</v>
      </c>
      <c r="I1006" s="15">
        <v>5.208333333333333E-3</v>
      </c>
      <c r="L1006" t="s">
        <v>40</v>
      </c>
      <c r="M1006" t="s">
        <v>76</v>
      </c>
      <c r="N1006" t="s">
        <v>52</v>
      </c>
    </row>
    <row r="1007" spans="1:14" x14ac:dyDescent="0.35">
      <c r="A1007" t="s">
        <v>70</v>
      </c>
      <c r="B1007">
        <v>26</v>
      </c>
      <c r="C1007" t="s">
        <v>37</v>
      </c>
      <c r="D1007" t="s">
        <v>38</v>
      </c>
      <c r="E1007" t="s">
        <v>17</v>
      </c>
      <c r="F1007">
        <v>0</v>
      </c>
      <c r="G1007">
        <v>0</v>
      </c>
      <c r="H1007">
        <v>3</v>
      </c>
      <c r="I1007" s="15">
        <v>5.208333333333333E-3</v>
      </c>
      <c r="L1007" t="s">
        <v>30</v>
      </c>
      <c r="M1007" t="s">
        <v>78</v>
      </c>
      <c r="N1007" t="s">
        <v>41</v>
      </c>
    </row>
    <row r="1008" spans="1:14" x14ac:dyDescent="0.35">
      <c r="A1008" t="s">
        <v>70</v>
      </c>
      <c r="B1008">
        <v>30</v>
      </c>
      <c r="C1008" t="s">
        <v>69</v>
      </c>
      <c r="D1008" t="s">
        <v>49</v>
      </c>
      <c r="E1008" t="s">
        <v>17</v>
      </c>
      <c r="F1008">
        <v>0</v>
      </c>
      <c r="G1008">
        <v>0</v>
      </c>
      <c r="H1008">
        <v>7</v>
      </c>
      <c r="I1008" s="15">
        <v>5.208333333333333E-3</v>
      </c>
      <c r="L1008" t="s">
        <v>43</v>
      </c>
      <c r="M1008" t="s">
        <v>76</v>
      </c>
      <c r="N1008" t="s">
        <v>52</v>
      </c>
    </row>
    <row r="1009" spans="1:14" x14ac:dyDescent="0.35">
      <c r="A1009" t="s">
        <v>70</v>
      </c>
      <c r="B1009">
        <v>7</v>
      </c>
      <c r="C1009" t="s">
        <v>72</v>
      </c>
      <c r="D1009" t="s">
        <v>28</v>
      </c>
      <c r="E1009" t="s">
        <v>17</v>
      </c>
      <c r="F1009">
        <v>0</v>
      </c>
      <c r="G1009">
        <v>0</v>
      </c>
      <c r="H1009">
        <v>3</v>
      </c>
      <c r="I1009" s="15">
        <v>5.208333333333333E-3</v>
      </c>
      <c r="L1009" t="s">
        <v>51</v>
      </c>
      <c r="M1009" t="s">
        <v>77</v>
      </c>
      <c r="N1009" t="s">
        <v>65</v>
      </c>
    </row>
    <row r="1010" spans="1:14" x14ac:dyDescent="0.35">
      <c r="A1010" t="s">
        <v>14</v>
      </c>
      <c r="B1010">
        <v>16</v>
      </c>
      <c r="C1010" t="s">
        <v>57</v>
      </c>
      <c r="D1010" t="s">
        <v>38</v>
      </c>
      <c r="E1010" t="s">
        <v>23</v>
      </c>
      <c r="F1010">
        <v>3</v>
      </c>
      <c r="G1010">
        <v>11000000</v>
      </c>
      <c r="H1010">
        <v>3</v>
      </c>
      <c r="I1010" s="15">
        <v>5.5555555555555558E-3</v>
      </c>
      <c r="J1010" t="s">
        <v>18</v>
      </c>
      <c r="K1010" t="s">
        <v>24</v>
      </c>
      <c r="L1010" t="s">
        <v>30</v>
      </c>
      <c r="M1010" t="s">
        <v>78</v>
      </c>
      <c r="N1010" t="s">
        <v>41</v>
      </c>
    </row>
    <row r="1011" spans="1:14" x14ac:dyDescent="0.35">
      <c r="A1011" t="s">
        <v>14</v>
      </c>
      <c r="B1011">
        <v>13</v>
      </c>
      <c r="C1011" t="s">
        <v>27</v>
      </c>
      <c r="D1011" t="s">
        <v>73</v>
      </c>
      <c r="E1011" t="s">
        <v>23</v>
      </c>
      <c r="F1011">
        <v>2</v>
      </c>
      <c r="G1011">
        <v>10000000</v>
      </c>
      <c r="H1011">
        <v>2</v>
      </c>
      <c r="I1011" s="15">
        <v>5.5555555555555558E-3</v>
      </c>
      <c r="J1011" t="s">
        <v>18</v>
      </c>
      <c r="K1011" t="s">
        <v>19</v>
      </c>
      <c r="L1011" t="s">
        <v>33</v>
      </c>
      <c r="M1011" t="s">
        <v>78</v>
      </c>
      <c r="N1011" t="s">
        <v>41</v>
      </c>
    </row>
    <row r="1012" spans="1:14" x14ac:dyDescent="0.35">
      <c r="A1012" t="s">
        <v>14</v>
      </c>
      <c r="B1012">
        <v>16</v>
      </c>
      <c r="C1012" t="s">
        <v>27</v>
      </c>
      <c r="D1012" t="s">
        <v>16</v>
      </c>
      <c r="E1012" t="s">
        <v>42</v>
      </c>
      <c r="F1012">
        <v>2</v>
      </c>
      <c r="G1012">
        <v>12000000</v>
      </c>
      <c r="H1012">
        <v>2</v>
      </c>
      <c r="I1012" s="15">
        <v>5.5555555555555558E-3</v>
      </c>
      <c r="J1012" t="s">
        <v>18</v>
      </c>
      <c r="K1012" t="s">
        <v>39</v>
      </c>
      <c r="L1012" t="s">
        <v>51</v>
      </c>
      <c r="M1012" t="s">
        <v>76</v>
      </c>
      <c r="N1012" t="s">
        <v>26</v>
      </c>
    </row>
    <row r="1013" spans="1:14" x14ac:dyDescent="0.35">
      <c r="A1013" t="s">
        <v>14</v>
      </c>
      <c r="B1013">
        <v>26</v>
      </c>
      <c r="C1013" t="s">
        <v>37</v>
      </c>
      <c r="D1013" t="s">
        <v>32</v>
      </c>
      <c r="E1013" t="s">
        <v>42</v>
      </c>
      <c r="F1013">
        <v>2</v>
      </c>
      <c r="G1013">
        <v>38000000</v>
      </c>
      <c r="H1013">
        <v>5</v>
      </c>
      <c r="I1013" s="15">
        <v>5.5555555555555558E-3</v>
      </c>
      <c r="J1013" t="s">
        <v>46</v>
      </c>
      <c r="K1013" t="s">
        <v>29</v>
      </c>
      <c r="L1013" t="s">
        <v>48</v>
      </c>
      <c r="M1013" t="s">
        <v>76</v>
      </c>
      <c r="N1013" t="s">
        <v>31</v>
      </c>
    </row>
    <row r="1014" spans="1:14" x14ac:dyDescent="0.35">
      <c r="A1014" t="s">
        <v>14</v>
      </c>
      <c r="B1014">
        <v>9</v>
      </c>
      <c r="C1014" t="s">
        <v>37</v>
      </c>
      <c r="D1014" t="s">
        <v>28</v>
      </c>
      <c r="E1014" t="s">
        <v>42</v>
      </c>
      <c r="F1014">
        <v>4</v>
      </c>
      <c r="G1014">
        <v>20000000</v>
      </c>
      <c r="H1014">
        <v>1</v>
      </c>
      <c r="I1014" s="15">
        <v>5.5555555555555558E-3</v>
      </c>
      <c r="J1014" t="s">
        <v>61</v>
      </c>
      <c r="K1014" t="s">
        <v>29</v>
      </c>
      <c r="L1014" t="s">
        <v>43</v>
      </c>
      <c r="M1014" t="s">
        <v>76</v>
      </c>
      <c r="N1014" t="s">
        <v>71</v>
      </c>
    </row>
    <row r="1015" spans="1:14" x14ac:dyDescent="0.35">
      <c r="A1015" t="s">
        <v>14</v>
      </c>
      <c r="B1015">
        <v>28</v>
      </c>
      <c r="C1015" t="s">
        <v>37</v>
      </c>
      <c r="D1015" t="s">
        <v>28</v>
      </c>
      <c r="E1015" t="s">
        <v>42</v>
      </c>
      <c r="F1015">
        <v>1</v>
      </c>
      <c r="G1015">
        <v>7000000</v>
      </c>
      <c r="H1015">
        <v>2</v>
      </c>
      <c r="I1015" s="15">
        <v>5.5555555555555558E-3</v>
      </c>
      <c r="J1015" t="s">
        <v>18</v>
      </c>
      <c r="K1015" t="s">
        <v>29</v>
      </c>
      <c r="L1015" t="s">
        <v>48</v>
      </c>
      <c r="M1015" t="s">
        <v>76</v>
      </c>
      <c r="N1015" t="s">
        <v>52</v>
      </c>
    </row>
    <row r="1016" spans="1:14" x14ac:dyDescent="0.35">
      <c r="A1016" t="s">
        <v>14</v>
      </c>
      <c r="B1016">
        <v>30</v>
      </c>
      <c r="C1016" t="s">
        <v>37</v>
      </c>
      <c r="D1016" t="s">
        <v>32</v>
      </c>
      <c r="E1016" t="s">
        <v>17</v>
      </c>
      <c r="F1016">
        <v>3</v>
      </c>
      <c r="G1016">
        <v>15000000</v>
      </c>
      <c r="H1016">
        <v>4</v>
      </c>
      <c r="I1016" s="15">
        <v>5.5555555555555558E-3</v>
      </c>
      <c r="J1016" t="s">
        <v>18</v>
      </c>
      <c r="K1016" t="s">
        <v>24</v>
      </c>
      <c r="L1016" t="s">
        <v>33</v>
      </c>
      <c r="M1016" t="s">
        <v>78</v>
      </c>
      <c r="N1016" t="s">
        <v>63</v>
      </c>
    </row>
    <row r="1017" spans="1:14" x14ac:dyDescent="0.35">
      <c r="A1017" t="s">
        <v>14</v>
      </c>
      <c r="B1017">
        <v>5</v>
      </c>
      <c r="C1017" t="s">
        <v>44</v>
      </c>
      <c r="D1017" t="s">
        <v>28</v>
      </c>
      <c r="E1017" t="s">
        <v>17</v>
      </c>
      <c r="F1017">
        <v>5</v>
      </c>
      <c r="G1017">
        <v>25000000</v>
      </c>
      <c r="H1017">
        <v>2</v>
      </c>
      <c r="I1017" s="15">
        <v>5.5555555555555558E-3</v>
      </c>
      <c r="J1017" t="s">
        <v>18</v>
      </c>
      <c r="K1017" t="s">
        <v>19</v>
      </c>
      <c r="L1017" t="s">
        <v>25</v>
      </c>
      <c r="M1017" t="s">
        <v>66</v>
      </c>
      <c r="N1017" t="s">
        <v>36</v>
      </c>
    </row>
    <row r="1018" spans="1:14" x14ac:dyDescent="0.35">
      <c r="A1018" t="s">
        <v>14</v>
      </c>
      <c r="B1018">
        <v>16</v>
      </c>
      <c r="C1018" t="s">
        <v>57</v>
      </c>
      <c r="D1018" t="s">
        <v>38</v>
      </c>
      <c r="E1018" t="s">
        <v>23</v>
      </c>
      <c r="F1018">
        <v>3</v>
      </c>
      <c r="G1018">
        <v>11000000</v>
      </c>
      <c r="H1018">
        <v>3</v>
      </c>
      <c r="I1018" s="15">
        <v>5.5555555555555558E-3</v>
      </c>
      <c r="J1018" t="s">
        <v>18</v>
      </c>
      <c r="K1018" t="s">
        <v>24</v>
      </c>
      <c r="L1018" t="s">
        <v>30</v>
      </c>
      <c r="M1018" t="s">
        <v>78</v>
      </c>
      <c r="N1018" t="s">
        <v>41</v>
      </c>
    </row>
    <row r="1019" spans="1:14" x14ac:dyDescent="0.35">
      <c r="A1019" t="s">
        <v>70</v>
      </c>
      <c r="B1019">
        <v>12</v>
      </c>
      <c r="C1019" t="s">
        <v>27</v>
      </c>
      <c r="D1019" t="s">
        <v>32</v>
      </c>
      <c r="E1019" t="s">
        <v>42</v>
      </c>
      <c r="F1019">
        <v>0</v>
      </c>
      <c r="G1019">
        <v>0</v>
      </c>
      <c r="H1019">
        <v>3</v>
      </c>
      <c r="I1019" s="15">
        <v>5.5555555555555558E-3</v>
      </c>
      <c r="L1019" t="s">
        <v>30</v>
      </c>
      <c r="M1019" t="s">
        <v>66</v>
      </c>
      <c r="N1019" t="s">
        <v>67</v>
      </c>
    </row>
    <row r="1020" spans="1:14" x14ac:dyDescent="0.35">
      <c r="A1020" t="s">
        <v>70</v>
      </c>
      <c r="B1020">
        <v>1</v>
      </c>
      <c r="C1020" t="s">
        <v>37</v>
      </c>
      <c r="D1020" t="s">
        <v>49</v>
      </c>
      <c r="E1020" t="s">
        <v>42</v>
      </c>
      <c r="F1020">
        <v>0</v>
      </c>
      <c r="G1020">
        <v>0</v>
      </c>
      <c r="H1020">
        <v>1</v>
      </c>
      <c r="I1020" s="15">
        <v>5.5555555555555558E-3</v>
      </c>
      <c r="L1020" t="s">
        <v>30</v>
      </c>
      <c r="M1020" t="s">
        <v>66</v>
      </c>
      <c r="N1020" t="s">
        <v>67</v>
      </c>
    </row>
    <row r="1021" spans="1:14" x14ac:dyDescent="0.35">
      <c r="A1021" t="s">
        <v>70</v>
      </c>
      <c r="B1021">
        <v>5</v>
      </c>
      <c r="C1021" t="s">
        <v>37</v>
      </c>
      <c r="D1021" t="s">
        <v>49</v>
      </c>
      <c r="E1021" t="s">
        <v>45</v>
      </c>
      <c r="F1021">
        <v>0</v>
      </c>
      <c r="G1021">
        <v>0</v>
      </c>
      <c r="H1021">
        <v>4</v>
      </c>
      <c r="I1021" s="15">
        <v>5.5555555555555558E-3</v>
      </c>
      <c r="L1021" t="s">
        <v>43</v>
      </c>
      <c r="M1021" t="s">
        <v>77</v>
      </c>
      <c r="N1021" t="s">
        <v>65</v>
      </c>
    </row>
    <row r="1022" spans="1:14" x14ac:dyDescent="0.35">
      <c r="A1022" t="s">
        <v>70</v>
      </c>
      <c r="B1022">
        <v>27</v>
      </c>
      <c r="C1022" t="s">
        <v>44</v>
      </c>
      <c r="D1022" t="s">
        <v>16</v>
      </c>
      <c r="E1022" t="s">
        <v>17</v>
      </c>
      <c r="F1022">
        <v>0</v>
      </c>
      <c r="G1022">
        <v>0</v>
      </c>
      <c r="H1022">
        <v>1</v>
      </c>
      <c r="I1022" s="15">
        <v>5.5555555555555558E-3</v>
      </c>
      <c r="L1022" t="s">
        <v>30</v>
      </c>
      <c r="M1022" t="s">
        <v>76</v>
      </c>
      <c r="N1022" t="s">
        <v>52</v>
      </c>
    </row>
    <row r="1023" spans="1:14" x14ac:dyDescent="0.35">
      <c r="A1023" t="s">
        <v>70</v>
      </c>
      <c r="B1023">
        <v>16</v>
      </c>
      <c r="C1023" t="s">
        <v>44</v>
      </c>
      <c r="D1023" t="s">
        <v>16</v>
      </c>
      <c r="E1023" t="s">
        <v>17</v>
      </c>
      <c r="F1023">
        <v>0</v>
      </c>
      <c r="G1023">
        <v>0</v>
      </c>
      <c r="H1023">
        <v>1</v>
      </c>
      <c r="I1023" s="15">
        <v>5.5555555555555558E-3</v>
      </c>
      <c r="L1023" t="s">
        <v>40</v>
      </c>
      <c r="M1023" t="s">
        <v>78</v>
      </c>
      <c r="N1023" t="s">
        <v>21</v>
      </c>
    </row>
    <row r="1024" spans="1:14" x14ac:dyDescent="0.35">
      <c r="A1024" t="s">
        <v>14</v>
      </c>
      <c r="B1024">
        <v>11</v>
      </c>
      <c r="C1024" t="s">
        <v>57</v>
      </c>
      <c r="D1024" t="s">
        <v>32</v>
      </c>
      <c r="E1024" t="s">
        <v>42</v>
      </c>
      <c r="F1024">
        <v>4</v>
      </c>
      <c r="G1024">
        <v>20000000</v>
      </c>
      <c r="H1024">
        <v>1</v>
      </c>
      <c r="I1024" s="15">
        <v>5.6712962962962967E-3</v>
      </c>
      <c r="J1024" t="s">
        <v>18</v>
      </c>
      <c r="K1024" t="s">
        <v>56</v>
      </c>
      <c r="L1024" t="s">
        <v>20</v>
      </c>
      <c r="M1024" t="s">
        <v>78</v>
      </c>
      <c r="N1024" t="s">
        <v>62</v>
      </c>
    </row>
    <row r="1025" spans="1:14" x14ac:dyDescent="0.35">
      <c r="A1025" t="s">
        <v>14</v>
      </c>
      <c r="B1025">
        <v>1</v>
      </c>
      <c r="C1025" t="s">
        <v>59</v>
      </c>
      <c r="D1025" t="s">
        <v>38</v>
      </c>
      <c r="E1025" t="s">
        <v>23</v>
      </c>
      <c r="F1025">
        <v>2</v>
      </c>
      <c r="G1025">
        <v>12000000</v>
      </c>
      <c r="H1025">
        <v>5</v>
      </c>
      <c r="I1025" s="15">
        <v>5.6712962962962967E-3</v>
      </c>
      <c r="J1025" t="s">
        <v>18</v>
      </c>
      <c r="K1025" t="s">
        <v>35</v>
      </c>
      <c r="L1025" t="s">
        <v>40</v>
      </c>
      <c r="M1025" t="s">
        <v>66</v>
      </c>
      <c r="N1025" t="s">
        <v>36</v>
      </c>
    </row>
    <row r="1026" spans="1:14" x14ac:dyDescent="0.35">
      <c r="A1026" t="s">
        <v>14</v>
      </c>
      <c r="B1026">
        <v>10</v>
      </c>
      <c r="C1026" t="s">
        <v>27</v>
      </c>
      <c r="D1026" t="s">
        <v>38</v>
      </c>
      <c r="E1026" t="s">
        <v>42</v>
      </c>
      <c r="F1026">
        <v>2</v>
      </c>
      <c r="G1026">
        <v>38000000</v>
      </c>
      <c r="H1026">
        <v>2</v>
      </c>
      <c r="I1026" s="15">
        <v>5.6712962962962967E-3</v>
      </c>
      <c r="J1026" t="s">
        <v>74</v>
      </c>
      <c r="K1026" t="s">
        <v>47</v>
      </c>
      <c r="L1026" t="s">
        <v>48</v>
      </c>
      <c r="M1026" t="s">
        <v>78</v>
      </c>
      <c r="N1026" t="s">
        <v>63</v>
      </c>
    </row>
    <row r="1027" spans="1:14" x14ac:dyDescent="0.35">
      <c r="A1027" t="s">
        <v>14</v>
      </c>
      <c r="B1027">
        <v>11</v>
      </c>
      <c r="C1027" t="s">
        <v>27</v>
      </c>
      <c r="D1027" t="s">
        <v>16</v>
      </c>
      <c r="E1027" t="s">
        <v>23</v>
      </c>
      <c r="F1027">
        <v>2</v>
      </c>
      <c r="G1027">
        <v>12000000</v>
      </c>
      <c r="H1027">
        <v>4</v>
      </c>
      <c r="I1027" s="15">
        <v>5.6712962962962967E-3</v>
      </c>
      <c r="J1027" t="s">
        <v>18</v>
      </c>
      <c r="K1027" t="s">
        <v>39</v>
      </c>
      <c r="L1027" t="s">
        <v>30</v>
      </c>
      <c r="M1027" t="s">
        <v>76</v>
      </c>
      <c r="N1027" t="s">
        <v>31</v>
      </c>
    </row>
    <row r="1028" spans="1:14" x14ac:dyDescent="0.35">
      <c r="A1028" t="s">
        <v>14</v>
      </c>
      <c r="B1028">
        <v>12</v>
      </c>
      <c r="C1028" t="s">
        <v>27</v>
      </c>
      <c r="D1028" t="s">
        <v>38</v>
      </c>
      <c r="E1028" t="s">
        <v>17</v>
      </c>
      <c r="F1028">
        <v>3</v>
      </c>
      <c r="G1028">
        <v>15000000</v>
      </c>
      <c r="H1028">
        <v>4</v>
      </c>
      <c r="I1028" s="15">
        <v>5.6712962962962967E-3</v>
      </c>
      <c r="J1028" t="s">
        <v>18</v>
      </c>
      <c r="K1028" t="s">
        <v>24</v>
      </c>
      <c r="L1028" t="s">
        <v>30</v>
      </c>
      <c r="M1028" t="s">
        <v>76</v>
      </c>
      <c r="N1028" t="s">
        <v>31</v>
      </c>
    </row>
    <row r="1029" spans="1:14" x14ac:dyDescent="0.35">
      <c r="A1029" t="s">
        <v>14</v>
      </c>
      <c r="B1029">
        <v>27</v>
      </c>
      <c r="C1029" t="s">
        <v>37</v>
      </c>
      <c r="D1029" t="s">
        <v>32</v>
      </c>
      <c r="E1029" t="s">
        <v>45</v>
      </c>
      <c r="F1029">
        <v>1</v>
      </c>
      <c r="G1029">
        <v>19000000</v>
      </c>
      <c r="H1029">
        <v>1</v>
      </c>
      <c r="I1029" s="15">
        <v>5.6712962962962967E-3</v>
      </c>
      <c r="J1029" t="s">
        <v>46</v>
      </c>
      <c r="K1029" t="s">
        <v>19</v>
      </c>
      <c r="L1029" t="s">
        <v>33</v>
      </c>
      <c r="M1029" t="s">
        <v>78</v>
      </c>
      <c r="N1029" t="s">
        <v>41</v>
      </c>
    </row>
    <row r="1030" spans="1:14" x14ac:dyDescent="0.35">
      <c r="A1030" t="s">
        <v>14</v>
      </c>
      <c r="B1030">
        <v>30</v>
      </c>
      <c r="C1030" t="s">
        <v>37</v>
      </c>
      <c r="D1030" t="s">
        <v>38</v>
      </c>
      <c r="E1030" t="s">
        <v>42</v>
      </c>
      <c r="F1030">
        <v>4</v>
      </c>
      <c r="G1030">
        <v>11000000</v>
      </c>
      <c r="H1030">
        <v>3</v>
      </c>
      <c r="I1030" s="15">
        <v>5.6712962962962967E-3</v>
      </c>
      <c r="J1030" t="s">
        <v>61</v>
      </c>
      <c r="K1030" t="s">
        <v>39</v>
      </c>
      <c r="L1030" t="s">
        <v>43</v>
      </c>
      <c r="M1030" t="s">
        <v>76</v>
      </c>
      <c r="N1030" t="s">
        <v>26</v>
      </c>
    </row>
    <row r="1031" spans="1:14" x14ac:dyDescent="0.35">
      <c r="A1031" t="s">
        <v>14</v>
      </c>
      <c r="B1031">
        <v>27</v>
      </c>
      <c r="C1031" t="s">
        <v>37</v>
      </c>
      <c r="D1031" t="s">
        <v>28</v>
      </c>
      <c r="E1031" t="s">
        <v>17</v>
      </c>
      <c r="F1031">
        <v>5</v>
      </c>
      <c r="G1031">
        <v>25000000</v>
      </c>
      <c r="H1031">
        <v>2</v>
      </c>
      <c r="I1031" s="15">
        <v>5.6712962962962967E-3</v>
      </c>
      <c r="J1031" t="s">
        <v>18</v>
      </c>
      <c r="K1031" t="s">
        <v>39</v>
      </c>
      <c r="L1031" t="s">
        <v>40</v>
      </c>
      <c r="M1031" t="s">
        <v>76</v>
      </c>
      <c r="N1031" t="s">
        <v>52</v>
      </c>
    </row>
    <row r="1032" spans="1:14" x14ac:dyDescent="0.35">
      <c r="A1032" t="s">
        <v>14</v>
      </c>
      <c r="B1032">
        <v>9</v>
      </c>
      <c r="C1032" t="s">
        <v>37</v>
      </c>
      <c r="D1032" t="s">
        <v>16</v>
      </c>
      <c r="E1032" t="s">
        <v>42</v>
      </c>
      <c r="F1032">
        <v>3</v>
      </c>
      <c r="G1032">
        <v>15000000</v>
      </c>
      <c r="H1032">
        <v>4</v>
      </c>
      <c r="I1032" s="15">
        <v>5.6712962962962967E-3</v>
      </c>
      <c r="J1032" t="s">
        <v>18</v>
      </c>
      <c r="K1032" t="s">
        <v>56</v>
      </c>
      <c r="L1032" t="s">
        <v>33</v>
      </c>
      <c r="M1032" t="s">
        <v>66</v>
      </c>
      <c r="N1032" t="s">
        <v>67</v>
      </c>
    </row>
    <row r="1033" spans="1:14" x14ac:dyDescent="0.35">
      <c r="A1033" t="s">
        <v>14</v>
      </c>
      <c r="B1033">
        <v>22</v>
      </c>
      <c r="C1033" t="s">
        <v>44</v>
      </c>
      <c r="D1033" t="s">
        <v>73</v>
      </c>
      <c r="E1033" t="s">
        <v>42</v>
      </c>
      <c r="F1033">
        <v>3</v>
      </c>
      <c r="G1033">
        <v>15000000</v>
      </c>
      <c r="H1033">
        <v>1</v>
      </c>
      <c r="I1033" s="15">
        <v>5.6712962962962967E-3</v>
      </c>
      <c r="J1033" t="s">
        <v>18</v>
      </c>
      <c r="K1033" t="s">
        <v>29</v>
      </c>
      <c r="L1033" t="s">
        <v>48</v>
      </c>
      <c r="M1033" t="s">
        <v>66</v>
      </c>
      <c r="N1033" t="s">
        <v>36</v>
      </c>
    </row>
    <row r="1034" spans="1:14" x14ac:dyDescent="0.35">
      <c r="A1034" t="s">
        <v>14</v>
      </c>
      <c r="B1034">
        <v>23</v>
      </c>
      <c r="C1034" t="s">
        <v>69</v>
      </c>
      <c r="D1034" t="s">
        <v>38</v>
      </c>
      <c r="E1034" t="s">
        <v>42</v>
      </c>
      <c r="F1034">
        <v>5</v>
      </c>
      <c r="G1034">
        <v>21000000</v>
      </c>
      <c r="H1034">
        <v>1</v>
      </c>
      <c r="I1034" s="15">
        <v>5.6712962962962967E-3</v>
      </c>
      <c r="J1034" t="s">
        <v>18</v>
      </c>
      <c r="K1034" t="s">
        <v>64</v>
      </c>
      <c r="L1034" t="s">
        <v>25</v>
      </c>
      <c r="M1034" t="s">
        <v>78</v>
      </c>
      <c r="N1034" t="s">
        <v>41</v>
      </c>
    </row>
    <row r="1035" spans="1:14" x14ac:dyDescent="0.35">
      <c r="A1035" t="s">
        <v>14</v>
      </c>
      <c r="B1035">
        <v>11</v>
      </c>
      <c r="C1035" t="s">
        <v>57</v>
      </c>
      <c r="D1035" t="s">
        <v>32</v>
      </c>
      <c r="E1035" t="s">
        <v>42</v>
      </c>
      <c r="F1035">
        <v>4</v>
      </c>
      <c r="G1035">
        <v>20000000</v>
      </c>
      <c r="H1035">
        <v>1</v>
      </c>
      <c r="I1035" s="15">
        <v>5.6712962962962967E-3</v>
      </c>
      <c r="J1035" t="s">
        <v>18</v>
      </c>
      <c r="K1035" t="s">
        <v>56</v>
      </c>
      <c r="L1035" t="s">
        <v>20</v>
      </c>
      <c r="M1035" t="s">
        <v>78</v>
      </c>
      <c r="N1035" t="s">
        <v>62</v>
      </c>
    </row>
    <row r="1036" spans="1:14" x14ac:dyDescent="0.35">
      <c r="A1036" t="s">
        <v>14</v>
      </c>
      <c r="B1036">
        <v>1</v>
      </c>
      <c r="C1036" t="s">
        <v>59</v>
      </c>
      <c r="D1036" t="s">
        <v>38</v>
      </c>
      <c r="E1036" t="s">
        <v>23</v>
      </c>
      <c r="F1036">
        <v>2</v>
      </c>
      <c r="G1036">
        <v>12000000</v>
      </c>
      <c r="H1036">
        <v>5</v>
      </c>
      <c r="I1036" s="15">
        <v>5.6712962962962967E-3</v>
      </c>
      <c r="J1036" t="s">
        <v>18</v>
      </c>
      <c r="K1036" t="s">
        <v>35</v>
      </c>
      <c r="L1036" t="s">
        <v>40</v>
      </c>
      <c r="M1036" t="s">
        <v>66</v>
      </c>
      <c r="N1036" t="s">
        <v>36</v>
      </c>
    </row>
    <row r="1037" spans="1:14" x14ac:dyDescent="0.35">
      <c r="A1037" t="s">
        <v>70</v>
      </c>
      <c r="B1037">
        <v>18</v>
      </c>
      <c r="C1037" t="s">
        <v>58</v>
      </c>
      <c r="D1037" t="s">
        <v>16</v>
      </c>
      <c r="E1037" t="s">
        <v>42</v>
      </c>
      <c r="F1037">
        <v>0</v>
      </c>
      <c r="G1037">
        <v>0</v>
      </c>
      <c r="H1037">
        <v>1</v>
      </c>
      <c r="I1037" s="15">
        <v>5.6712962962962967E-3</v>
      </c>
      <c r="L1037" t="s">
        <v>20</v>
      </c>
      <c r="M1037" t="s">
        <v>76</v>
      </c>
      <c r="N1037" t="s">
        <v>31</v>
      </c>
    </row>
    <row r="1038" spans="1:14" x14ac:dyDescent="0.35">
      <c r="A1038" t="s">
        <v>70</v>
      </c>
      <c r="B1038">
        <v>2</v>
      </c>
      <c r="C1038" t="s">
        <v>72</v>
      </c>
      <c r="D1038" t="s">
        <v>16</v>
      </c>
      <c r="E1038" t="s">
        <v>23</v>
      </c>
      <c r="F1038">
        <v>0</v>
      </c>
      <c r="G1038">
        <v>0</v>
      </c>
      <c r="H1038">
        <v>4</v>
      </c>
      <c r="I1038" s="15">
        <v>5.6712962962962967E-3</v>
      </c>
      <c r="L1038" t="s">
        <v>51</v>
      </c>
      <c r="M1038" t="s">
        <v>77</v>
      </c>
      <c r="N1038" t="s">
        <v>54</v>
      </c>
    </row>
    <row r="1039" spans="1:14" x14ac:dyDescent="0.35">
      <c r="A1039" t="s">
        <v>70</v>
      </c>
      <c r="B1039">
        <v>18</v>
      </c>
      <c r="C1039" t="s">
        <v>58</v>
      </c>
      <c r="D1039" t="s">
        <v>16</v>
      </c>
      <c r="E1039" t="s">
        <v>42</v>
      </c>
      <c r="F1039">
        <v>0</v>
      </c>
      <c r="G1039">
        <v>0</v>
      </c>
      <c r="H1039">
        <v>1</v>
      </c>
      <c r="I1039" s="15">
        <v>5.6712962962962967E-3</v>
      </c>
      <c r="L1039" t="s">
        <v>20</v>
      </c>
      <c r="M1039" t="s">
        <v>76</v>
      </c>
      <c r="N1039" t="s">
        <v>31</v>
      </c>
    </row>
    <row r="1040" spans="1:14" x14ac:dyDescent="0.35">
      <c r="A1040" t="s">
        <v>70</v>
      </c>
      <c r="B1040">
        <v>2</v>
      </c>
      <c r="C1040" t="s">
        <v>72</v>
      </c>
      <c r="D1040" t="s">
        <v>16</v>
      </c>
      <c r="E1040" t="s">
        <v>23</v>
      </c>
      <c r="F1040">
        <v>0</v>
      </c>
      <c r="G1040">
        <v>0</v>
      </c>
      <c r="H1040">
        <v>4</v>
      </c>
      <c r="I1040" s="15">
        <v>5.6712962962962967E-3</v>
      </c>
      <c r="L1040" t="s">
        <v>51</v>
      </c>
      <c r="M1040" t="s">
        <v>77</v>
      </c>
      <c r="N1040" t="s">
        <v>54</v>
      </c>
    </row>
    <row r="1041" spans="1:14" x14ac:dyDescent="0.35">
      <c r="A1041" t="s">
        <v>14</v>
      </c>
      <c r="B1041">
        <v>13</v>
      </c>
      <c r="C1041" t="s">
        <v>55</v>
      </c>
      <c r="D1041" t="s">
        <v>16</v>
      </c>
      <c r="E1041" t="s">
        <v>42</v>
      </c>
      <c r="F1041">
        <v>4</v>
      </c>
      <c r="G1041">
        <v>15000000</v>
      </c>
      <c r="H1041">
        <v>5</v>
      </c>
      <c r="I1041" s="15">
        <v>5.6944444444444447E-3</v>
      </c>
      <c r="J1041" t="s">
        <v>18</v>
      </c>
      <c r="K1041" t="s">
        <v>35</v>
      </c>
      <c r="L1041" t="s">
        <v>48</v>
      </c>
      <c r="M1041" t="s">
        <v>76</v>
      </c>
      <c r="N1041" t="s">
        <v>52</v>
      </c>
    </row>
    <row r="1042" spans="1:14" x14ac:dyDescent="0.35">
      <c r="A1042" t="s">
        <v>14</v>
      </c>
      <c r="B1042">
        <v>11</v>
      </c>
      <c r="C1042" t="s">
        <v>57</v>
      </c>
      <c r="D1042" t="s">
        <v>28</v>
      </c>
      <c r="E1042" t="s">
        <v>17</v>
      </c>
      <c r="F1042">
        <v>2</v>
      </c>
      <c r="G1042">
        <v>38000000</v>
      </c>
      <c r="H1042">
        <v>2</v>
      </c>
      <c r="I1042" s="15">
        <v>5.6944444444444447E-3</v>
      </c>
      <c r="J1042" t="s">
        <v>46</v>
      </c>
      <c r="K1042" t="s">
        <v>19</v>
      </c>
      <c r="L1042" t="s">
        <v>25</v>
      </c>
      <c r="M1042" t="s">
        <v>78</v>
      </c>
      <c r="N1042" t="s">
        <v>62</v>
      </c>
    </row>
    <row r="1043" spans="1:14" x14ac:dyDescent="0.35">
      <c r="A1043" t="s">
        <v>14</v>
      </c>
      <c r="B1043">
        <v>12</v>
      </c>
      <c r="C1043" t="s">
        <v>59</v>
      </c>
      <c r="D1043" t="s">
        <v>16</v>
      </c>
      <c r="E1043" t="s">
        <v>42</v>
      </c>
      <c r="F1043">
        <v>1</v>
      </c>
      <c r="G1043">
        <v>7000000</v>
      </c>
      <c r="H1043">
        <v>1</v>
      </c>
      <c r="I1043" s="15">
        <v>5.6944444444444447E-3</v>
      </c>
      <c r="J1043" t="s">
        <v>18</v>
      </c>
      <c r="K1043" t="s">
        <v>39</v>
      </c>
      <c r="L1043" t="s">
        <v>20</v>
      </c>
      <c r="M1043" t="s">
        <v>77</v>
      </c>
      <c r="N1043" t="s">
        <v>65</v>
      </c>
    </row>
    <row r="1044" spans="1:14" x14ac:dyDescent="0.35">
      <c r="A1044" t="s">
        <v>14</v>
      </c>
      <c r="B1044">
        <v>27</v>
      </c>
      <c r="C1044" t="s">
        <v>22</v>
      </c>
      <c r="D1044" t="s">
        <v>32</v>
      </c>
      <c r="E1044" t="s">
        <v>68</v>
      </c>
      <c r="F1044">
        <v>5</v>
      </c>
      <c r="G1044">
        <v>25000000</v>
      </c>
      <c r="H1044">
        <v>4</v>
      </c>
      <c r="I1044" s="15">
        <v>5.6944444444444447E-3</v>
      </c>
      <c r="J1044" t="s">
        <v>18</v>
      </c>
      <c r="K1044" t="s">
        <v>56</v>
      </c>
      <c r="L1044" t="s">
        <v>51</v>
      </c>
      <c r="M1044" t="s">
        <v>78</v>
      </c>
      <c r="N1044" t="s">
        <v>63</v>
      </c>
    </row>
    <row r="1045" spans="1:14" x14ac:dyDescent="0.35">
      <c r="A1045" t="s">
        <v>14</v>
      </c>
      <c r="B1045">
        <v>30</v>
      </c>
      <c r="C1045" t="s">
        <v>27</v>
      </c>
      <c r="D1045" t="s">
        <v>32</v>
      </c>
      <c r="E1045" t="s">
        <v>42</v>
      </c>
      <c r="F1045">
        <v>1</v>
      </c>
      <c r="G1045">
        <v>19000000</v>
      </c>
      <c r="H1045">
        <v>5</v>
      </c>
      <c r="I1045" s="15">
        <v>5.6944444444444447E-3</v>
      </c>
      <c r="J1045" t="s">
        <v>46</v>
      </c>
      <c r="K1045" t="s">
        <v>56</v>
      </c>
      <c r="L1045" t="s">
        <v>40</v>
      </c>
      <c r="M1045" t="s">
        <v>78</v>
      </c>
      <c r="N1045" t="s">
        <v>63</v>
      </c>
    </row>
    <row r="1046" spans="1:14" x14ac:dyDescent="0.35">
      <c r="A1046" t="s">
        <v>14</v>
      </c>
      <c r="B1046">
        <v>19</v>
      </c>
      <c r="C1046" t="s">
        <v>27</v>
      </c>
      <c r="D1046" t="s">
        <v>32</v>
      </c>
      <c r="E1046" t="s">
        <v>68</v>
      </c>
      <c r="F1046">
        <v>5</v>
      </c>
      <c r="G1046">
        <v>20000000</v>
      </c>
      <c r="H1046">
        <v>5</v>
      </c>
      <c r="I1046" s="15">
        <v>5.6944444444444447E-3</v>
      </c>
      <c r="J1046" t="s">
        <v>18</v>
      </c>
      <c r="K1046" t="s">
        <v>39</v>
      </c>
      <c r="L1046" t="s">
        <v>33</v>
      </c>
      <c r="M1046" t="s">
        <v>78</v>
      </c>
      <c r="N1046" t="s">
        <v>53</v>
      </c>
    </row>
    <row r="1047" spans="1:14" x14ac:dyDescent="0.35">
      <c r="A1047" t="s">
        <v>14</v>
      </c>
      <c r="B1047">
        <v>12</v>
      </c>
      <c r="C1047" t="s">
        <v>27</v>
      </c>
      <c r="D1047" t="s">
        <v>16</v>
      </c>
      <c r="E1047" t="s">
        <v>42</v>
      </c>
      <c r="F1047">
        <v>3</v>
      </c>
      <c r="G1047">
        <v>11000000</v>
      </c>
      <c r="H1047">
        <v>5</v>
      </c>
      <c r="I1047" s="15">
        <v>5.6944444444444447E-3</v>
      </c>
      <c r="J1047" t="s">
        <v>18</v>
      </c>
      <c r="K1047" t="s">
        <v>64</v>
      </c>
      <c r="L1047" t="s">
        <v>25</v>
      </c>
      <c r="M1047" t="s">
        <v>66</v>
      </c>
      <c r="N1047" t="s">
        <v>67</v>
      </c>
    </row>
    <row r="1048" spans="1:14" x14ac:dyDescent="0.35">
      <c r="A1048" t="s">
        <v>14</v>
      </c>
      <c r="B1048">
        <v>21</v>
      </c>
      <c r="C1048" t="s">
        <v>37</v>
      </c>
      <c r="D1048" t="s">
        <v>16</v>
      </c>
      <c r="E1048" t="s">
        <v>23</v>
      </c>
      <c r="F1048">
        <v>2</v>
      </c>
      <c r="G1048">
        <v>12000000</v>
      </c>
      <c r="H1048">
        <v>1</v>
      </c>
      <c r="I1048" s="15">
        <v>5.6944444444444447E-3</v>
      </c>
      <c r="J1048" t="s">
        <v>18</v>
      </c>
      <c r="K1048" t="s">
        <v>47</v>
      </c>
      <c r="L1048" t="s">
        <v>20</v>
      </c>
      <c r="M1048" t="s">
        <v>76</v>
      </c>
      <c r="N1048" t="s">
        <v>71</v>
      </c>
    </row>
    <row r="1049" spans="1:14" x14ac:dyDescent="0.35">
      <c r="A1049" t="s">
        <v>14</v>
      </c>
      <c r="B1049">
        <v>17</v>
      </c>
      <c r="C1049" t="s">
        <v>44</v>
      </c>
      <c r="D1049" t="s">
        <v>38</v>
      </c>
      <c r="E1049" t="s">
        <v>42</v>
      </c>
      <c r="F1049">
        <v>2</v>
      </c>
      <c r="G1049">
        <v>12000000</v>
      </c>
      <c r="H1049">
        <v>4</v>
      </c>
      <c r="I1049" s="15">
        <v>5.6944444444444447E-3</v>
      </c>
      <c r="J1049" t="s">
        <v>18</v>
      </c>
      <c r="K1049" t="s">
        <v>64</v>
      </c>
      <c r="L1049" t="s">
        <v>20</v>
      </c>
      <c r="M1049" t="s">
        <v>66</v>
      </c>
      <c r="N1049" t="s">
        <v>36</v>
      </c>
    </row>
    <row r="1050" spans="1:14" x14ac:dyDescent="0.35">
      <c r="A1050" t="s">
        <v>14</v>
      </c>
      <c r="B1050">
        <v>15</v>
      </c>
      <c r="C1050" t="s">
        <v>69</v>
      </c>
      <c r="D1050" t="s">
        <v>28</v>
      </c>
      <c r="E1050" t="s">
        <v>68</v>
      </c>
      <c r="F1050">
        <v>4</v>
      </c>
      <c r="G1050">
        <v>20000000</v>
      </c>
      <c r="H1050">
        <v>2</v>
      </c>
      <c r="I1050" s="15">
        <v>5.6944444444444447E-3</v>
      </c>
      <c r="J1050" t="s">
        <v>61</v>
      </c>
      <c r="K1050" t="s">
        <v>29</v>
      </c>
      <c r="L1050" t="s">
        <v>43</v>
      </c>
      <c r="M1050" t="s">
        <v>76</v>
      </c>
      <c r="N1050" t="s">
        <v>52</v>
      </c>
    </row>
    <row r="1051" spans="1:14" x14ac:dyDescent="0.35">
      <c r="A1051" t="s">
        <v>14</v>
      </c>
      <c r="B1051">
        <v>1</v>
      </c>
      <c r="C1051" t="s">
        <v>69</v>
      </c>
      <c r="D1051" t="s">
        <v>38</v>
      </c>
      <c r="E1051" t="s">
        <v>42</v>
      </c>
      <c r="F1051">
        <v>3</v>
      </c>
      <c r="G1051">
        <v>12000000</v>
      </c>
      <c r="H1051">
        <v>4</v>
      </c>
      <c r="I1051" s="15">
        <v>5.6944444444444447E-3</v>
      </c>
      <c r="J1051" t="s">
        <v>18</v>
      </c>
      <c r="K1051" t="s">
        <v>19</v>
      </c>
      <c r="L1051" t="s">
        <v>43</v>
      </c>
      <c r="M1051" t="s">
        <v>77</v>
      </c>
      <c r="N1051" t="s">
        <v>54</v>
      </c>
    </row>
    <row r="1052" spans="1:14" x14ac:dyDescent="0.35">
      <c r="A1052" t="s">
        <v>14</v>
      </c>
      <c r="B1052">
        <v>13</v>
      </c>
      <c r="C1052" t="s">
        <v>55</v>
      </c>
      <c r="D1052" t="s">
        <v>16</v>
      </c>
      <c r="E1052" t="s">
        <v>42</v>
      </c>
      <c r="F1052">
        <v>4</v>
      </c>
      <c r="G1052">
        <v>15000000</v>
      </c>
      <c r="H1052">
        <v>5</v>
      </c>
      <c r="I1052" s="15">
        <v>5.6944444444444447E-3</v>
      </c>
      <c r="J1052" t="s">
        <v>18</v>
      </c>
      <c r="K1052" t="s">
        <v>35</v>
      </c>
      <c r="L1052" t="s">
        <v>48</v>
      </c>
      <c r="M1052" t="s">
        <v>76</v>
      </c>
      <c r="N1052" t="s">
        <v>52</v>
      </c>
    </row>
    <row r="1053" spans="1:14" x14ac:dyDescent="0.35">
      <c r="A1053" t="s">
        <v>14</v>
      </c>
      <c r="B1053">
        <v>11</v>
      </c>
      <c r="C1053" t="s">
        <v>57</v>
      </c>
      <c r="D1053" t="s">
        <v>28</v>
      </c>
      <c r="E1053" t="s">
        <v>17</v>
      </c>
      <c r="F1053">
        <v>2</v>
      </c>
      <c r="G1053">
        <v>38000000</v>
      </c>
      <c r="H1053">
        <v>2</v>
      </c>
      <c r="I1053" s="15">
        <v>5.6944444444444447E-3</v>
      </c>
      <c r="J1053" t="s">
        <v>46</v>
      </c>
      <c r="K1053" t="s">
        <v>19</v>
      </c>
      <c r="L1053" t="s">
        <v>25</v>
      </c>
      <c r="M1053" t="s">
        <v>78</v>
      </c>
      <c r="N1053" t="s">
        <v>62</v>
      </c>
    </row>
    <row r="1054" spans="1:14" x14ac:dyDescent="0.35">
      <c r="A1054" t="s">
        <v>14</v>
      </c>
      <c r="B1054">
        <v>12</v>
      </c>
      <c r="C1054" t="s">
        <v>59</v>
      </c>
      <c r="D1054" t="s">
        <v>16</v>
      </c>
      <c r="E1054" t="s">
        <v>42</v>
      </c>
      <c r="F1054">
        <v>1</v>
      </c>
      <c r="G1054">
        <v>7000000</v>
      </c>
      <c r="H1054">
        <v>1</v>
      </c>
      <c r="I1054" s="15">
        <v>5.6944444444444447E-3</v>
      </c>
      <c r="J1054" t="s">
        <v>18</v>
      </c>
      <c r="K1054" t="s">
        <v>39</v>
      </c>
      <c r="L1054" t="s">
        <v>20</v>
      </c>
      <c r="M1054" t="s">
        <v>77</v>
      </c>
      <c r="N1054" t="s">
        <v>65</v>
      </c>
    </row>
    <row r="1055" spans="1:14" x14ac:dyDescent="0.35">
      <c r="A1055" t="s">
        <v>14</v>
      </c>
      <c r="B1055">
        <v>27</v>
      </c>
      <c r="C1055" t="s">
        <v>22</v>
      </c>
      <c r="D1055" t="s">
        <v>32</v>
      </c>
      <c r="E1055" t="s">
        <v>68</v>
      </c>
      <c r="F1055">
        <v>5</v>
      </c>
      <c r="G1055">
        <v>25000000</v>
      </c>
      <c r="H1055">
        <v>4</v>
      </c>
      <c r="I1055" s="15">
        <v>5.6944444444444447E-3</v>
      </c>
      <c r="J1055" t="s">
        <v>18</v>
      </c>
      <c r="K1055" t="s">
        <v>56</v>
      </c>
      <c r="L1055" t="s">
        <v>51</v>
      </c>
      <c r="M1055" t="s">
        <v>78</v>
      </c>
      <c r="N1055" t="s">
        <v>63</v>
      </c>
    </row>
    <row r="1056" spans="1:14" x14ac:dyDescent="0.35">
      <c r="A1056" t="s">
        <v>70</v>
      </c>
      <c r="B1056">
        <v>12</v>
      </c>
      <c r="C1056" t="s">
        <v>58</v>
      </c>
      <c r="D1056" t="s">
        <v>49</v>
      </c>
      <c r="E1056" t="s">
        <v>23</v>
      </c>
      <c r="F1056">
        <v>0</v>
      </c>
      <c r="G1056">
        <v>0</v>
      </c>
      <c r="H1056">
        <v>3</v>
      </c>
      <c r="I1056" s="15">
        <v>5.6944444444444447E-3</v>
      </c>
      <c r="L1056" t="s">
        <v>51</v>
      </c>
      <c r="M1056" t="s">
        <v>77</v>
      </c>
      <c r="N1056" t="s">
        <v>54</v>
      </c>
    </row>
    <row r="1057" spans="1:14" x14ac:dyDescent="0.35">
      <c r="A1057" t="s">
        <v>70</v>
      </c>
      <c r="B1057">
        <v>25</v>
      </c>
      <c r="C1057" t="s">
        <v>44</v>
      </c>
      <c r="D1057" t="s">
        <v>16</v>
      </c>
      <c r="E1057" t="s">
        <v>42</v>
      </c>
      <c r="F1057">
        <v>0</v>
      </c>
      <c r="G1057">
        <v>0</v>
      </c>
      <c r="H1057">
        <v>1</v>
      </c>
      <c r="I1057" s="15">
        <v>5.6944444444444447E-3</v>
      </c>
      <c r="L1057" t="s">
        <v>48</v>
      </c>
      <c r="M1057" t="s">
        <v>66</v>
      </c>
      <c r="N1057" t="s">
        <v>67</v>
      </c>
    </row>
    <row r="1058" spans="1:14" x14ac:dyDescent="0.35">
      <c r="A1058" t="s">
        <v>70</v>
      </c>
      <c r="B1058">
        <v>12</v>
      </c>
      <c r="C1058" t="s">
        <v>58</v>
      </c>
      <c r="D1058" t="s">
        <v>49</v>
      </c>
      <c r="E1058" t="s">
        <v>23</v>
      </c>
      <c r="F1058">
        <v>0</v>
      </c>
      <c r="G1058">
        <v>0</v>
      </c>
      <c r="H1058">
        <v>3</v>
      </c>
      <c r="I1058" s="15">
        <v>5.6944444444444447E-3</v>
      </c>
      <c r="L1058" t="s">
        <v>51</v>
      </c>
      <c r="M1058" t="s">
        <v>77</v>
      </c>
      <c r="N1058" t="s">
        <v>54</v>
      </c>
    </row>
    <row r="1059" spans="1:14" x14ac:dyDescent="0.35">
      <c r="A1059" t="s">
        <v>14</v>
      </c>
      <c r="B1059">
        <v>12</v>
      </c>
      <c r="C1059" t="s">
        <v>22</v>
      </c>
      <c r="D1059" t="s">
        <v>16</v>
      </c>
      <c r="E1059" t="s">
        <v>42</v>
      </c>
      <c r="F1059">
        <v>3</v>
      </c>
      <c r="G1059">
        <v>15000000</v>
      </c>
      <c r="H1059">
        <v>1</v>
      </c>
      <c r="I1059" s="15">
        <v>5.7870370370370367E-3</v>
      </c>
      <c r="J1059" t="s">
        <v>18</v>
      </c>
      <c r="K1059" t="s">
        <v>35</v>
      </c>
      <c r="L1059" t="s">
        <v>40</v>
      </c>
      <c r="M1059" t="s">
        <v>76</v>
      </c>
      <c r="N1059" t="s">
        <v>26</v>
      </c>
    </row>
    <row r="1060" spans="1:14" x14ac:dyDescent="0.35">
      <c r="A1060" t="s">
        <v>14</v>
      </c>
      <c r="B1060">
        <v>30</v>
      </c>
      <c r="C1060" t="s">
        <v>27</v>
      </c>
      <c r="D1060" t="s">
        <v>28</v>
      </c>
      <c r="E1060" t="s">
        <v>42</v>
      </c>
      <c r="F1060">
        <v>2</v>
      </c>
      <c r="G1060">
        <v>12000000</v>
      </c>
      <c r="H1060">
        <v>2</v>
      </c>
      <c r="I1060" s="15">
        <v>5.7870370370370367E-3</v>
      </c>
      <c r="J1060" t="s">
        <v>18</v>
      </c>
      <c r="K1060" t="s">
        <v>64</v>
      </c>
      <c r="L1060" t="s">
        <v>30</v>
      </c>
      <c r="M1060" t="s">
        <v>77</v>
      </c>
      <c r="N1060" t="s">
        <v>54</v>
      </c>
    </row>
    <row r="1061" spans="1:14" x14ac:dyDescent="0.35">
      <c r="A1061" t="s">
        <v>14</v>
      </c>
      <c r="B1061">
        <v>6</v>
      </c>
      <c r="C1061" t="s">
        <v>27</v>
      </c>
      <c r="D1061" t="s">
        <v>32</v>
      </c>
      <c r="E1061" t="s">
        <v>42</v>
      </c>
      <c r="F1061">
        <v>5</v>
      </c>
      <c r="G1061">
        <v>20000000</v>
      </c>
      <c r="H1061">
        <v>2</v>
      </c>
      <c r="I1061" s="15">
        <v>5.7870370370370367E-3</v>
      </c>
      <c r="J1061" t="s">
        <v>18</v>
      </c>
      <c r="K1061" t="s">
        <v>39</v>
      </c>
      <c r="L1061" t="s">
        <v>43</v>
      </c>
      <c r="M1061" t="s">
        <v>78</v>
      </c>
      <c r="N1061" t="s">
        <v>53</v>
      </c>
    </row>
    <row r="1062" spans="1:14" x14ac:dyDescent="0.35">
      <c r="A1062" t="s">
        <v>14</v>
      </c>
      <c r="B1062">
        <v>21</v>
      </c>
      <c r="C1062" t="s">
        <v>37</v>
      </c>
      <c r="D1062" t="s">
        <v>28</v>
      </c>
      <c r="E1062" t="s">
        <v>23</v>
      </c>
      <c r="F1062">
        <v>1</v>
      </c>
      <c r="G1062">
        <v>7000000</v>
      </c>
      <c r="H1062">
        <v>2</v>
      </c>
      <c r="I1062" s="15">
        <v>5.7870370370370367E-3</v>
      </c>
      <c r="J1062" t="s">
        <v>18</v>
      </c>
      <c r="K1062" t="s">
        <v>19</v>
      </c>
      <c r="L1062" t="s">
        <v>30</v>
      </c>
      <c r="M1062" t="s">
        <v>76</v>
      </c>
      <c r="N1062" t="s">
        <v>75</v>
      </c>
    </row>
    <row r="1063" spans="1:14" x14ac:dyDescent="0.35">
      <c r="A1063" t="s">
        <v>14</v>
      </c>
      <c r="B1063">
        <v>22</v>
      </c>
      <c r="C1063" t="s">
        <v>37</v>
      </c>
      <c r="D1063" t="s">
        <v>49</v>
      </c>
      <c r="E1063" t="s">
        <v>23</v>
      </c>
      <c r="F1063">
        <v>3</v>
      </c>
      <c r="G1063">
        <v>15000000</v>
      </c>
      <c r="H1063">
        <v>5</v>
      </c>
      <c r="I1063" s="15">
        <v>5.7870370370370367E-3</v>
      </c>
      <c r="J1063" t="s">
        <v>18</v>
      </c>
      <c r="K1063" t="s">
        <v>39</v>
      </c>
      <c r="L1063" t="s">
        <v>48</v>
      </c>
      <c r="M1063" t="s">
        <v>78</v>
      </c>
      <c r="N1063" t="s">
        <v>66</v>
      </c>
    </row>
    <row r="1064" spans="1:14" x14ac:dyDescent="0.35">
      <c r="A1064" t="s">
        <v>14</v>
      </c>
      <c r="B1064">
        <v>12</v>
      </c>
      <c r="C1064" t="s">
        <v>37</v>
      </c>
      <c r="D1064" t="s">
        <v>28</v>
      </c>
      <c r="E1064" t="s">
        <v>42</v>
      </c>
      <c r="F1064">
        <v>4</v>
      </c>
      <c r="G1064">
        <v>15000000</v>
      </c>
      <c r="H1064">
        <v>4</v>
      </c>
      <c r="I1064" s="15">
        <v>5.7870370370370367E-3</v>
      </c>
      <c r="J1064" t="s">
        <v>18</v>
      </c>
      <c r="K1064" t="s">
        <v>56</v>
      </c>
      <c r="L1064" t="s">
        <v>33</v>
      </c>
      <c r="M1064" t="s">
        <v>76</v>
      </c>
      <c r="N1064" t="s">
        <v>52</v>
      </c>
    </row>
    <row r="1065" spans="1:14" x14ac:dyDescent="0.35">
      <c r="A1065" t="s">
        <v>14</v>
      </c>
      <c r="B1065">
        <v>23</v>
      </c>
      <c r="C1065" t="s">
        <v>44</v>
      </c>
      <c r="D1065" t="s">
        <v>28</v>
      </c>
      <c r="E1065" t="s">
        <v>23</v>
      </c>
      <c r="F1065">
        <v>2</v>
      </c>
      <c r="G1065">
        <v>12000000</v>
      </c>
      <c r="H1065">
        <v>1</v>
      </c>
      <c r="I1065" s="15">
        <v>5.7870370370370367E-3</v>
      </c>
      <c r="J1065" t="s">
        <v>18</v>
      </c>
      <c r="K1065" t="s">
        <v>35</v>
      </c>
      <c r="L1065" t="s">
        <v>25</v>
      </c>
      <c r="M1065" t="s">
        <v>78</v>
      </c>
      <c r="N1065" t="s">
        <v>41</v>
      </c>
    </row>
    <row r="1066" spans="1:14" x14ac:dyDescent="0.35">
      <c r="A1066" t="s">
        <v>14</v>
      </c>
      <c r="B1066">
        <v>29</v>
      </c>
      <c r="C1066" t="s">
        <v>44</v>
      </c>
      <c r="D1066" t="s">
        <v>38</v>
      </c>
      <c r="E1066" t="s">
        <v>17</v>
      </c>
      <c r="F1066">
        <v>2</v>
      </c>
      <c r="G1066">
        <v>12000000</v>
      </c>
      <c r="H1066">
        <v>2</v>
      </c>
      <c r="I1066" s="15">
        <v>5.7870370370370367E-3</v>
      </c>
      <c r="J1066" t="s">
        <v>18</v>
      </c>
      <c r="K1066" t="s">
        <v>39</v>
      </c>
      <c r="L1066" t="s">
        <v>48</v>
      </c>
      <c r="M1066" t="s">
        <v>78</v>
      </c>
      <c r="N1066" t="s">
        <v>53</v>
      </c>
    </row>
    <row r="1067" spans="1:14" x14ac:dyDescent="0.35">
      <c r="A1067" t="s">
        <v>14</v>
      </c>
      <c r="B1067">
        <v>21</v>
      </c>
      <c r="C1067" t="s">
        <v>69</v>
      </c>
      <c r="D1067" t="s">
        <v>16</v>
      </c>
      <c r="E1067" t="s">
        <v>42</v>
      </c>
      <c r="F1067">
        <v>1</v>
      </c>
      <c r="G1067">
        <v>19000000</v>
      </c>
      <c r="H1067">
        <v>2</v>
      </c>
      <c r="I1067" s="15">
        <v>5.7870370370370367E-3</v>
      </c>
      <c r="J1067" t="s">
        <v>46</v>
      </c>
      <c r="K1067" t="s">
        <v>56</v>
      </c>
      <c r="L1067" t="s">
        <v>30</v>
      </c>
      <c r="M1067" t="s">
        <v>78</v>
      </c>
      <c r="N1067" t="s">
        <v>66</v>
      </c>
    </row>
    <row r="1068" spans="1:14" x14ac:dyDescent="0.35">
      <c r="A1068" t="s">
        <v>14</v>
      </c>
      <c r="B1068">
        <v>24</v>
      </c>
      <c r="C1068" t="s">
        <v>69</v>
      </c>
      <c r="D1068" t="s">
        <v>16</v>
      </c>
      <c r="E1068" t="s">
        <v>23</v>
      </c>
      <c r="F1068">
        <v>3</v>
      </c>
      <c r="G1068">
        <v>15000000</v>
      </c>
      <c r="H1068">
        <v>1</v>
      </c>
      <c r="I1068" s="15">
        <v>5.7870370370370367E-3</v>
      </c>
      <c r="J1068" t="s">
        <v>18</v>
      </c>
      <c r="K1068" t="s">
        <v>24</v>
      </c>
      <c r="L1068" t="s">
        <v>33</v>
      </c>
      <c r="M1068" t="s">
        <v>76</v>
      </c>
      <c r="N1068" t="s">
        <v>26</v>
      </c>
    </row>
    <row r="1069" spans="1:14" x14ac:dyDescent="0.35">
      <c r="A1069" t="s">
        <v>70</v>
      </c>
      <c r="B1069">
        <v>20</v>
      </c>
      <c r="C1069" t="s">
        <v>27</v>
      </c>
      <c r="D1069" t="s">
        <v>16</v>
      </c>
      <c r="E1069" t="s">
        <v>42</v>
      </c>
      <c r="F1069">
        <v>0</v>
      </c>
      <c r="G1069">
        <v>0</v>
      </c>
      <c r="H1069">
        <v>1</v>
      </c>
      <c r="I1069" s="15">
        <v>5.7870370370370367E-3</v>
      </c>
      <c r="L1069" t="s">
        <v>48</v>
      </c>
      <c r="M1069" t="s">
        <v>76</v>
      </c>
      <c r="N1069" t="s">
        <v>52</v>
      </c>
    </row>
    <row r="1070" spans="1:14" x14ac:dyDescent="0.35">
      <c r="A1070" t="s">
        <v>70</v>
      </c>
      <c r="B1070">
        <v>8</v>
      </c>
      <c r="C1070" t="s">
        <v>37</v>
      </c>
      <c r="D1070" t="s">
        <v>38</v>
      </c>
      <c r="E1070" t="s">
        <v>42</v>
      </c>
      <c r="F1070">
        <v>0</v>
      </c>
      <c r="G1070">
        <v>0</v>
      </c>
      <c r="H1070">
        <v>5</v>
      </c>
      <c r="I1070" s="15">
        <v>5.7870370370370367E-3</v>
      </c>
      <c r="L1070" t="s">
        <v>20</v>
      </c>
      <c r="M1070" t="s">
        <v>77</v>
      </c>
      <c r="N1070" t="s">
        <v>54</v>
      </c>
    </row>
    <row r="1071" spans="1:14" x14ac:dyDescent="0.35">
      <c r="A1071" t="s">
        <v>70</v>
      </c>
      <c r="B1071">
        <v>31</v>
      </c>
      <c r="C1071" t="s">
        <v>69</v>
      </c>
      <c r="D1071" t="s">
        <v>16</v>
      </c>
      <c r="E1071" t="s">
        <v>42</v>
      </c>
      <c r="F1071">
        <v>0</v>
      </c>
      <c r="G1071">
        <v>0</v>
      </c>
      <c r="H1071">
        <v>1</v>
      </c>
      <c r="I1071" s="15">
        <v>5.7870370370370367E-3</v>
      </c>
      <c r="L1071" t="s">
        <v>51</v>
      </c>
      <c r="M1071" t="s">
        <v>66</v>
      </c>
      <c r="N1071" t="s">
        <v>36</v>
      </c>
    </row>
    <row r="1072" spans="1:14" x14ac:dyDescent="0.35">
      <c r="A1072" t="s">
        <v>14</v>
      </c>
      <c r="B1072">
        <v>30</v>
      </c>
      <c r="C1072" t="s">
        <v>22</v>
      </c>
      <c r="D1072" t="s">
        <v>28</v>
      </c>
      <c r="E1072" t="s">
        <v>17</v>
      </c>
      <c r="F1072">
        <v>2</v>
      </c>
      <c r="G1072">
        <v>38000000</v>
      </c>
      <c r="H1072">
        <v>2</v>
      </c>
      <c r="I1072" s="15">
        <v>6.0185185185185185E-3</v>
      </c>
      <c r="J1072" t="s">
        <v>46</v>
      </c>
      <c r="K1072" t="s">
        <v>56</v>
      </c>
      <c r="L1072" t="s">
        <v>20</v>
      </c>
      <c r="M1072" t="s">
        <v>76</v>
      </c>
      <c r="N1072" t="s">
        <v>31</v>
      </c>
    </row>
    <row r="1073" spans="1:14" x14ac:dyDescent="0.35">
      <c r="A1073" t="s">
        <v>14</v>
      </c>
      <c r="B1073">
        <v>28</v>
      </c>
      <c r="C1073" t="s">
        <v>27</v>
      </c>
      <c r="D1073" t="s">
        <v>16</v>
      </c>
      <c r="E1073" t="s">
        <v>42</v>
      </c>
      <c r="F1073">
        <v>2</v>
      </c>
      <c r="G1073">
        <v>12000000</v>
      </c>
      <c r="H1073">
        <v>2</v>
      </c>
      <c r="I1073" s="15">
        <v>6.0185185185185185E-3</v>
      </c>
      <c r="J1073" t="s">
        <v>18</v>
      </c>
      <c r="K1073" t="s">
        <v>29</v>
      </c>
      <c r="L1073" t="s">
        <v>30</v>
      </c>
      <c r="M1073" t="s">
        <v>66</v>
      </c>
      <c r="N1073" t="s">
        <v>67</v>
      </c>
    </row>
    <row r="1074" spans="1:14" x14ac:dyDescent="0.35">
      <c r="A1074" t="s">
        <v>14</v>
      </c>
      <c r="B1074">
        <v>28</v>
      </c>
      <c r="C1074" t="s">
        <v>27</v>
      </c>
      <c r="D1074" t="s">
        <v>38</v>
      </c>
      <c r="E1074" t="s">
        <v>23</v>
      </c>
      <c r="F1074">
        <v>3</v>
      </c>
      <c r="G1074">
        <v>15000000</v>
      </c>
      <c r="H1074">
        <v>2</v>
      </c>
      <c r="I1074" s="15">
        <v>6.0185185185185185E-3</v>
      </c>
      <c r="J1074" t="s">
        <v>18</v>
      </c>
      <c r="K1074" t="s">
        <v>19</v>
      </c>
      <c r="L1074" t="s">
        <v>30</v>
      </c>
      <c r="M1074" t="s">
        <v>66</v>
      </c>
      <c r="N1074" t="s">
        <v>67</v>
      </c>
    </row>
    <row r="1075" spans="1:14" x14ac:dyDescent="0.35">
      <c r="A1075" t="s">
        <v>14</v>
      </c>
      <c r="B1075">
        <v>30</v>
      </c>
      <c r="C1075" t="s">
        <v>27</v>
      </c>
      <c r="D1075" t="s">
        <v>73</v>
      </c>
      <c r="E1075" t="s">
        <v>23</v>
      </c>
      <c r="F1075">
        <v>3</v>
      </c>
      <c r="G1075">
        <v>15000000</v>
      </c>
      <c r="H1075">
        <v>4</v>
      </c>
      <c r="I1075" s="15">
        <v>6.0185185185185185E-3</v>
      </c>
      <c r="J1075" t="s">
        <v>18</v>
      </c>
      <c r="K1075" t="s">
        <v>56</v>
      </c>
      <c r="L1075" t="s">
        <v>33</v>
      </c>
      <c r="M1075" t="s">
        <v>76</v>
      </c>
      <c r="N1075" t="s">
        <v>26</v>
      </c>
    </row>
    <row r="1076" spans="1:14" x14ac:dyDescent="0.35">
      <c r="A1076" t="s">
        <v>14</v>
      </c>
      <c r="B1076">
        <v>30</v>
      </c>
      <c r="C1076" t="s">
        <v>27</v>
      </c>
      <c r="D1076" t="s">
        <v>32</v>
      </c>
      <c r="E1076" t="s">
        <v>17</v>
      </c>
      <c r="F1076">
        <v>2</v>
      </c>
      <c r="G1076">
        <v>12000000</v>
      </c>
      <c r="H1076">
        <v>2</v>
      </c>
      <c r="I1076" s="15">
        <v>6.0185185185185185E-3</v>
      </c>
      <c r="J1076" t="s">
        <v>18</v>
      </c>
      <c r="K1076" t="s">
        <v>56</v>
      </c>
      <c r="L1076" t="s">
        <v>43</v>
      </c>
      <c r="M1076" t="s">
        <v>76</v>
      </c>
      <c r="N1076" t="s">
        <v>26</v>
      </c>
    </row>
    <row r="1077" spans="1:14" x14ac:dyDescent="0.35">
      <c r="A1077" t="s">
        <v>14</v>
      </c>
      <c r="B1077">
        <v>6</v>
      </c>
      <c r="C1077" t="s">
        <v>27</v>
      </c>
      <c r="D1077" t="s">
        <v>73</v>
      </c>
      <c r="E1077" t="s">
        <v>23</v>
      </c>
      <c r="F1077">
        <v>3</v>
      </c>
      <c r="G1077">
        <v>15000000</v>
      </c>
      <c r="H1077">
        <v>4</v>
      </c>
      <c r="I1077" s="15">
        <v>6.0185185185185185E-3</v>
      </c>
      <c r="J1077" t="s">
        <v>18</v>
      </c>
      <c r="K1077" t="s">
        <v>39</v>
      </c>
      <c r="L1077" t="s">
        <v>48</v>
      </c>
      <c r="M1077" t="s">
        <v>76</v>
      </c>
      <c r="N1077" t="s">
        <v>26</v>
      </c>
    </row>
    <row r="1078" spans="1:14" x14ac:dyDescent="0.35">
      <c r="A1078" t="s">
        <v>14</v>
      </c>
      <c r="B1078">
        <v>27</v>
      </c>
      <c r="C1078" t="s">
        <v>37</v>
      </c>
      <c r="D1078" t="s">
        <v>16</v>
      </c>
      <c r="E1078" t="s">
        <v>23</v>
      </c>
      <c r="F1078">
        <v>4</v>
      </c>
      <c r="G1078">
        <v>20000000</v>
      </c>
      <c r="H1078">
        <v>5</v>
      </c>
      <c r="I1078" s="15">
        <v>6.0185185185185185E-3</v>
      </c>
      <c r="J1078" t="s">
        <v>61</v>
      </c>
      <c r="K1078" t="s">
        <v>56</v>
      </c>
      <c r="L1078" t="s">
        <v>51</v>
      </c>
      <c r="M1078" t="s">
        <v>76</v>
      </c>
      <c r="N1078" t="s">
        <v>52</v>
      </c>
    </row>
    <row r="1079" spans="1:14" x14ac:dyDescent="0.35">
      <c r="A1079" t="s">
        <v>14</v>
      </c>
      <c r="B1079">
        <v>11</v>
      </c>
      <c r="C1079" t="s">
        <v>37</v>
      </c>
      <c r="D1079" t="s">
        <v>49</v>
      </c>
      <c r="E1079" t="s">
        <v>17</v>
      </c>
      <c r="F1079">
        <v>1</v>
      </c>
      <c r="G1079">
        <v>7000000</v>
      </c>
      <c r="H1079">
        <v>1</v>
      </c>
      <c r="I1079" s="15">
        <v>6.0185185185185185E-3</v>
      </c>
      <c r="J1079" t="s">
        <v>18</v>
      </c>
      <c r="K1079" t="s">
        <v>19</v>
      </c>
      <c r="L1079" t="s">
        <v>30</v>
      </c>
      <c r="M1079" t="s">
        <v>77</v>
      </c>
      <c r="N1079" t="s">
        <v>54</v>
      </c>
    </row>
    <row r="1080" spans="1:14" x14ac:dyDescent="0.35">
      <c r="A1080" t="s">
        <v>14</v>
      </c>
      <c r="B1080">
        <v>29</v>
      </c>
      <c r="C1080" t="s">
        <v>37</v>
      </c>
      <c r="D1080" t="s">
        <v>38</v>
      </c>
      <c r="E1080" t="s">
        <v>42</v>
      </c>
      <c r="F1080">
        <v>2</v>
      </c>
      <c r="G1080">
        <v>12000000</v>
      </c>
      <c r="H1080">
        <v>2</v>
      </c>
      <c r="I1080" s="15">
        <v>6.0185185185185185E-3</v>
      </c>
      <c r="J1080" t="s">
        <v>18</v>
      </c>
      <c r="K1080" t="s">
        <v>35</v>
      </c>
      <c r="L1080" t="s">
        <v>30</v>
      </c>
      <c r="M1080" t="s">
        <v>78</v>
      </c>
      <c r="N1080" t="s">
        <v>41</v>
      </c>
    </row>
    <row r="1081" spans="1:14" x14ac:dyDescent="0.35">
      <c r="A1081" t="s">
        <v>14</v>
      </c>
      <c r="B1081">
        <v>7</v>
      </c>
      <c r="C1081" t="s">
        <v>37</v>
      </c>
      <c r="D1081" t="s">
        <v>38</v>
      </c>
      <c r="E1081" t="s">
        <v>17</v>
      </c>
      <c r="F1081">
        <v>2</v>
      </c>
      <c r="G1081">
        <v>12000000</v>
      </c>
      <c r="H1081">
        <v>7</v>
      </c>
      <c r="I1081" s="15">
        <v>6.0185185185185185E-3</v>
      </c>
      <c r="J1081" t="s">
        <v>18</v>
      </c>
      <c r="K1081" t="s">
        <v>19</v>
      </c>
      <c r="L1081" t="s">
        <v>20</v>
      </c>
      <c r="M1081" t="s">
        <v>77</v>
      </c>
      <c r="N1081" t="s">
        <v>65</v>
      </c>
    </row>
    <row r="1082" spans="1:14" x14ac:dyDescent="0.35">
      <c r="A1082" t="s">
        <v>14</v>
      </c>
      <c r="B1082">
        <v>8</v>
      </c>
      <c r="C1082" t="s">
        <v>37</v>
      </c>
      <c r="D1082" t="s">
        <v>16</v>
      </c>
      <c r="E1082" t="s">
        <v>42</v>
      </c>
      <c r="F1082">
        <v>3</v>
      </c>
      <c r="G1082">
        <v>15000000</v>
      </c>
      <c r="H1082">
        <v>2</v>
      </c>
      <c r="I1082" s="15">
        <v>6.0185185185185185E-3</v>
      </c>
      <c r="J1082" t="s">
        <v>18</v>
      </c>
      <c r="K1082" t="s">
        <v>24</v>
      </c>
      <c r="L1082" t="s">
        <v>43</v>
      </c>
      <c r="M1082" t="s">
        <v>76</v>
      </c>
      <c r="N1082" t="s">
        <v>71</v>
      </c>
    </row>
    <row r="1083" spans="1:14" x14ac:dyDescent="0.35">
      <c r="A1083" t="s">
        <v>14</v>
      </c>
      <c r="B1083">
        <v>11</v>
      </c>
      <c r="C1083" t="s">
        <v>37</v>
      </c>
      <c r="D1083" t="s">
        <v>28</v>
      </c>
      <c r="E1083" t="s">
        <v>68</v>
      </c>
      <c r="F1083">
        <v>4</v>
      </c>
      <c r="G1083">
        <v>20000000</v>
      </c>
      <c r="H1083">
        <v>5</v>
      </c>
      <c r="I1083" s="15">
        <v>6.0185185185185185E-3</v>
      </c>
      <c r="J1083" t="s">
        <v>18</v>
      </c>
      <c r="K1083" t="s">
        <v>39</v>
      </c>
      <c r="L1083" t="s">
        <v>51</v>
      </c>
      <c r="M1083" t="s">
        <v>77</v>
      </c>
      <c r="N1083" t="s">
        <v>54</v>
      </c>
    </row>
    <row r="1084" spans="1:14" x14ac:dyDescent="0.35">
      <c r="A1084" t="s">
        <v>14</v>
      </c>
      <c r="B1084">
        <v>22</v>
      </c>
      <c r="C1084" t="s">
        <v>44</v>
      </c>
      <c r="D1084" t="s">
        <v>28</v>
      </c>
      <c r="E1084" t="s">
        <v>17</v>
      </c>
      <c r="F1084">
        <v>1</v>
      </c>
      <c r="G1084">
        <v>19000000</v>
      </c>
      <c r="H1084">
        <v>1</v>
      </c>
      <c r="I1084" s="15">
        <v>6.0185185185185185E-3</v>
      </c>
      <c r="J1084" t="s">
        <v>46</v>
      </c>
      <c r="K1084" t="s">
        <v>29</v>
      </c>
      <c r="L1084" t="s">
        <v>40</v>
      </c>
      <c r="M1084" t="s">
        <v>76</v>
      </c>
      <c r="N1084" t="s">
        <v>26</v>
      </c>
    </row>
    <row r="1085" spans="1:14" x14ac:dyDescent="0.35">
      <c r="A1085" t="s">
        <v>14</v>
      </c>
      <c r="B1085">
        <v>6</v>
      </c>
      <c r="C1085" t="s">
        <v>44</v>
      </c>
      <c r="D1085" t="s">
        <v>16</v>
      </c>
      <c r="E1085" t="s">
        <v>42</v>
      </c>
      <c r="F1085">
        <v>4</v>
      </c>
      <c r="G1085">
        <v>20000000</v>
      </c>
      <c r="H1085">
        <v>1</v>
      </c>
      <c r="I1085" s="15">
        <v>6.0185185185185185E-3</v>
      </c>
      <c r="J1085" t="s">
        <v>61</v>
      </c>
      <c r="K1085" t="s">
        <v>64</v>
      </c>
      <c r="L1085" t="s">
        <v>30</v>
      </c>
      <c r="M1085" t="s">
        <v>78</v>
      </c>
      <c r="N1085" t="s">
        <v>66</v>
      </c>
    </row>
    <row r="1086" spans="1:14" x14ac:dyDescent="0.35">
      <c r="A1086" t="s">
        <v>14</v>
      </c>
      <c r="B1086">
        <v>1</v>
      </c>
      <c r="C1086" t="s">
        <v>44</v>
      </c>
      <c r="D1086" t="s">
        <v>32</v>
      </c>
      <c r="E1086" t="s">
        <v>17</v>
      </c>
      <c r="F1086">
        <v>2</v>
      </c>
      <c r="G1086">
        <v>12000000</v>
      </c>
      <c r="H1086">
        <v>1</v>
      </c>
      <c r="I1086" s="15">
        <v>6.0185185185185185E-3</v>
      </c>
      <c r="J1086" t="s">
        <v>18</v>
      </c>
      <c r="K1086" t="s">
        <v>29</v>
      </c>
      <c r="L1086" t="s">
        <v>30</v>
      </c>
      <c r="M1086" t="s">
        <v>78</v>
      </c>
      <c r="N1086" t="s">
        <v>53</v>
      </c>
    </row>
    <row r="1087" spans="1:14" x14ac:dyDescent="0.35">
      <c r="A1087" t="s">
        <v>14</v>
      </c>
      <c r="B1087">
        <v>14</v>
      </c>
      <c r="C1087" t="s">
        <v>44</v>
      </c>
      <c r="D1087" t="s">
        <v>38</v>
      </c>
      <c r="E1087" t="s">
        <v>42</v>
      </c>
      <c r="F1087">
        <v>5</v>
      </c>
      <c r="G1087">
        <v>25000000</v>
      </c>
      <c r="H1087">
        <v>1</v>
      </c>
      <c r="I1087" s="15">
        <v>6.0185185185185185E-3</v>
      </c>
      <c r="J1087" t="s">
        <v>18</v>
      </c>
      <c r="K1087" t="s">
        <v>50</v>
      </c>
      <c r="L1087" t="s">
        <v>30</v>
      </c>
      <c r="M1087" t="s">
        <v>76</v>
      </c>
      <c r="N1087" t="s">
        <v>31</v>
      </c>
    </row>
    <row r="1088" spans="1:14" x14ac:dyDescent="0.35">
      <c r="A1088" t="s">
        <v>14</v>
      </c>
      <c r="B1088">
        <v>10</v>
      </c>
      <c r="C1088" t="s">
        <v>44</v>
      </c>
      <c r="D1088" t="s">
        <v>16</v>
      </c>
      <c r="E1088" t="s">
        <v>23</v>
      </c>
      <c r="F1088">
        <v>1</v>
      </c>
      <c r="G1088">
        <v>7000000</v>
      </c>
      <c r="H1088">
        <v>2</v>
      </c>
      <c r="I1088" s="15">
        <v>6.0185185185185185E-3</v>
      </c>
      <c r="J1088" t="s">
        <v>18</v>
      </c>
      <c r="K1088" t="s">
        <v>64</v>
      </c>
      <c r="L1088" t="s">
        <v>48</v>
      </c>
      <c r="M1088" t="s">
        <v>78</v>
      </c>
      <c r="N1088" t="s">
        <v>66</v>
      </c>
    </row>
    <row r="1089" spans="1:14" x14ac:dyDescent="0.35">
      <c r="A1089" t="s">
        <v>14</v>
      </c>
      <c r="B1089">
        <v>13</v>
      </c>
      <c r="C1089" t="s">
        <v>69</v>
      </c>
      <c r="D1089" t="s">
        <v>32</v>
      </c>
      <c r="E1089" t="s">
        <v>42</v>
      </c>
      <c r="F1089">
        <v>1</v>
      </c>
      <c r="G1089">
        <v>19000000</v>
      </c>
      <c r="H1089">
        <v>2</v>
      </c>
      <c r="I1089" s="15">
        <v>6.0185185185185185E-3</v>
      </c>
      <c r="J1089" t="s">
        <v>46</v>
      </c>
      <c r="K1089" t="s">
        <v>19</v>
      </c>
      <c r="L1089" t="s">
        <v>51</v>
      </c>
      <c r="M1089" t="s">
        <v>78</v>
      </c>
      <c r="N1089" t="s">
        <v>41</v>
      </c>
    </row>
    <row r="1090" spans="1:14" x14ac:dyDescent="0.35">
      <c r="A1090" t="s">
        <v>14</v>
      </c>
      <c r="B1090">
        <v>16</v>
      </c>
      <c r="C1090" t="s">
        <v>69</v>
      </c>
      <c r="D1090" t="s">
        <v>16</v>
      </c>
      <c r="E1090" t="s">
        <v>17</v>
      </c>
      <c r="F1090">
        <v>5</v>
      </c>
      <c r="G1090">
        <v>20000000</v>
      </c>
      <c r="H1090">
        <v>4</v>
      </c>
      <c r="I1090" s="15">
        <v>6.0185185185185185E-3</v>
      </c>
      <c r="J1090" t="s">
        <v>18</v>
      </c>
      <c r="K1090" t="s">
        <v>56</v>
      </c>
      <c r="L1090" t="s">
        <v>33</v>
      </c>
      <c r="M1090" t="s">
        <v>76</v>
      </c>
      <c r="N1090" t="s">
        <v>52</v>
      </c>
    </row>
    <row r="1091" spans="1:14" x14ac:dyDescent="0.35">
      <c r="A1091" t="s">
        <v>14</v>
      </c>
      <c r="B1091">
        <v>17</v>
      </c>
      <c r="C1091" t="s">
        <v>69</v>
      </c>
      <c r="D1091" t="s">
        <v>32</v>
      </c>
      <c r="E1091" t="s">
        <v>42</v>
      </c>
      <c r="F1091">
        <v>5</v>
      </c>
      <c r="G1091">
        <v>21000000</v>
      </c>
      <c r="H1091">
        <v>6</v>
      </c>
      <c r="I1091" s="15">
        <v>6.0185185185185185E-3</v>
      </c>
      <c r="J1091" t="s">
        <v>18</v>
      </c>
      <c r="K1091" t="s">
        <v>29</v>
      </c>
      <c r="L1091" t="s">
        <v>33</v>
      </c>
      <c r="M1091" t="s">
        <v>66</v>
      </c>
      <c r="N1091" t="s">
        <v>36</v>
      </c>
    </row>
    <row r="1092" spans="1:14" x14ac:dyDescent="0.35">
      <c r="A1092" t="s">
        <v>14</v>
      </c>
      <c r="B1092">
        <v>30</v>
      </c>
      <c r="C1092" t="s">
        <v>22</v>
      </c>
      <c r="D1092" t="s">
        <v>28</v>
      </c>
      <c r="E1092" t="s">
        <v>17</v>
      </c>
      <c r="F1092">
        <v>2</v>
      </c>
      <c r="G1092">
        <v>38000000</v>
      </c>
      <c r="H1092">
        <v>2</v>
      </c>
      <c r="I1092" s="15">
        <v>6.0185185185185185E-3</v>
      </c>
      <c r="J1092" t="s">
        <v>46</v>
      </c>
      <c r="K1092" t="s">
        <v>56</v>
      </c>
      <c r="L1092" t="s">
        <v>20</v>
      </c>
      <c r="M1092" t="s">
        <v>76</v>
      </c>
      <c r="N1092" t="s">
        <v>31</v>
      </c>
    </row>
    <row r="1093" spans="1:14" x14ac:dyDescent="0.35">
      <c r="A1093" t="s">
        <v>70</v>
      </c>
      <c r="B1093">
        <v>5</v>
      </c>
      <c r="C1093" t="s">
        <v>55</v>
      </c>
      <c r="D1093" t="s">
        <v>16</v>
      </c>
      <c r="E1093" t="s">
        <v>45</v>
      </c>
      <c r="F1093">
        <v>0</v>
      </c>
      <c r="G1093">
        <v>0</v>
      </c>
      <c r="H1093">
        <v>4</v>
      </c>
      <c r="I1093" s="15">
        <v>6.0185185185185185E-3</v>
      </c>
      <c r="L1093" t="s">
        <v>48</v>
      </c>
      <c r="M1093" t="s">
        <v>76</v>
      </c>
      <c r="N1093" t="s">
        <v>26</v>
      </c>
    </row>
    <row r="1094" spans="1:14" x14ac:dyDescent="0.35">
      <c r="A1094" t="s">
        <v>70</v>
      </c>
      <c r="B1094">
        <v>10</v>
      </c>
      <c r="C1094" t="s">
        <v>72</v>
      </c>
      <c r="D1094" t="s">
        <v>38</v>
      </c>
      <c r="E1094" t="s">
        <v>23</v>
      </c>
      <c r="F1094">
        <v>0</v>
      </c>
      <c r="G1094">
        <v>0</v>
      </c>
      <c r="H1094">
        <v>3</v>
      </c>
      <c r="I1094" s="15">
        <v>6.0185185185185185E-3</v>
      </c>
      <c r="L1094" t="s">
        <v>51</v>
      </c>
      <c r="M1094" t="s">
        <v>66</v>
      </c>
      <c r="N1094" t="s">
        <v>36</v>
      </c>
    </row>
    <row r="1095" spans="1:14" x14ac:dyDescent="0.35">
      <c r="A1095" t="s">
        <v>70</v>
      </c>
      <c r="B1095">
        <v>12</v>
      </c>
      <c r="C1095" t="s">
        <v>22</v>
      </c>
      <c r="D1095" t="s">
        <v>38</v>
      </c>
      <c r="E1095" t="s">
        <v>45</v>
      </c>
      <c r="F1095">
        <v>0</v>
      </c>
      <c r="G1095">
        <v>0</v>
      </c>
      <c r="H1095">
        <v>1</v>
      </c>
      <c r="I1095" s="15">
        <v>6.0185185185185185E-3</v>
      </c>
      <c r="L1095" t="s">
        <v>30</v>
      </c>
      <c r="M1095" t="s">
        <v>78</v>
      </c>
      <c r="N1095" t="s">
        <v>66</v>
      </c>
    </row>
    <row r="1096" spans="1:14" x14ac:dyDescent="0.35">
      <c r="A1096" t="s">
        <v>70</v>
      </c>
      <c r="B1096">
        <v>30</v>
      </c>
      <c r="C1096" t="s">
        <v>27</v>
      </c>
      <c r="D1096" t="s">
        <v>38</v>
      </c>
      <c r="E1096" t="s">
        <v>23</v>
      </c>
      <c r="F1096">
        <v>0</v>
      </c>
      <c r="G1096">
        <v>0</v>
      </c>
      <c r="H1096">
        <v>2</v>
      </c>
      <c r="I1096" s="15">
        <v>6.0185185185185185E-3</v>
      </c>
      <c r="L1096" t="s">
        <v>51</v>
      </c>
      <c r="M1096" t="s">
        <v>78</v>
      </c>
      <c r="N1096" t="s">
        <v>41</v>
      </c>
    </row>
    <row r="1097" spans="1:14" x14ac:dyDescent="0.35">
      <c r="A1097" t="s">
        <v>70</v>
      </c>
      <c r="B1097">
        <v>30</v>
      </c>
      <c r="C1097" t="s">
        <v>69</v>
      </c>
      <c r="D1097" t="s">
        <v>16</v>
      </c>
      <c r="E1097" t="s">
        <v>42</v>
      </c>
      <c r="F1097">
        <v>0</v>
      </c>
      <c r="G1097">
        <v>0</v>
      </c>
      <c r="H1097">
        <v>5</v>
      </c>
      <c r="I1097" s="15">
        <v>6.0185185185185185E-3</v>
      </c>
      <c r="L1097" t="s">
        <v>30</v>
      </c>
      <c r="M1097" t="s">
        <v>77</v>
      </c>
      <c r="N1097" t="s">
        <v>54</v>
      </c>
    </row>
    <row r="1098" spans="1:14" x14ac:dyDescent="0.35">
      <c r="A1098" t="s">
        <v>70</v>
      </c>
      <c r="B1098">
        <v>30</v>
      </c>
      <c r="C1098" t="s">
        <v>69</v>
      </c>
      <c r="D1098" t="s">
        <v>49</v>
      </c>
      <c r="E1098" t="s">
        <v>17</v>
      </c>
      <c r="F1098">
        <v>0</v>
      </c>
      <c r="G1098">
        <v>0</v>
      </c>
      <c r="H1098">
        <v>3</v>
      </c>
      <c r="I1098" s="15">
        <v>6.0185185185185185E-3</v>
      </c>
      <c r="L1098" t="s">
        <v>40</v>
      </c>
      <c r="M1098" t="s">
        <v>66</v>
      </c>
      <c r="N1098" t="s">
        <v>67</v>
      </c>
    </row>
    <row r="1099" spans="1:14" x14ac:dyDescent="0.35">
      <c r="A1099" t="s">
        <v>70</v>
      </c>
      <c r="B1099">
        <v>5</v>
      </c>
      <c r="C1099" t="s">
        <v>55</v>
      </c>
      <c r="D1099" t="s">
        <v>16</v>
      </c>
      <c r="E1099" t="s">
        <v>45</v>
      </c>
      <c r="F1099">
        <v>0</v>
      </c>
      <c r="G1099">
        <v>0</v>
      </c>
      <c r="H1099">
        <v>4</v>
      </c>
      <c r="I1099" s="15">
        <v>6.0185185185185185E-3</v>
      </c>
      <c r="L1099" t="s">
        <v>48</v>
      </c>
      <c r="M1099" t="s">
        <v>76</v>
      </c>
      <c r="N1099" t="s">
        <v>26</v>
      </c>
    </row>
    <row r="1100" spans="1:14" x14ac:dyDescent="0.35">
      <c r="A1100" t="s">
        <v>70</v>
      </c>
      <c r="B1100">
        <v>10</v>
      </c>
      <c r="C1100" t="s">
        <v>72</v>
      </c>
      <c r="D1100" t="s">
        <v>38</v>
      </c>
      <c r="E1100" t="s">
        <v>23</v>
      </c>
      <c r="F1100">
        <v>0</v>
      </c>
      <c r="G1100">
        <v>0</v>
      </c>
      <c r="H1100">
        <v>3</v>
      </c>
      <c r="I1100" s="15">
        <v>6.0185185185185185E-3</v>
      </c>
      <c r="L1100" t="s">
        <v>51</v>
      </c>
      <c r="M1100" t="s">
        <v>66</v>
      </c>
      <c r="N1100" t="s">
        <v>36</v>
      </c>
    </row>
    <row r="1101" spans="1:14" x14ac:dyDescent="0.35">
      <c r="A1101" t="s">
        <v>14</v>
      </c>
      <c r="B1101">
        <v>26</v>
      </c>
      <c r="C1101" t="s">
        <v>22</v>
      </c>
      <c r="D1101" t="s">
        <v>28</v>
      </c>
      <c r="E1101" t="s">
        <v>42</v>
      </c>
      <c r="F1101">
        <v>3</v>
      </c>
      <c r="G1101">
        <v>15000000</v>
      </c>
      <c r="H1101">
        <v>2</v>
      </c>
      <c r="I1101" s="15">
        <v>6.2500000000000003E-3</v>
      </c>
      <c r="J1101" t="s">
        <v>18</v>
      </c>
      <c r="K1101" t="s">
        <v>35</v>
      </c>
      <c r="L1101" t="s">
        <v>20</v>
      </c>
      <c r="M1101" t="s">
        <v>78</v>
      </c>
      <c r="N1101" t="s">
        <v>63</v>
      </c>
    </row>
    <row r="1102" spans="1:14" x14ac:dyDescent="0.35">
      <c r="A1102" t="s">
        <v>14</v>
      </c>
      <c r="B1102">
        <v>27</v>
      </c>
      <c r="C1102" t="s">
        <v>27</v>
      </c>
      <c r="D1102" t="s">
        <v>32</v>
      </c>
      <c r="E1102" t="s">
        <v>23</v>
      </c>
      <c r="F1102">
        <v>3</v>
      </c>
      <c r="G1102">
        <v>15000000</v>
      </c>
      <c r="H1102">
        <v>4</v>
      </c>
      <c r="I1102" s="15">
        <v>6.2500000000000003E-3</v>
      </c>
      <c r="J1102" t="s">
        <v>18</v>
      </c>
      <c r="K1102" t="s">
        <v>56</v>
      </c>
      <c r="L1102" t="s">
        <v>40</v>
      </c>
      <c r="M1102" t="s">
        <v>76</v>
      </c>
      <c r="N1102" t="s">
        <v>31</v>
      </c>
    </row>
    <row r="1103" spans="1:14" x14ac:dyDescent="0.35">
      <c r="A1103" t="s">
        <v>14</v>
      </c>
      <c r="B1103">
        <v>30</v>
      </c>
      <c r="C1103" t="s">
        <v>27</v>
      </c>
      <c r="D1103" t="s">
        <v>73</v>
      </c>
      <c r="E1103" t="s">
        <v>45</v>
      </c>
      <c r="F1103">
        <v>3</v>
      </c>
      <c r="G1103">
        <v>15000000</v>
      </c>
      <c r="H1103">
        <v>2</v>
      </c>
      <c r="I1103" s="15">
        <v>6.2500000000000003E-3</v>
      </c>
      <c r="J1103" t="s">
        <v>18</v>
      </c>
      <c r="K1103" t="s">
        <v>19</v>
      </c>
      <c r="L1103" t="s">
        <v>43</v>
      </c>
      <c r="M1103" t="s">
        <v>77</v>
      </c>
      <c r="N1103" t="s">
        <v>65</v>
      </c>
    </row>
    <row r="1104" spans="1:14" x14ac:dyDescent="0.35">
      <c r="A1104" t="s">
        <v>14</v>
      </c>
      <c r="B1104">
        <v>5</v>
      </c>
      <c r="C1104" t="s">
        <v>37</v>
      </c>
      <c r="D1104" t="s">
        <v>32</v>
      </c>
      <c r="E1104" t="s">
        <v>42</v>
      </c>
      <c r="F1104">
        <v>1</v>
      </c>
      <c r="G1104">
        <v>7000000</v>
      </c>
      <c r="H1104">
        <v>4</v>
      </c>
      <c r="I1104" s="15">
        <v>6.2500000000000003E-3</v>
      </c>
      <c r="J1104" t="s">
        <v>18</v>
      </c>
      <c r="K1104" t="s">
        <v>29</v>
      </c>
      <c r="L1104" t="s">
        <v>30</v>
      </c>
      <c r="M1104" t="s">
        <v>78</v>
      </c>
      <c r="N1104" t="s">
        <v>66</v>
      </c>
    </row>
    <row r="1105" spans="1:14" x14ac:dyDescent="0.35">
      <c r="A1105" t="s">
        <v>14</v>
      </c>
      <c r="B1105">
        <v>28</v>
      </c>
      <c r="C1105" t="s">
        <v>37</v>
      </c>
      <c r="D1105" t="s">
        <v>16</v>
      </c>
      <c r="E1105" t="s">
        <v>42</v>
      </c>
      <c r="F1105">
        <v>5</v>
      </c>
      <c r="G1105">
        <v>20000000</v>
      </c>
      <c r="H1105">
        <v>2</v>
      </c>
      <c r="I1105" s="15">
        <v>6.2500000000000003E-3</v>
      </c>
      <c r="J1105" t="s">
        <v>18</v>
      </c>
      <c r="K1105" t="s">
        <v>56</v>
      </c>
      <c r="L1105" t="s">
        <v>25</v>
      </c>
      <c r="M1105" t="s">
        <v>76</v>
      </c>
      <c r="N1105" t="s">
        <v>52</v>
      </c>
    </row>
    <row r="1106" spans="1:14" x14ac:dyDescent="0.35">
      <c r="A1106" t="s">
        <v>14</v>
      </c>
      <c r="B1106">
        <v>7</v>
      </c>
      <c r="C1106" t="s">
        <v>37</v>
      </c>
      <c r="D1106" t="s">
        <v>16</v>
      </c>
      <c r="E1106" t="s">
        <v>42</v>
      </c>
      <c r="F1106">
        <v>2</v>
      </c>
      <c r="G1106">
        <v>12000000</v>
      </c>
      <c r="H1106">
        <v>2</v>
      </c>
      <c r="I1106" s="15">
        <v>6.2500000000000003E-3</v>
      </c>
      <c r="J1106" t="s">
        <v>18</v>
      </c>
      <c r="K1106" t="s">
        <v>19</v>
      </c>
      <c r="L1106" t="s">
        <v>48</v>
      </c>
      <c r="M1106" t="s">
        <v>78</v>
      </c>
      <c r="N1106" t="s">
        <v>63</v>
      </c>
    </row>
    <row r="1107" spans="1:14" x14ac:dyDescent="0.35">
      <c r="A1107" t="s">
        <v>14</v>
      </c>
      <c r="B1107">
        <v>20</v>
      </c>
      <c r="C1107" t="s">
        <v>44</v>
      </c>
      <c r="D1107" t="s">
        <v>16</v>
      </c>
      <c r="E1107" t="s">
        <v>42</v>
      </c>
      <c r="F1107">
        <v>4</v>
      </c>
      <c r="G1107">
        <v>20000000</v>
      </c>
      <c r="H1107">
        <v>2</v>
      </c>
      <c r="I1107" s="15">
        <v>6.2500000000000003E-3</v>
      </c>
      <c r="J1107" t="s">
        <v>61</v>
      </c>
      <c r="K1107" t="s">
        <v>39</v>
      </c>
      <c r="L1107" t="s">
        <v>51</v>
      </c>
      <c r="M1107" t="s">
        <v>76</v>
      </c>
      <c r="N1107" t="s">
        <v>31</v>
      </c>
    </row>
    <row r="1108" spans="1:14" x14ac:dyDescent="0.35">
      <c r="A1108" t="s">
        <v>14</v>
      </c>
      <c r="B1108">
        <v>15</v>
      </c>
      <c r="C1108" t="s">
        <v>44</v>
      </c>
      <c r="D1108" t="s">
        <v>73</v>
      </c>
      <c r="E1108" t="s">
        <v>23</v>
      </c>
      <c r="F1108">
        <v>2</v>
      </c>
      <c r="G1108">
        <v>12000000</v>
      </c>
      <c r="H1108">
        <v>3</v>
      </c>
      <c r="I1108" s="15">
        <v>6.2500000000000003E-3</v>
      </c>
      <c r="J1108" t="s">
        <v>18</v>
      </c>
      <c r="K1108" t="s">
        <v>64</v>
      </c>
      <c r="L1108" t="s">
        <v>33</v>
      </c>
      <c r="M1108" t="s">
        <v>78</v>
      </c>
      <c r="N1108" t="s">
        <v>66</v>
      </c>
    </row>
    <row r="1109" spans="1:14" x14ac:dyDescent="0.35">
      <c r="A1109" t="s">
        <v>14</v>
      </c>
      <c r="B1109">
        <v>18</v>
      </c>
      <c r="C1109" t="s">
        <v>44</v>
      </c>
      <c r="D1109" t="s">
        <v>16</v>
      </c>
      <c r="E1109" t="s">
        <v>23</v>
      </c>
      <c r="F1109">
        <v>2</v>
      </c>
      <c r="G1109">
        <v>12000000</v>
      </c>
      <c r="H1109">
        <v>1</v>
      </c>
      <c r="I1109" s="15">
        <v>6.2500000000000003E-3</v>
      </c>
      <c r="J1109" t="s">
        <v>18</v>
      </c>
      <c r="K1109" t="s">
        <v>56</v>
      </c>
      <c r="L1109" t="s">
        <v>40</v>
      </c>
      <c r="M1109" t="s">
        <v>76</v>
      </c>
      <c r="N1109" t="s">
        <v>52</v>
      </c>
    </row>
    <row r="1110" spans="1:14" x14ac:dyDescent="0.35">
      <c r="A1110" t="s">
        <v>14</v>
      </c>
      <c r="B1110">
        <v>3</v>
      </c>
      <c r="C1110" t="s">
        <v>44</v>
      </c>
      <c r="D1110" t="s">
        <v>38</v>
      </c>
      <c r="E1110" t="s">
        <v>17</v>
      </c>
      <c r="F1110">
        <v>4</v>
      </c>
      <c r="G1110">
        <v>20000000</v>
      </c>
      <c r="H1110">
        <v>1</v>
      </c>
      <c r="I1110" s="15">
        <v>6.2500000000000003E-3</v>
      </c>
      <c r="J1110" t="s">
        <v>18</v>
      </c>
      <c r="K1110" t="s">
        <v>39</v>
      </c>
      <c r="L1110" t="s">
        <v>43</v>
      </c>
      <c r="M1110" t="s">
        <v>78</v>
      </c>
      <c r="N1110" t="s">
        <v>53</v>
      </c>
    </row>
    <row r="1111" spans="1:14" x14ac:dyDescent="0.35">
      <c r="A1111" t="s">
        <v>70</v>
      </c>
      <c r="B1111">
        <v>11</v>
      </c>
      <c r="C1111" t="s">
        <v>58</v>
      </c>
      <c r="D1111" t="s">
        <v>16</v>
      </c>
      <c r="E1111" t="s">
        <v>17</v>
      </c>
      <c r="F1111">
        <v>0</v>
      </c>
      <c r="G1111">
        <v>0</v>
      </c>
      <c r="H1111">
        <v>1</v>
      </c>
      <c r="I1111" s="15">
        <v>6.2500000000000003E-3</v>
      </c>
      <c r="L1111" t="s">
        <v>30</v>
      </c>
      <c r="M1111" t="s">
        <v>76</v>
      </c>
      <c r="N1111" t="s">
        <v>52</v>
      </c>
    </row>
    <row r="1112" spans="1:14" x14ac:dyDescent="0.35">
      <c r="A1112" t="s">
        <v>70</v>
      </c>
      <c r="B1112">
        <v>30</v>
      </c>
      <c r="C1112" t="s">
        <v>69</v>
      </c>
      <c r="D1112" t="s">
        <v>38</v>
      </c>
      <c r="E1112" t="s">
        <v>17</v>
      </c>
      <c r="F1112">
        <v>0</v>
      </c>
      <c r="G1112">
        <v>0</v>
      </c>
      <c r="H1112">
        <v>3</v>
      </c>
      <c r="I1112" s="15">
        <v>6.2500000000000003E-3</v>
      </c>
      <c r="L1112" t="s">
        <v>30</v>
      </c>
      <c r="M1112" t="s">
        <v>66</v>
      </c>
      <c r="N1112" t="s">
        <v>67</v>
      </c>
    </row>
    <row r="1113" spans="1:14" x14ac:dyDescent="0.35">
      <c r="A1113" t="s">
        <v>70</v>
      </c>
      <c r="B1113">
        <v>27</v>
      </c>
      <c r="C1113" t="s">
        <v>69</v>
      </c>
      <c r="D1113" t="s">
        <v>49</v>
      </c>
      <c r="E1113" t="s">
        <v>42</v>
      </c>
      <c r="F1113">
        <v>0</v>
      </c>
      <c r="G1113">
        <v>0</v>
      </c>
      <c r="H1113">
        <v>1</v>
      </c>
      <c r="I1113" s="15">
        <v>6.2500000000000003E-3</v>
      </c>
      <c r="L1113" t="s">
        <v>48</v>
      </c>
      <c r="M1113" t="s">
        <v>77</v>
      </c>
      <c r="N1113" t="s">
        <v>34</v>
      </c>
    </row>
    <row r="1114" spans="1:14" x14ac:dyDescent="0.35">
      <c r="A1114" t="s">
        <v>70</v>
      </c>
      <c r="B1114">
        <v>11</v>
      </c>
      <c r="C1114" t="s">
        <v>58</v>
      </c>
      <c r="D1114" t="s">
        <v>16</v>
      </c>
      <c r="E1114" t="s">
        <v>17</v>
      </c>
      <c r="F1114">
        <v>0</v>
      </c>
      <c r="G1114">
        <v>0</v>
      </c>
      <c r="H1114">
        <v>1</v>
      </c>
      <c r="I1114" s="15">
        <v>6.2500000000000003E-3</v>
      </c>
      <c r="L1114" t="s">
        <v>30</v>
      </c>
      <c r="M1114" t="s">
        <v>76</v>
      </c>
      <c r="N1114" t="s">
        <v>52</v>
      </c>
    </row>
    <row r="1115" spans="1:14" x14ac:dyDescent="0.35">
      <c r="A1115" t="s">
        <v>14</v>
      </c>
      <c r="B1115">
        <v>31</v>
      </c>
      <c r="C1115" t="s">
        <v>59</v>
      </c>
      <c r="D1115" t="s">
        <v>49</v>
      </c>
      <c r="E1115" t="s">
        <v>42</v>
      </c>
      <c r="F1115">
        <v>2</v>
      </c>
      <c r="G1115">
        <v>12000000</v>
      </c>
      <c r="H1115">
        <v>4</v>
      </c>
      <c r="I1115" s="15">
        <v>6.3888888888888893E-3</v>
      </c>
      <c r="J1115" t="s">
        <v>18</v>
      </c>
      <c r="K1115" t="s">
        <v>56</v>
      </c>
      <c r="L1115" t="s">
        <v>30</v>
      </c>
      <c r="M1115" t="s">
        <v>76</v>
      </c>
      <c r="N1115" t="s">
        <v>26</v>
      </c>
    </row>
    <row r="1116" spans="1:14" x14ac:dyDescent="0.35">
      <c r="A1116" t="s">
        <v>14</v>
      </c>
      <c r="B1116">
        <v>7</v>
      </c>
      <c r="C1116" t="s">
        <v>27</v>
      </c>
      <c r="D1116" t="s">
        <v>16</v>
      </c>
      <c r="E1116" t="s">
        <v>45</v>
      </c>
      <c r="F1116">
        <v>4</v>
      </c>
      <c r="G1116">
        <v>11000000</v>
      </c>
      <c r="H1116">
        <v>5</v>
      </c>
      <c r="I1116" s="15">
        <v>6.3888888888888893E-3</v>
      </c>
      <c r="J1116" t="s">
        <v>61</v>
      </c>
      <c r="K1116" t="s">
        <v>39</v>
      </c>
      <c r="L1116" t="s">
        <v>33</v>
      </c>
      <c r="M1116" t="s">
        <v>76</v>
      </c>
      <c r="N1116" t="s">
        <v>52</v>
      </c>
    </row>
    <row r="1117" spans="1:14" x14ac:dyDescent="0.35">
      <c r="A1117" t="s">
        <v>14</v>
      </c>
      <c r="B1117">
        <v>21</v>
      </c>
      <c r="C1117" t="s">
        <v>37</v>
      </c>
      <c r="D1117" t="s">
        <v>16</v>
      </c>
      <c r="E1117" t="s">
        <v>68</v>
      </c>
      <c r="F1117">
        <v>4</v>
      </c>
      <c r="G1117">
        <v>20000000</v>
      </c>
      <c r="H1117">
        <v>2</v>
      </c>
      <c r="I1117" s="15">
        <v>6.3888888888888893E-3</v>
      </c>
      <c r="J1117" t="s">
        <v>18</v>
      </c>
      <c r="K1117" t="s">
        <v>35</v>
      </c>
      <c r="L1117" t="s">
        <v>30</v>
      </c>
      <c r="M1117" t="s">
        <v>76</v>
      </c>
      <c r="N1117" t="s">
        <v>52</v>
      </c>
    </row>
    <row r="1118" spans="1:14" x14ac:dyDescent="0.35">
      <c r="A1118" t="s">
        <v>14</v>
      </c>
      <c r="B1118">
        <v>8</v>
      </c>
      <c r="C1118" t="s">
        <v>37</v>
      </c>
      <c r="D1118" t="s">
        <v>16</v>
      </c>
      <c r="E1118" t="s">
        <v>68</v>
      </c>
      <c r="F1118">
        <v>3</v>
      </c>
      <c r="G1118">
        <v>15000000</v>
      </c>
      <c r="H1118">
        <v>1</v>
      </c>
      <c r="I1118" s="15">
        <v>6.3888888888888893E-3</v>
      </c>
      <c r="J1118" t="s">
        <v>18</v>
      </c>
      <c r="K1118" t="s">
        <v>64</v>
      </c>
      <c r="L1118" t="s">
        <v>40</v>
      </c>
      <c r="M1118" t="s">
        <v>78</v>
      </c>
      <c r="N1118" t="s">
        <v>53</v>
      </c>
    </row>
    <row r="1119" spans="1:14" x14ac:dyDescent="0.35">
      <c r="A1119" t="s">
        <v>14</v>
      </c>
      <c r="B1119">
        <v>8</v>
      </c>
      <c r="C1119" t="s">
        <v>37</v>
      </c>
      <c r="D1119" t="s">
        <v>38</v>
      </c>
      <c r="E1119" t="s">
        <v>42</v>
      </c>
      <c r="F1119">
        <v>2</v>
      </c>
      <c r="G1119">
        <v>12000000</v>
      </c>
      <c r="H1119">
        <v>4</v>
      </c>
      <c r="I1119" s="15">
        <v>6.3888888888888893E-3</v>
      </c>
      <c r="J1119" t="s">
        <v>18</v>
      </c>
      <c r="K1119" t="s">
        <v>39</v>
      </c>
      <c r="L1119" t="s">
        <v>25</v>
      </c>
      <c r="M1119" t="s">
        <v>77</v>
      </c>
      <c r="N1119" t="s">
        <v>54</v>
      </c>
    </row>
    <row r="1120" spans="1:14" x14ac:dyDescent="0.35">
      <c r="A1120" t="s">
        <v>14</v>
      </c>
      <c r="B1120">
        <v>22</v>
      </c>
      <c r="C1120" t="s">
        <v>44</v>
      </c>
      <c r="D1120" t="s">
        <v>28</v>
      </c>
      <c r="E1120" t="s">
        <v>17</v>
      </c>
      <c r="F1120">
        <v>1</v>
      </c>
      <c r="G1120">
        <v>7000000</v>
      </c>
      <c r="H1120">
        <v>1</v>
      </c>
      <c r="I1120" s="15">
        <v>6.3888888888888893E-3</v>
      </c>
      <c r="J1120" t="s">
        <v>18</v>
      </c>
      <c r="K1120" t="s">
        <v>29</v>
      </c>
      <c r="L1120" t="s">
        <v>51</v>
      </c>
      <c r="M1120" t="s">
        <v>66</v>
      </c>
      <c r="N1120" t="s">
        <v>67</v>
      </c>
    </row>
    <row r="1121" spans="1:14" x14ac:dyDescent="0.35">
      <c r="A1121" t="s">
        <v>14</v>
      </c>
      <c r="B1121">
        <v>25</v>
      </c>
      <c r="C1121" t="s">
        <v>44</v>
      </c>
      <c r="D1121" t="s">
        <v>16</v>
      </c>
      <c r="E1121" t="s">
        <v>42</v>
      </c>
      <c r="F1121">
        <v>3</v>
      </c>
      <c r="G1121">
        <v>15000000</v>
      </c>
      <c r="H1121">
        <v>3</v>
      </c>
      <c r="I1121" s="15">
        <v>6.3888888888888893E-3</v>
      </c>
      <c r="J1121" t="s">
        <v>18</v>
      </c>
      <c r="K1121" t="s">
        <v>19</v>
      </c>
      <c r="L1121" t="s">
        <v>30</v>
      </c>
      <c r="M1121" t="s">
        <v>78</v>
      </c>
      <c r="N1121" t="s">
        <v>41</v>
      </c>
    </row>
    <row r="1122" spans="1:14" x14ac:dyDescent="0.35">
      <c r="A1122" t="s">
        <v>14</v>
      </c>
      <c r="B1122">
        <v>7</v>
      </c>
      <c r="C1122" t="s">
        <v>44</v>
      </c>
      <c r="D1122" t="s">
        <v>16</v>
      </c>
      <c r="E1122" t="s">
        <v>42</v>
      </c>
      <c r="F1122">
        <v>5</v>
      </c>
      <c r="G1122">
        <v>25000000</v>
      </c>
      <c r="H1122">
        <v>3</v>
      </c>
      <c r="I1122" s="15">
        <v>6.3888888888888893E-3</v>
      </c>
      <c r="J1122" t="s">
        <v>18</v>
      </c>
      <c r="K1122" t="s">
        <v>24</v>
      </c>
      <c r="L1122" t="s">
        <v>20</v>
      </c>
      <c r="M1122" t="s">
        <v>78</v>
      </c>
      <c r="N1122" t="s">
        <v>62</v>
      </c>
    </row>
    <row r="1123" spans="1:14" x14ac:dyDescent="0.35">
      <c r="A1123" t="s">
        <v>14</v>
      </c>
      <c r="B1123">
        <v>1</v>
      </c>
      <c r="C1123" t="s">
        <v>69</v>
      </c>
      <c r="D1123" t="s">
        <v>28</v>
      </c>
      <c r="E1123" t="s">
        <v>45</v>
      </c>
      <c r="F1123">
        <v>5</v>
      </c>
      <c r="G1123">
        <v>25000000</v>
      </c>
      <c r="H1123">
        <v>3</v>
      </c>
      <c r="I1123" s="15">
        <v>6.3888888888888893E-3</v>
      </c>
      <c r="J1123" t="s">
        <v>18</v>
      </c>
      <c r="K1123" t="s">
        <v>39</v>
      </c>
      <c r="L1123" t="s">
        <v>30</v>
      </c>
      <c r="M1123" t="s">
        <v>77</v>
      </c>
      <c r="N1123" t="s">
        <v>65</v>
      </c>
    </row>
    <row r="1124" spans="1:14" x14ac:dyDescent="0.35">
      <c r="A1124" t="s">
        <v>14</v>
      </c>
      <c r="B1124">
        <v>17</v>
      </c>
      <c r="C1124" t="s">
        <v>69</v>
      </c>
      <c r="D1124" t="s">
        <v>16</v>
      </c>
      <c r="E1124" t="s">
        <v>42</v>
      </c>
      <c r="F1124">
        <v>2</v>
      </c>
      <c r="G1124">
        <v>12000000</v>
      </c>
      <c r="H1124">
        <v>2</v>
      </c>
      <c r="I1124" s="15">
        <v>6.3888888888888893E-3</v>
      </c>
      <c r="J1124" t="s">
        <v>18</v>
      </c>
      <c r="K1124" t="s">
        <v>56</v>
      </c>
      <c r="L1124" t="s">
        <v>43</v>
      </c>
      <c r="M1124" t="s">
        <v>76</v>
      </c>
      <c r="N1124" t="s">
        <v>52</v>
      </c>
    </row>
    <row r="1125" spans="1:14" x14ac:dyDescent="0.35">
      <c r="A1125" t="s">
        <v>14</v>
      </c>
      <c r="B1125">
        <v>31</v>
      </c>
      <c r="C1125" t="s">
        <v>59</v>
      </c>
      <c r="D1125" t="s">
        <v>49</v>
      </c>
      <c r="E1125" t="s">
        <v>42</v>
      </c>
      <c r="F1125">
        <v>2</v>
      </c>
      <c r="G1125">
        <v>12000000</v>
      </c>
      <c r="H1125">
        <v>4</v>
      </c>
      <c r="I1125" s="15">
        <v>6.3888888888888893E-3</v>
      </c>
      <c r="J1125" t="s">
        <v>18</v>
      </c>
      <c r="K1125" t="s">
        <v>56</v>
      </c>
      <c r="L1125" t="s">
        <v>30</v>
      </c>
      <c r="M1125" t="s">
        <v>76</v>
      </c>
      <c r="N1125" t="s">
        <v>26</v>
      </c>
    </row>
    <row r="1126" spans="1:14" x14ac:dyDescent="0.35">
      <c r="A1126" t="s">
        <v>70</v>
      </c>
      <c r="B1126">
        <v>12</v>
      </c>
      <c r="C1126" t="s">
        <v>22</v>
      </c>
      <c r="D1126" t="s">
        <v>38</v>
      </c>
      <c r="E1126" t="s">
        <v>23</v>
      </c>
      <c r="F1126">
        <v>0</v>
      </c>
      <c r="G1126">
        <v>0</v>
      </c>
      <c r="H1126">
        <v>3</v>
      </c>
      <c r="I1126" s="15">
        <v>6.3888888888888893E-3</v>
      </c>
      <c r="L1126" t="s">
        <v>48</v>
      </c>
      <c r="M1126" t="s">
        <v>66</v>
      </c>
      <c r="N1126" t="s">
        <v>67</v>
      </c>
    </row>
    <row r="1127" spans="1:14" x14ac:dyDescent="0.35">
      <c r="A1127" t="s">
        <v>70</v>
      </c>
      <c r="B1127">
        <v>17</v>
      </c>
      <c r="C1127" t="s">
        <v>44</v>
      </c>
      <c r="D1127" t="s">
        <v>28</v>
      </c>
      <c r="E1127" t="s">
        <v>23</v>
      </c>
      <c r="F1127">
        <v>0</v>
      </c>
      <c r="G1127">
        <v>0</v>
      </c>
      <c r="H1127">
        <v>1</v>
      </c>
      <c r="I1127" s="15">
        <v>6.3888888888888893E-3</v>
      </c>
      <c r="L1127" t="s">
        <v>48</v>
      </c>
      <c r="M1127" t="s">
        <v>77</v>
      </c>
      <c r="N1127" t="s">
        <v>54</v>
      </c>
    </row>
    <row r="1128" spans="1:14" x14ac:dyDescent="0.35">
      <c r="A1128" t="s">
        <v>70</v>
      </c>
      <c r="B1128">
        <v>14</v>
      </c>
      <c r="C1128" t="s">
        <v>69</v>
      </c>
      <c r="D1128" t="s">
        <v>28</v>
      </c>
      <c r="E1128" t="s">
        <v>42</v>
      </c>
      <c r="F1128">
        <v>0</v>
      </c>
      <c r="G1128">
        <v>0</v>
      </c>
      <c r="H1128">
        <v>4</v>
      </c>
      <c r="I1128" s="15">
        <v>6.3888888888888893E-3</v>
      </c>
      <c r="L1128" t="s">
        <v>51</v>
      </c>
      <c r="M1128" t="s">
        <v>76</v>
      </c>
      <c r="N1128" t="s">
        <v>31</v>
      </c>
    </row>
    <row r="1129" spans="1:14" x14ac:dyDescent="0.35">
      <c r="A1129" t="s">
        <v>14</v>
      </c>
      <c r="B1129">
        <v>11</v>
      </c>
      <c r="C1129" t="s">
        <v>55</v>
      </c>
      <c r="D1129" t="s">
        <v>32</v>
      </c>
      <c r="E1129" t="s">
        <v>23</v>
      </c>
      <c r="F1129">
        <v>2</v>
      </c>
      <c r="G1129">
        <v>38000000</v>
      </c>
      <c r="H1129">
        <v>1</v>
      </c>
      <c r="I1129" s="15">
        <v>6.4236111111111108E-3</v>
      </c>
      <c r="J1129" t="s">
        <v>46</v>
      </c>
      <c r="K1129" t="s">
        <v>29</v>
      </c>
      <c r="L1129" t="s">
        <v>51</v>
      </c>
      <c r="M1129" t="s">
        <v>66</v>
      </c>
      <c r="N1129" t="s">
        <v>67</v>
      </c>
    </row>
    <row r="1130" spans="1:14" x14ac:dyDescent="0.35">
      <c r="A1130" t="s">
        <v>14</v>
      </c>
      <c r="B1130">
        <v>11</v>
      </c>
      <c r="C1130" t="s">
        <v>57</v>
      </c>
      <c r="D1130" t="s">
        <v>16</v>
      </c>
      <c r="E1130" t="s">
        <v>42</v>
      </c>
      <c r="F1130">
        <v>5</v>
      </c>
      <c r="G1130">
        <v>25000000</v>
      </c>
      <c r="H1130">
        <v>1</v>
      </c>
      <c r="I1130" s="15">
        <v>6.4236111111111108E-3</v>
      </c>
      <c r="J1130" t="s">
        <v>18</v>
      </c>
      <c r="K1130" t="s">
        <v>29</v>
      </c>
      <c r="L1130" t="s">
        <v>51</v>
      </c>
      <c r="M1130" t="s">
        <v>78</v>
      </c>
      <c r="N1130" t="s">
        <v>41</v>
      </c>
    </row>
    <row r="1131" spans="1:14" x14ac:dyDescent="0.35">
      <c r="A1131" t="s">
        <v>14</v>
      </c>
      <c r="B1131">
        <v>1</v>
      </c>
      <c r="C1131" t="s">
        <v>60</v>
      </c>
      <c r="D1131" t="s">
        <v>49</v>
      </c>
      <c r="E1131" t="s">
        <v>23</v>
      </c>
      <c r="F1131">
        <v>2</v>
      </c>
      <c r="G1131">
        <v>12000000</v>
      </c>
      <c r="H1131">
        <v>1</v>
      </c>
      <c r="I1131" s="15">
        <v>6.4236111111111108E-3</v>
      </c>
      <c r="J1131" t="s">
        <v>18</v>
      </c>
      <c r="K1131" t="s">
        <v>29</v>
      </c>
      <c r="L1131" t="s">
        <v>43</v>
      </c>
      <c r="M1131" t="s">
        <v>76</v>
      </c>
      <c r="N1131" t="s">
        <v>52</v>
      </c>
    </row>
    <row r="1132" spans="1:14" x14ac:dyDescent="0.35">
      <c r="A1132" t="s">
        <v>14</v>
      </c>
      <c r="B1132">
        <v>29</v>
      </c>
      <c r="C1132" t="s">
        <v>22</v>
      </c>
      <c r="D1132" t="s">
        <v>28</v>
      </c>
      <c r="E1132" t="s">
        <v>17</v>
      </c>
      <c r="F1132">
        <v>5</v>
      </c>
      <c r="G1132">
        <v>21000000</v>
      </c>
      <c r="H1132">
        <v>5</v>
      </c>
      <c r="I1132" s="15">
        <v>6.4236111111111108E-3</v>
      </c>
      <c r="J1132" t="s">
        <v>18</v>
      </c>
      <c r="K1132" t="s">
        <v>19</v>
      </c>
      <c r="L1132" t="s">
        <v>30</v>
      </c>
      <c r="M1132" t="s">
        <v>77</v>
      </c>
      <c r="N1132" t="s">
        <v>54</v>
      </c>
    </row>
    <row r="1133" spans="1:14" x14ac:dyDescent="0.35">
      <c r="A1133" t="s">
        <v>14</v>
      </c>
      <c r="B1133">
        <v>30</v>
      </c>
      <c r="C1133" t="s">
        <v>27</v>
      </c>
      <c r="D1133" t="s">
        <v>32</v>
      </c>
      <c r="E1133" t="s">
        <v>23</v>
      </c>
      <c r="F1133">
        <v>2</v>
      </c>
      <c r="G1133">
        <v>12000000</v>
      </c>
      <c r="H1133">
        <v>4</v>
      </c>
      <c r="I1133" s="15">
        <v>6.4236111111111108E-3</v>
      </c>
      <c r="J1133" t="s">
        <v>18</v>
      </c>
      <c r="K1133" t="s">
        <v>19</v>
      </c>
      <c r="L1133" t="s">
        <v>33</v>
      </c>
      <c r="M1133" t="s">
        <v>78</v>
      </c>
      <c r="N1133" t="s">
        <v>66</v>
      </c>
    </row>
    <row r="1134" spans="1:14" x14ac:dyDescent="0.35">
      <c r="A1134" t="s">
        <v>14</v>
      </c>
      <c r="B1134">
        <v>25</v>
      </c>
      <c r="C1134" t="s">
        <v>37</v>
      </c>
      <c r="D1134" t="s">
        <v>16</v>
      </c>
      <c r="E1134" t="s">
        <v>17</v>
      </c>
      <c r="F1134">
        <v>1</v>
      </c>
      <c r="G1134">
        <v>19000000</v>
      </c>
      <c r="H1134">
        <v>3</v>
      </c>
      <c r="I1134" s="15">
        <v>6.4236111111111108E-3</v>
      </c>
      <c r="J1134" t="s">
        <v>46</v>
      </c>
      <c r="K1134" t="s">
        <v>24</v>
      </c>
      <c r="L1134" t="s">
        <v>30</v>
      </c>
      <c r="M1134" t="s">
        <v>76</v>
      </c>
      <c r="N1134" t="s">
        <v>26</v>
      </c>
    </row>
    <row r="1135" spans="1:14" x14ac:dyDescent="0.35">
      <c r="A1135" t="s">
        <v>14</v>
      </c>
      <c r="B1135">
        <v>10</v>
      </c>
      <c r="C1135" t="s">
        <v>37</v>
      </c>
      <c r="D1135" t="s">
        <v>16</v>
      </c>
      <c r="E1135" t="s">
        <v>17</v>
      </c>
      <c r="F1135">
        <v>4</v>
      </c>
      <c r="G1135">
        <v>11000000</v>
      </c>
      <c r="H1135">
        <v>5</v>
      </c>
      <c r="I1135" s="15">
        <v>6.4236111111111108E-3</v>
      </c>
      <c r="J1135" t="s">
        <v>61</v>
      </c>
      <c r="K1135" t="s">
        <v>29</v>
      </c>
      <c r="L1135" t="s">
        <v>48</v>
      </c>
      <c r="M1135" t="s">
        <v>76</v>
      </c>
      <c r="N1135" t="s">
        <v>26</v>
      </c>
    </row>
    <row r="1136" spans="1:14" x14ac:dyDescent="0.35">
      <c r="A1136" t="s">
        <v>14</v>
      </c>
      <c r="B1136">
        <v>28</v>
      </c>
      <c r="C1136" t="s">
        <v>37</v>
      </c>
      <c r="D1136" t="s">
        <v>49</v>
      </c>
      <c r="E1136" t="s">
        <v>42</v>
      </c>
      <c r="F1136">
        <v>1</v>
      </c>
      <c r="G1136">
        <v>7000000</v>
      </c>
      <c r="H1136">
        <v>1</v>
      </c>
      <c r="I1136" s="15">
        <v>6.4236111111111108E-3</v>
      </c>
      <c r="J1136" t="s">
        <v>18</v>
      </c>
      <c r="K1136" t="s">
        <v>56</v>
      </c>
      <c r="L1136" t="s">
        <v>40</v>
      </c>
      <c r="M1136" t="s">
        <v>78</v>
      </c>
      <c r="N1136" t="s">
        <v>66</v>
      </c>
    </row>
    <row r="1137" spans="1:14" x14ac:dyDescent="0.35">
      <c r="A1137" t="s">
        <v>14</v>
      </c>
      <c r="B1137">
        <v>13</v>
      </c>
      <c r="C1137" t="s">
        <v>44</v>
      </c>
      <c r="D1137" t="s">
        <v>38</v>
      </c>
      <c r="E1137" t="s">
        <v>23</v>
      </c>
      <c r="F1137">
        <v>4</v>
      </c>
      <c r="G1137">
        <v>20000000</v>
      </c>
      <c r="H1137">
        <v>5</v>
      </c>
      <c r="I1137" s="15">
        <v>6.4236111111111108E-3</v>
      </c>
      <c r="J1137" t="s">
        <v>18</v>
      </c>
      <c r="K1137" t="s">
        <v>24</v>
      </c>
      <c r="L1137" t="s">
        <v>30</v>
      </c>
      <c r="M1137" t="s">
        <v>76</v>
      </c>
      <c r="N1137" t="s">
        <v>31</v>
      </c>
    </row>
    <row r="1138" spans="1:14" x14ac:dyDescent="0.35">
      <c r="A1138" t="s">
        <v>14</v>
      </c>
      <c r="B1138">
        <v>3</v>
      </c>
      <c r="C1138" t="s">
        <v>44</v>
      </c>
      <c r="D1138" t="s">
        <v>16</v>
      </c>
      <c r="E1138" t="s">
        <v>42</v>
      </c>
      <c r="F1138">
        <v>3</v>
      </c>
      <c r="G1138">
        <v>15000000</v>
      </c>
      <c r="H1138">
        <v>2</v>
      </c>
      <c r="I1138" s="15">
        <v>6.4236111111111108E-3</v>
      </c>
      <c r="J1138" t="s">
        <v>18</v>
      </c>
      <c r="K1138" t="s">
        <v>56</v>
      </c>
      <c r="L1138" t="s">
        <v>25</v>
      </c>
      <c r="M1138" t="s">
        <v>77</v>
      </c>
      <c r="N1138" t="s">
        <v>54</v>
      </c>
    </row>
    <row r="1139" spans="1:14" x14ac:dyDescent="0.35">
      <c r="A1139" t="s">
        <v>14</v>
      </c>
      <c r="B1139">
        <v>11</v>
      </c>
      <c r="C1139" t="s">
        <v>55</v>
      </c>
      <c r="D1139" t="s">
        <v>32</v>
      </c>
      <c r="E1139" t="s">
        <v>23</v>
      </c>
      <c r="F1139">
        <v>2</v>
      </c>
      <c r="G1139">
        <v>38000000</v>
      </c>
      <c r="H1139">
        <v>1</v>
      </c>
      <c r="I1139" s="15">
        <v>6.4236111111111108E-3</v>
      </c>
      <c r="J1139" t="s">
        <v>46</v>
      </c>
      <c r="K1139" t="s">
        <v>29</v>
      </c>
      <c r="L1139" t="s">
        <v>51</v>
      </c>
      <c r="M1139" t="s">
        <v>66</v>
      </c>
      <c r="N1139" t="s">
        <v>67</v>
      </c>
    </row>
    <row r="1140" spans="1:14" x14ac:dyDescent="0.35">
      <c r="A1140" t="s">
        <v>14</v>
      </c>
      <c r="B1140">
        <v>11</v>
      </c>
      <c r="C1140" t="s">
        <v>57</v>
      </c>
      <c r="D1140" t="s">
        <v>16</v>
      </c>
      <c r="E1140" t="s">
        <v>42</v>
      </c>
      <c r="F1140">
        <v>5</v>
      </c>
      <c r="G1140">
        <v>25000000</v>
      </c>
      <c r="H1140">
        <v>1</v>
      </c>
      <c r="I1140" s="15">
        <v>6.4236111111111108E-3</v>
      </c>
      <c r="J1140" t="s">
        <v>18</v>
      </c>
      <c r="K1140" t="s">
        <v>29</v>
      </c>
      <c r="L1140" t="s">
        <v>51</v>
      </c>
      <c r="M1140" t="s">
        <v>78</v>
      </c>
      <c r="N1140" t="s">
        <v>41</v>
      </c>
    </row>
    <row r="1141" spans="1:14" x14ac:dyDescent="0.35">
      <c r="A1141" t="s">
        <v>14</v>
      </c>
      <c r="B1141">
        <v>1</v>
      </c>
      <c r="C1141" t="s">
        <v>60</v>
      </c>
      <c r="D1141" t="s">
        <v>49</v>
      </c>
      <c r="E1141" t="s">
        <v>23</v>
      </c>
      <c r="F1141">
        <v>2</v>
      </c>
      <c r="G1141">
        <v>12000000</v>
      </c>
      <c r="H1141">
        <v>1</v>
      </c>
      <c r="I1141" s="15">
        <v>6.4236111111111108E-3</v>
      </c>
      <c r="J1141" t="s">
        <v>18</v>
      </c>
      <c r="K1141" t="s">
        <v>29</v>
      </c>
      <c r="L1141" t="s">
        <v>43</v>
      </c>
      <c r="M1141" t="s">
        <v>76</v>
      </c>
      <c r="N1141" t="s">
        <v>52</v>
      </c>
    </row>
    <row r="1142" spans="1:14" x14ac:dyDescent="0.35">
      <c r="A1142" t="s">
        <v>14</v>
      </c>
      <c r="B1142">
        <v>29</v>
      </c>
      <c r="C1142" t="s">
        <v>22</v>
      </c>
      <c r="D1142" t="s">
        <v>28</v>
      </c>
      <c r="E1142" t="s">
        <v>17</v>
      </c>
      <c r="F1142">
        <v>5</v>
      </c>
      <c r="G1142">
        <v>21000000</v>
      </c>
      <c r="H1142">
        <v>5</v>
      </c>
      <c r="I1142" s="15">
        <v>6.4236111111111108E-3</v>
      </c>
      <c r="J1142" t="s">
        <v>18</v>
      </c>
      <c r="K1142" t="s">
        <v>19</v>
      </c>
      <c r="L1142" t="s">
        <v>30</v>
      </c>
      <c r="M1142" t="s">
        <v>77</v>
      </c>
      <c r="N1142" t="s">
        <v>54</v>
      </c>
    </row>
    <row r="1143" spans="1:14" x14ac:dyDescent="0.35">
      <c r="A1143" t="s">
        <v>70</v>
      </c>
      <c r="B1143">
        <v>13</v>
      </c>
      <c r="C1143" t="s">
        <v>55</v>
      </c>
      <c r="D1143" t="s">
        <v>16</v>
      </c>
      <c r="E1143" t="s">
        <v>45</v>
      </c>
      <c r="F1143">
        <v>0</v>
      </c>
      <c r="G1143">
        <v>0</v>
      </c>
      <c r="H1143">
        <v>2</v>
      </c>
      <c r="I1143" s="15">
        <v>6.4236111111111108E-3</v>
      </c>
      <c r="L1143" t="s">
        <v>43</v>
      </c>
      <c r="M1143" t="s">
        <v>66</v>
      </c>
      <c r="N1143" t="s">
        <v>67</v>
      </c>
    </row>
    <row r="1144" spans="1:14" x14ac:dyDescent="0.35">
      <c r="A1144" t="s">
        <v>70</v>
      </c>
      <c r="B1144">
        <v>29</v>
      </c>
      <c r="C1144" t="s">
        <v>27</v>
      </c>
      <c r="D1144" t="s">
        <v>28</v>
      </c>
      <c r="E1144" t="s">
        <v>23</v>
      </c>
      <c r="F1144">
        <v>0</v>
      </c>
      <c r="G1144">
        <v>0</v>
      </c>
      <c r="H1144">
        <v>2</v>
      </c>
      <c r="I1144" s="15">
        <v>6.4236111111111108E-3</v>
      </c>
      <c r="L1144" t="s">
        <v>43</v>
      </c>
      <c r="M1144" t="s">
        <v>76</v>
      </c>
      <c r="N1144" t="s">
        <v>26</v>
      </c>
    </row>
    <row r="1145" spans="1:14" x14ac:dyDescent="0.35">
      <c r="A1145" t="s">
        <v>70</v>
      </c>
      <c r="B1145">
        <v>30</v>
      </c>
      <c r="C1145" t="s">
        <v>69</v>
      </c>
      <c r="D1145" t="s">
        <v>28</v>
      </c>
      <c r="E1145" t="s">
        <v>42</v>
      </c>
      <c r="F1145">
        <v>0</v>
      </c>
      <c r="G1145">
        <v>0</v>
      </c>
      <c r="H1145">
        <v>4</v>
      </c>
      <c r="I1145" s="15">
        <v>6.4236111111111108E-3</v>
      </c>
      <c r="L1145" t="s">
        <v>30</v>
      </c>
      <c r="M1145" t="s">
        <v>77</v>
      </c>
      <c r="N1145" t="s">
        <v>65</v>
      </c>
    </row>
    <row r="1146" spans="1:14" x14ac:dyDescent="0.35">
      <c r="A1146" t="s">
        <v>70</v>
      </c>
      <c r="B1146">
        <v>13</v>
      </c>
      <c r="C1146" t="s">
        <v>55</v>
      </c>
      <c r="D1146" t="s">
        <v>16</v>
      </c>
      <c r="E1146" t="s">
        <v>45</v>
      </c>
      <c r="F1146">
        <v>0</v>
      </c>
      <c r="G1146">
        <v>0</v>
      </c>
      <c r="H1146">
        <v>2</v>
      </c>
      <c r="I1146" s="15">
        <v>6.4236111111111108E-3</v>
      </c>
      <c r="L1146" t="s">
        <v>43</v>
      </c>
      <c r="M1146" t="s">
        <v>66</v>
      </c>
      <c r="N1146" t="s">
        <v>67</v>
      </c>
    </row>
    <row r="1147" spans="1:14" x14ac:dyDescent="0.35">
      <c r="A1147" t="s">
        <v>14</v>
      </c>
      <c r="B1147">
        <v>12</v>
      </c>
      <c r="C1147" t="s">
        <v>55</v>
      </c>
      <c r="D1147" t="s">
        <v>32</v>
      </c>
      <c r="E1147" t="s">
        <v>42</v>
      </c>
      <c r="F1147">
        <v>2</v>
      </c>
      <c r="G1147">
        <v>12000000</v>
      </c>
      <c r="H1147">
        <v>3</v>
      </c>
      <c r="I1147" s="15">
        <v>6.6666666666666671E-3</v>
      </c>
      <c r="J1147" t="s">
        <v>18</v>
      </c>
      <c r="K1147" t="s">
        <v>19</v>
      </c>
      <c r="L1147" t="s">
        <v>30</v>
      </c>
      <c r="M1147" t="s">
        <v>77</v>
      </c>
      <c r="N1147" t="s">
        <v>54</v>
      </c>
    </row>
    <row r="1148" spans="1:14" x14ac:dyDescent="0.35">
      <c r="A1148" t="s">
        <v>14</v>
      </c>
      <c r="B1148">
        <v>1</v>
      </c>
      <c r="C1148" t="s">
        <v>72</v>
      </c>
      <c r="D1148" t="s">
        <v>28</v>
      </c>
      <c r="E1148" t="s">
        <v>42</v>
      </c>
      <c r="F1148">
        <v>5</v>
      </c>
      <c r="G1148">
        <v>25000000</v>
      </c>
      <c r="H1148">
        <v>1</v>
      </c>
      <c r="I1148" s="15">
        <v>6.6666666666666671E-3</v>
      </c>
      <c r="J1148" t="s">
        <v>18</v>
      </c>
      <c r="K1148" t="s">
        <v>29</v>
      </c>
      <c r="L1148" t="s">
        <v>43</v>
      </c>
      <c r="M1148" t="s">
        <v>76</v>
      </c>
      <c r="N1148" t="s">
        <v>31</v>
      </c>
    </row>
    <row r="1149" spans="1:14" x14ac:dyDescent="0.35">
      <c r="A1149" t="s">
        <v>14</v>
      </c>
      <c r="B1149">
        <v>11</v>
      </c>
      <c r="C1149" t="s">
        <v>27</v>
      </c>
      <c r="D1149" t="s">
        <v>49</v>
      </c>
      <c r="E1149" t="s">
        <v>68</v>
      </c>
      <c r="F1149">
        <v>1</v>
      </c>
      <c r="G1149">
        <v>7000000</v>
      </c>
      <c r="H1149">
        <v>2</v>
      </c>
      <c r="I1149" s="15">
        <v>6.6666666666666671E-3</v>
      </c>
      <c r="J1149" t="s">
        <v>18</v>
      </c>
      <c r="K1149" t="s">
        <v>56</v>
      </c>
      <c r="L1149" t="s">
        <v>51</v>
      </c>
      <c r="M1149" t="s">
        <v>66</v>
      </c>
      <c r="N1149" t="s">
        <v>67</v>
      </c>
    </row>
    <row r="1150" spans="1:14" x14ac:dyDescent="0.35">
      <c r="A1150" t="s">
        <v>14</v>
      </c>
      <c r="B1150">
        <v>12</v>
      </c>
      <c r="C1150" t="s">
        <v>37</v>
      </c>
      <c r="D1150" t="s">
        <v>16</v>
      </c>
      <c r="E1150" t="s">
        <v>42</v>
      </c>
      <c r="F1150">
        <v>2</v>
      </c>
      <c r="G1150">
        <v>38000000</v>
      </c>
      <c r="H1150">
        <v>3</v>
      </c>
      <c r="I1150" s="15">
        <v>6.6666666666666671E-3</v>
      </c>
      <c r="J1150" t="s">
        <v>46</v>
      </c>
      <c r="K1150" t="s">
        <v>56</v>
      </c>
      <c r="L1150" t="s">
        <v>48</v>
      </c>
      <c r="M1150" t="s">
        <v>76</v>
      </c>
      <c r="N1150" t="s">
        <v>52</v>
      </c>
    </row>
    <row r="1151" spans="1:14" x14ac:dyDescent="0.35">
      <c r="A1151" t="s">
        <v>14</v>
      </c>
      <c r="B1151">
        <v>28</v>
      </c>
      <c r="C1151" t="s">
        <v>37</v>
      </c>
      <c r="D1151" t="s">
        <v>49</v>
      </c>
      <c r="E1151" t="s">
        <v>17</v>
      </c>
      <c r="F1151">
        <v>3</v>
      </c>
      <c r="G1151">
        <v>15000000</v>
      </c>
      <c r="H1151">
        <v>1</v>
      </c>
      <c r="I1151" s="15">
        <v>6.6666666666666671E-3</v>
      </c>
      <c r="J1151" t="s">
        <v>18</v>
      </c>
      <c r="K1151" t="s">
        <v>24</v>
      </c>
      <c r="L1151" t="s">
        <v>33</v>
      </c>
      <c r="M1151" t="s">
        <v>78</v>
      </c>
      <c r="N1151" t="s">
        <v>41</v>
      </c>
    </row>
    <row r="1152" spans="1:14" x14ac:dyDescent="0.35">
      <c r="A1152" t="s">
        <v>14</v>
      </c>
      <c r="B1152">
        <v>8</v>
      </c>
      <c r="C1152" t="s">
        <v>37</v>
      </c>
      <c r="D1152" t="s">
        <v>32</v>
      </c>
      <c r="E1152" t="s">
        <v>45</v>
      </c>
      <c r="F1152">
        <v>2</v>
      </c>
      <c r="G1152">
        <v>12000000</v>
      </c>
      <c r="H1152">
        <v>4</v>
      </c>
      <c r="I1152" s="15">
        <v>6.6666666666666671E-3</v>
      </c>
      <c r="J1152" t="s">
        <v>18</v>
      </c>
      <c r="K1152" t="s">
        <v>29</v>
      </c>
      <c r="L1152" t="s">
        <v>51</v>
      </c>
      <c r="M1152" t="s">
        <v>76</v>
      </c>
      <c r="N1152" t="s">
        <v>31</v>
      </c>
    </row>
    <row r="1153" spans="1:14" x14ac:dyDescent="0.35">
      <c r="A1153" t="s">
        <v>14</v>
      </c>
      <c r="B1153">
        <v>11</v>
      </c>
      <c r="C1153" t="s">
        <v>44</v>
      </c>
      <c r="D1153" t="s">
        <v>28</v>
      </c>
      <c r="E1153" t="s">
        <v>17</v>
      </c>
      <c r="F1153">
        <v>2</v>
      </c>
      <c r="G1153">
        <v>12000000</v>
      </c>
      <c r="H1153">
        <v>1</v>
      </c>
      <c r="I1153" s="15">
        <v>6.6666666666666671E-3</v>
      </c>
      <c r="J1153" t="s">
        <v>18</v>
      </c>
      <c r="K1153" t="s">
        <v>39</v>
      </c>
      <c r="L1153" t="s">
        <v>43</v>
      </c>
      <c r="M1153" t="s">
        <v>76</v>
      </c>
      <c r="N1153" t="s">
        <v>26</v>
      </c>
    </row>
    <row r="1154" spans="1:14" x14ac:dyDescent="0.35">
      <c r="A1154" t="s">
        <v>14</v>
      </c>
      <c r="B1154">
        <v>22</v>
      </c>
      <c r="C1154" t="s">
        <v>44</v>
      </c>
      <c r="D1154" t="s">
        <v>32</v>
      </c>
      <c r="E1154" t="s">
        <v>17</v>
      </c>
      <c r="F1154">
        <v>4</v>
      </c>
      <c r="G1154">
        <v>20000000</v>
      </c>
      <c r="H1154">
        <v>4</v>
      </c>
      <c r="I1154" s="15">
        <v>6.6666666666666671E-3</v>
      </c>
      <c r="J1154" t="s">
        <v>18</v>
      </c>
      <c r="K1154" t="s">
        <v>19</v>
      </c>
      <c r="L1154" t="s">
        <v>40</v>
      </c>
      <c r="M1154" t="s">
        <v>78</v>
      </c>
      <c r="N1154" t="s">
        <v>41</v>
      </c>
    </row>
    <row r="1155" spans="1:14" x14ac:dyDescent="0.35">
      <c r="A1155" t="s">
        <v>14</v>
      </c>
      <c r="B1155">
        <v>12</v>
      </c>
      <c r="C1155" t="s">
        <v>55</v>
      </c>
      <c r="D1155" t="s">
        <v>32</v>
      </c>
      <c r="E1155" t="s">
        <v>42</v>
      </c>
      <c r="F1155">
        <v>2</v>
      </c>
      <c r="G1155">
        <v>12000000</v>
      </c>
      <c r="H1155">
        <v>3</v>
      </c>
      <c r="I1155" s="15">
        <v>6.6666666666666671E-3</v>
      </c>
      <c r="J1155" t="s">
        <v>18</v>
      </c>
      <c r="K1155" t="s">
        <v>19</v>
      </c>
      <c r="L1155" t="s">
        <v>30</v>
      </c>
      <c r="M1155" t="s">
        <v>77</v>
      </c>
      <c r="N1155" t="s">
        <v>54</v>
      </c>
    </row>
    <row r="1156" spans="1:14" x14ac:dyDescent="0.35">
      <c r="A1156" t="s">
        <v>14</v>
      </c>
      <c r="B1156">
        <v>1</v>
      </c>
      <c r="C1156" t="s">
        <v>72</v>
      </c>
      <c r="D1156" t="s">
        <v>28</v>
      </c>
      <c r="E1156" t="s">
        <v>42</v>
      </c>
      <c r="F1156">
        <v>5</v>
      </c>
      <c r="G1156">
        <v>25000000</v>
      </c>
      <c r="H1156">
        <v>1</v>
      </c>
      <c r="I1156" s="15">
        <v>6.6666666666666671E-3</v>
      </c>
      <c r="J1156" t="s">
        <v>18</v>
      </c>
      <c r="K1156" t="s">
        <v>29</v>
      </c>
      <c r="L1156" t="s">
        <v>43</v>
      </c>
      <c r="M1156" t="s">
        <v>76</v>
      </c>
      <c r="N1156" t="s">
        <v>31</v>
      </c>
    </row>
    <row r="1157" spans="1:14" x14ac:dyDescent="0.35">
      <c r="A1157" t="s">
        <v>70</v>
      </c>
      <c r="B1157">
        <v>27</v>
      </c>
      <c r="C1157" t="s">
        <v>27</v>
      </c>
      <c r="D1157" t="s">
        <v>16</v>
      </c>
      <c r="E1157" t="s">
        <v>17</v>
      </c>
      <c r="F1157">
        <v>0</v>
      </c>
      <c r="G1157">
        <v>0</v>
      </c>
      <c r="H1157">
        <v>1</v>
      </c>
      <c r="I1157" s="15">
        <v>6.6666666666666671E-3</v>
      </c>
      <c r="L1157" t="s">
        <v>33</v>
      </c>
      <c r="M1157" t="s">
        <v>77</v>
      </c>
      <c r="N1157" t="s">
        <v>65</v>
      </c>
    </row>
    <row r="1158" spans="1:14" x14ac:dyDescent="0.35">
      <c r="A1158" t="s">
        <v>70</v>
      </c>
      <c r="B1158">
        <v>3</v>
      </c>
      <c r="C1158" t="s">
        <v>37</v>
      </c>
      <c r="D1158" t="s">
        <v>16</v>
      </c>
      <c r="E1158" t="s">
        <v>42</v>
      </c>
      <c r="F1158">
        <v>0</v>
      </c>
      <c r="G1158">
        <v>0</v>
      </c>
      <c r="H1158">
        <v>1</v>
      </c>
      <c r="I1158" s="15">
        <v>6.6666666666666671E-3</v>
      </c>
      <c r="L1158" t="s">
        <v>30</v>
      </c>
      <c r="M1158" t="s">
        <v>78</v>
      </c>
      <c r="N1158" t="s">
        <v>62</v>
      </c>
    </row>
    <row r="1159" spans="1:14" x14ac:dyDescent="0.35">
      <c r="A1159" t="s">
        <v>70</v>
      </c>
      <c r="B1159">
        <v>11</v>
      </c>
      <c r="C1159" t="s">
        <v>44</v>
      </c>
      <c r="D1159" t="s">
        <v>16</v>
      </c>
      <c r="E1159" t="s">
        <v>17</v>
      </c>
      <c r="F1159">
        <v>0</v>
      </c>
      <c r="G1159">
        <v>0</v>
      </c>
      <c r="H1159">
        <v>3</v>
      </c>
      <c r="I1159" s="15">
        <v>6.6666666666666671E-3</v>
      </c>
      <c r="L1159" t="s">
        <v>40</v>
      </c>
      <c r="M1159" t="s">
        <v>78</v>
      </c>
      <c r="N1159" t="s">
        <v>41</v>
      </c>
    </row>
    <row r="1160" spans="1:14" x14ac:dyDescent="0.35">
      <c r="A1160" t="s">
        <v>70</v>
      </c>
      <c r="B1160">
        <v>10</v>
      </c>
      <c r="C1160" t="s">
        <v>44</v>
      </c>
      <c r="D1160" t="s">
        <v>32</v>
      </c>
      <c r="E1160" t="s">
        <v>23</v>
      </c>
      <c r="F1160">
        <v>0</v>
      </c>
      <c r="G1160">
        <v>0</v>
      </c>
      <c r="H1160">
        <v>5</v>
      </c>
      <c r="I1160" s="15">
        <v>6.6666666666666671E-3</v>
      </c>
      <c r="L1160" t="s">
        <v>51</v>
      </c>
      <c r="M1160" t="s">
        <v>78</v>
      </c>
      <c r="N1160" t="s">
        <v>63</v>
      </c>
    </row>
    <row r="1161" spans="1:14" x14ac:dyDescent="0.35">
      <c r="A1161" t="s">
        <v>14</v>
      </c>
      <c r="B1161">
        <v>12</v>
      </c>
      <c r="C1161" t="s">
        <v>60</v>
      </c>
      <c r="D1161" t="s">
        <v>28</v>
      </c>
      <c r="E1161" t="s">
        <v>42</v>
      </c>
      <c r="F1161">
        <v>3</v>
      </c>
      <c r="G1161">
        <v>15000000</v>
      </c>
      <c r="H1161">
        <v>3</v>
      </c>
      <c r="I1161" s="15">
        <v>7.060185185185185E-3</v>
      </c>
      <c r="J1161" t="s">
        <v>18</v>
      </c>
      <c r="K1161" t="s">
        <v>64</v>
      </c>
      <c r="L1161" t="s">
        <v>48</v>
      </c>
      <c r="M1161" t="s">
        <v>77</v>
      </c>
      <c r="N1161" t="s">
        <v>65</v>
      </c>
    </row>
    <row r="1162" spans="1:14" x14ac:dyDescent="0.35">
      <c r="A1162" t="s">
        <v>14</v>
      </c>
      <c r="B1162">
        <v>13</v>
      </c>
      <c r="C1162" t="s">
        <v>22</v>
      </c>
      <c r="D1162" t="s">
        <v>16</v>
      </c>
      <c r="E1162" t="s">
        <v>42</v>
      </c>
      <c r="F1162">
        <v>3</v>
      </c>
      <c r="G1162">
        <v>15000000</v>
      </c>
      <c r="H1162">
        <v>1</v>
      </c>
      <c r="I1162" s="15">
        <v>7.060185185185185E-3</v>
      </c>
      <c r="J1162" t="s">
        <v>18</v>
      </c>
      <c r="K1162" t="s">
        <v>47</v>
      </c>
      <c r="L1162" t="s">
        <v>33</v>
      </c>
      <c r="M1162" t="s">
        <v>76</v>
      </c>
      <c r="N1162" t="s">
        <v>31</v>
      </c>
    </row>
    <row r="1163" spans="1:14" x14ac:dyDescent="0.35">
      <c r="A1163" t="s">
        <v>14</v>
      </c>
      <c r="B1163">
        <v>11</v>
      </c>
      <c r="C1163" t="s">
        <v>22</v>
      </c>
      <c r="D1163" t="s">
        <v>49</v>
      </c>
      <c r="E1163" t="s">
        <v>17</v>
      </c>
      <c r="F1163">
        <v>1</v>
      </c>
      <c r="G1163">
        <v>7000000</v>
      </c>
      <c r="H1163">
        <v>3</v>
      </c>
      <c r="I1163" s="15">
        <v>7.060185185185185E-3</v>
      </c>
      <c r="J1163" t="s">
        <v>18</v>
      </c>
      <c r="K1163" t="s">
        <v>56</v>
      </c>
      <c r="L1163" t="s">
        <v>20</v>
      </c>
      <c r="M1163" t="s">
        <v>78</v>
      </c>
      <c r="N1163" t="s">
        <v>41</v>
      </c>
    </row>
    <row r="1164" spans="1:14" x14ac:dyDescent="0.35">
      <c r="A1164" t="s">
        <v>14</v>
      </c>
      <c r="B1164">
        <v>7</v>
      </c>
      <c r="C1164" t="s">
        <v>27</v>
      </c>
      <c r="D1164" t="s">
        <v>32</v>
      </c>
      <c r="E1164" t="s">
        <v>42</v>
      </c>
      <c r="F1164">
        <v>2</v>
      </c>
      <c r="G1164">
        <v>12000000</v>
      </c>
      <c r="H1164">
        <v>4</v>
      </c>
      <c r="I1164" s="15">
        <v>7.060185185185185E-3</v>
      </c>
      <c r="J1164" t="s">
        <v>18</v>
      </c>
      <c r="K1164" t="s">
        <v>39</v>
      </c>
      <c r="L1164" t="s">
        <v>40</v>
      </c>
      <c r="M1164" t="s">
        <v>78</v>
      </c>
      <c r="N1164" t="s">
        <v>62</v>
      </c>
    </row>
    <row r="1165" spans="1:14" x14ac:dyDescent="0.35">
      <c r="A1165" t="s">
        <v>14</v>
      </c>
      <c r="B1165">
        <v>9</v>
      </c>
      <c r="C1165" t="s">
        <v>27</v>
      </c>
      <c r="D1165" t="s">
        <v>28</v>
      </c>
      <c r="E1165" t="s">
        <v>23</v>
      </c>
      <c r="F1165">
        <v>3</v>
      </c>
      <c r="G1165">
        <v>15000000</v>
      </c>
      <c r="H1165">
        <v>4</v>
      </c>
      <c r="I1165" s="15">
        <v>7.060185185185185E-3</v>
      </c>
      <c r="J1165" t="s">
        <v>18</v>
      </c>
      <c r="K1165" t="s">
        <v>19</v>
      </c>
      <c r="L1165" t="s">
        <v>33</v>
      </c>
      <c r="M1165" t="s">
        <v>77</v>
      </c>
      <c r="N1165" t="s">
        <v>54</v>
      </c>
    </row>
    <row r="1166" spans="1:14" x14ac:dyDescent="0.35">
      <c r="A1166" t="s">
        <v>14</v>
      </c>
      <c r="B1166">
        <v>24</v>
      </c>
      <c r="C1166" t="s">
        <v>27</v>
      </c>
      <c r="D1166" t="s">
        <v>28</v>
      </c>
      <c r="E1166" t="s">
        <v>45</v>
      </c>
      <c r="F1166">
        <v>2</v>
      </c>
      <c r="G1166">
        <v>12000000</v>
      </c>
      <c r="H1166">
        <v>2</v>
      </c>
      <c r="I1166" s="15">
        <v>7.060185185185185E-3</v>
      </c>
      <c r="J1166" t="s">
        <v>18</v>
      </c>
      <c r="K1166" t="s">
        <v>39</v>
      </c>
      <c r="L1166" t="s">
        <v>51</v>
      </c>
      <c r="M1166" t="s">
        <v>76</v>
      </c>
      <c r="N1166" t="s">
        <v>52</v>
      </c>
    </row>
    <row r="1167" spans="1:14" x14ac:dyDescent="0.35">
      <c r="A1167" t="s">
        <v>14</v>
      </c>
      <c r="B1167">
        <v>28</v>
      </c>
      <c r="C1167" t="s">
        <v>37</v>
      </c>
      <c r="D1167" t="s">
        <v>38</v>
      </c>
      <c r="E1167" t="s">
        <v>42</v>
      </c>
      <c r="F1167">
        <v>4</v>
      </c>
      <c r="G1167">
        <v>20000000</v>
      </c>
      <c r="H1167">
        <v>1</v>
      </c>
      <c r="I1167" s="15">
        <v>7.060185185185185E-3</v>
      </c>
      <c r="J1167" t="s">
        <v>18</v>
      </c>
      <c r="K1167" t="s">
        <v>19</v>
      </c>
      <c r="L1167" t="s">
        <v>30</v>
      </c>
      <c r="M1167" t="s">
        <v>78</v>
      </c>
      <c r="N1167" t="s">
        <v>62</v>
      </c>
    </row>
    <row r="1168" spans="1:14" x14ac:dyDescent="0.35">
      <c r="A1168" t="s">
        <v>14</v>
      </c>
      <c r="B1168">
        <v>25</v>
      </c>
      <c r="C1168" t="s">
        <v>37</v>
      </c>
      <c r="D1168" t="s">
        <v>28</v>
      </c>
      <c r="E1168" t="s">
        <v>68</v>
      </c>
      <c r="F1168">
        <v>5</v>
      </c>
      <c r="G1168">
        <v>20000000</v>
      </c>
      <c r="H1168">
        <v>5</v>
      </c>
      <c r="I1168" s="15">
        <v>7.060185185185185E-3</v>
      </c>
      <c r="J1168" t="s">
        <v>18</v>
      </c>
      <c r="K1168" t="s">
        <v>35</v>
      </c>
      <c r="L1168" t="s">
        <v>43</v>
      </c>
      <c r="M1168" t="s">
        <v>76</v>
      </c>
      <c r="N1168" t="s">
        <v>31</v>
      </c>
    </row>
    <row r="1169" spans="1:14" x14ac:dyDescent="0.35">
      <c r="A1169" t="s">
        <v>14</v>
      </c>
      <c r="B1169">
        <v>29</v>
      </c>
      <c r="C1169" t="s">
        <v>37</v>
      </c>
      <c r="D1169" t="s">
        <v>28</v>
      </c>
      <c r="E1169" t="s">
        <v>23</v>
      </c>
      <c r="F1169">
        <v>2</v>
      </c>
      <c r="G1169">
        <v>12000000</v>
      </c>
      <c r="H1169">
        <v>2</v>
      </c>
      <c r="I1169" s="15">
        <v>7.060185185185185E-3</v>
      </c>
      <c r="J1169" t="s">
        <v>18</v>
      </c>
      <c r="K1169" t="s">
        <v>47</v>
      </c>
      <c r="L1169" t="s">
        <v>51</v>
      </c>
      <c r="M1169" t="s">
        <v>76</v>
      </c>
      <c r="N1169" t="s">
        <v>26</v>
      </c>
    </row>
    <row r="1170" spans="1:14" x14ac:dyDescent="0.35">
      <c r="A1170" t="s">
        <v>14</v>
      </c>
      <c r="B1170">
        <v>25</v>
      </c>
      <c r="C1170" t="s">
        <v>69</v>
      </c>
      <c r="D1170" t="s">
        <v>16</v>
      </c>
      <c r="E1170" t="s">
        <v>23</v>
      </c>
      <c r="F1170">
        <v>4</v>
      </c>
      <c r="G1170">
        <v>20000000</v>
      </c>
      <c r="H1170">
        <v>1</v>
      </c>
      <c r="I1170" s="15">
        <v>7.060185185185185E-3</v>
      </c>
      <c r="J1170" t="s">
        <v>61</v>
      </c>
      <c r="K1170" t="s">
        <v>50</v>
      </c>
      <c r="L1170" t="s">
        <v>43</v>
      </c>
      <c r="M1170" t="s">
        <v>66</v>
      </c>
      <c r="N1170" t="s">
        <v>67</v>
      </c>
    </row>
    <row r="1171" spans="1:14" x14ac:dyDescent="0.35">
      <c r="A1171" t="s">
        <v>14</v>
      </c>
      <c r="B1171">
        <v>12</v>
      </c>
      <c r="C1171" t="s">
        <v>60</v>
      </c>
      <c r="D1171" t="s">
        <v>28</v>
      </c>
      <c r="E1171" t="s">
        <v>42</v>
      </c>
      <c r="F1171">
        <v>3</v>
      </c>
      <c r="G1171">
        <v>15000000</v>
      </c>
      <c r="H1171">
        <v>3</v>
      </c>
      <c r="I1171" s="15">
        <v>7.060185185185185E-3</v>
      </c>
      <c r="J1171" t="s">
        <v>18</v>
      </c>
      <c r="K1171" t="s">
        <v>64</v>
      </c>
      <c r="L1171" t="s">
        <v>48</v>
      </c>
      <c r="M1171" t="s">
        <v>77</v>
      </c>
      <c r="N1171" t="s">
        <v>65</v>
      </c>
    </row>
    <row r="1172" spans="1:14" x14ac:dyDescent="0.35">
      <c r="A1172" t="s">
        <v>14</v>
      </c>
      <c r="B1172">
        <v>13</v>
      </c>
      <c r="C1172" t="s">
        <v>22</v>
      </c>
      <c r="D1172" t="s">
        <v>16</v>
      </c>
      <c r="E1172" t="s">
        <v>42</v>
      </c>
      <c r="F1172">
        <v>3</v>
      </c>
      <c r="G1172">
        <v>15000000</v>
      </c>
      <c r="H1172">
        <v>1</v>
      </c>
      <c r="I1172" s="15">
        <v>7.060185185185185E-3</v>
      </c>
      <c r="J1172" t="s">
        <v>18</v>
      </c>
      <c r="K1172" t="s">
        <v>47</v>
      </c>
      <c r="L1172" t="s">
        <v>33</v>
      </c>
      <c r="M1172" t="s">
        <v>76</v>
      </c>
      <c r="N1172" t="s">
        <v>31</v>
      </c>
    </row>
    <row r="1173" spans="1:14" x14ac:dyDescent="0.35">
      <c r="A1173" t="s">
        <v>70</v>
      </c>
      <c r="B1173">
        <v>21</v>
      </c>
      <c r="C1173" t="s">
        <v>27</v>
      </c>
      <c r="D1173" t="s">
        <v>16</v>
      </c>
      <c r="E1173" t="s">
        <v>42</v>
      </c>
      <c r="F1173">
        <v>0</v>
      </c>
      <c r="G1173">
        <v>0</v>
      </c>
      <c r="H1173">
        <v>2</v>
      </c>
      <c r="I1173" s="15">
        <v>7.060185185185185E-3</v>
      </c>
      <c r="L1173" t="s">
        <v>33</v>
      </c>
      <c r="M1173" t="s">
        <v>78</v>
      </c>
      <c r="N1173" t="s">
        <v>66</v>
      </c>
    </row>
    <row r="1174" spans="1:14" x14ac:dyDescent="0.35">
      <c r="A1174" t="s">
        <v>70</v>
      </c>
      <c r="B1174">
        <v>25</v>
      </c>
      <c r="C1174" t="s">
        <v>44</v>
      </c>
      <c r="D1174" t="s">
        <v>28</v>
      </c>
      <c r="E1174" t="s">
        <v>42</v>
      </c>
      <c r="F1174">
        <v>0</v>
      </c>
      <c r="G1174">
        <v>0</v>
      </c>
      <c r="H1174">
        <v>2</v>
      </c>
      <c r="I1174" s="15">
        <v>7.060185185185185E-3</v>
      </c>
      <c r="L1174" t="s">
        <v>25</v>
      </c>
      <c r="M1174" t="s">
        <v>76</v>
      </c>
      <c r="N1174" t="s">
        <v>52</v>
      </c>
    </row>
    <row r="1175" spans="1:14" x14ac:dyDescent="0.35">
      <c r="A1175" t="s">
        <v>70</v>
      </c>
      <c r="B1175">
        <v>11</v>
      </c>
      <c r="C1175" t="s">
        <v>44</v>
      </c>
      <c r="D1175" t="s">
        <v>32</v>
      </c>
      <c r="E1175" t="s">
        <v>68</v>
      </c>
      <c r="F1175">
        <v>0</v>
      </c>
      <c r="G1175">
        <v>0</v>
      </c>
      <c r="H1175">
        <v>2</v>
      </c>
      <c r="I1175" s="15">
        <v>7.060185185185185E-3</v>
      </c>
      <c r="L1175" t="s">
        <v>48</v>
      </c>
      <c r="M1175" t="s">
        <v>78</v>
      </c>
      <c r="N1175" t="s">
        <v>41</v>
      </c>
    </row>
    <row r="1176" spans="1:14" x14ac:dyDescent="0.35">
      <c r="A1176" t="s">
        <v>14</v>
      </c>
      <c r="B1176">
        <v>1</v>
      </c>
      <c r="C1176" t="s">
        <v>15</v>
      </c>
      <c r="D1176" t="s">
        <v>28</v>
      </c>
      <c r="E1176" t="s">
        <v>23</v>
      </c>
      <c r="F1176">
        <v>5</v>
      </c>
      <c r="G1176">
        <v>25000000</v>
      </c>
      <c r="H1176">
        <v>1</v>
      </c>
      <c r="I1176" s="15">
        <v>7.8703703703703696E-3</v>
      </c>
      <c r="J1176" t="s">
        <v>18</v>
      </c>
      <c r="K1176" t="s">
        <v>19</v>
      </c>
      <c r="L1176" t="s">
        <v>43</v>
      </c>
      <c r="M1176" t="s">
        <v>66</v>
      </c>
      <c r="N1176" t="s">
        <v>36</v>
      </c>
    </row>
    <row r="1177" spans="1:14" x14ac:dyDescent="0.35">
      <c r="A1177" t="s">
        <v>14</v>
      </c>
      <c r="B1177">
        <v>11</v>
      </c>
      <c r="C1177" t="s">
        <v>15</v>
      </c>
      <c r="D1177" t="s">
        <v>49</v>
      </c>
      <c r="E1177" t="s">
        <v>23</v>
      </c>
      <c r="F1177">
        <v>3</v>
      </c>
      <c r="G1177">
        <v>15000000</v>
      </c>
      <c r="H1177">
        <v>2</v>
      </c>
      <c r="I1177" s="15">
        <v>7.8703703703703696E-3</v>
      </c>
      <c r="J1177" t="s">
        <v>18</v>
      </c>
      <c r="K1177" t="s">
        <v>35</v>
      </c>
      <c r="L1177" t="s">
        <v>48</v>
      </c>
      <c r="M1177" t="s">
        <v>77</v>
      </c>
      <c r="N1177" t="s">
        <v>65</v>
      </c>
    </row>
    <row r="1178" spans="1:14" x14ac:dyDescent="0.35">
      <c r="A1178" t="s">
        <v>14</v>
      </c>
      <c r="B1178">
        <v>4</v>
      </c>
      <c r="C1178" t="s">
        <v>59</v>
      </c>
      <c r="D1178" t="s">
        <v>28</v>
      </c>
      <c r="E1178" t="s">
        <v>42</v>
      </c>
      <c r="F1178">
        <v>4</v>
      </c>
      <c r="G1178">
        <v>20000000</v>
      </c>
      <c r="H1178">
        <v>1</v>
      </c>
      <c r="I1178" s="15">
        <v>7.8703703703703696E-3</v>
      </c>
      <c r="J1178" t="s">
        <v>61</v>
      </c>
      <c r="K1178" t="s">
        <v>56</v>
      </c>
      <c r="L1178" t="s">
        <v>30</v>
      </c>
      <c r="M1178" t="s">
        <v>76</v>
      </c>
      <c r="N1178" t="s">
        <v>71</v>
      </c>
    </row>
    <row r="1179" spans="1:14" x14ac:dyDescent="0.35">
      <c r="A1179" t="s">
        <v>14</v>
      </c>
      <c r="B1179">
        <v>30</v>
      </c>
      <c r="C1179" t="s">
        <v>27</v>
      </c>
      <c r="D1179" t="s">
        <v>28</v>
      </c>
      <c r="E1179" t="s">
        <v>42</v>
      </c>
      <c r="F1179">
        <v>2</v>
      </c>
      <c r="G1179">
        <v>10000000</v>
      </c>
      <c r="H1179">
        <v>1</v>
      </c>
      <c r="I1179" s="15">
        <v>7.8703703703703696E-3</v>
      </c>
      <c r="J1179" t="s">
        <v>18</v>
      </c>
      <c r="K1179" t="s">
        <v>56</v>
      </c>
      <c r="L1179" t="s">
        <v>20</v>
      </c>
      <c r="M1179" t="s">
        <v>78</v>
      </c>
      <c r="N1179" t="s">
        <v>21</v>
      </c>
    </row>
    <row r="1180" spans="1:14" x14ac:dyDescent="0.35">
      <c r="A1180" t="s">
        <v>14</v>
      </c>
      <c r="B1180">
        <v>14</v>
      </c>
      <c r="C1180" t="s">
        <v>37</v>
      </c>
      <c r="D1180" t="s">
        <v>16</v>
      </c>
      <c r="E1180" t="s">
        <v>23</v>
      </c>
      <c r="F1180">
        <v>1</v>
      </c>
      <c r="G1180">
        <v>19000000</v>
      </c>
      <c r="H1180">
        <v>2</v>
      </c>
      <c r="I1180" s="15">
        <v>7.8703703703703696E-3</v>
      </c>
      <c r="J1180" t="s">
        <v>46</v>
      </c>
      <c r="K1180" t="s">
        <v>29</v>
      </c>
      <c r="L1180" t="s">
        <v>48</v>
      </c>
      <c r="M1180" t="s">
        <v>66</v>
      </c>
      <c r="N1180" t="s">
        <v>36</v>
      </c>
    </row>
    <row r="1181" spans="1:14" x14ac:dyDescent="0.35">
      <c r="A1181" t="s">
        <v>14</v>
      </c>
      <c r="B1181">
        <v>19</v>
      </c>
      <c r="C1181" t="s">
        <v>37</v>
      </c>
      <c r="D1181" t="s">
        <v>28</v>
      </c>
      <c r="E1181" t="s">
        <v>23</v>
      </c>
      <c r="F1181">
        <v>1</v>
      </c>
      <c r="G1181">
        <v>7000000</v>
      </c>
      <c r="H1181">
        <v>4</v>
      </c>
      <c r="I1181" s="15">
        <v>7.8703703703703696E-3</v>
      </c>
      <c r="J1181" t="s">
        <v>18</v>
      </c>
      <c r="K1181" t="s">
        <v>24</v>
      </c>
      <c r="L1181" t="s">
        <v>33</v>
      </c>
      <c r="M1181" t="s">
        <v>76</v>
      </c>
      <c r="N1181" t="s">
        <v>71</v>
      </c>
    </row>
    <row r="1182" spans="1:14" x14ac:dyDescent="0.35">
      <c r="A1182" t="s">
        <v>14</v>
      </c>
      <c r="B1182">
        <v>3</v>
      </c>
      <c r="C1182" t="s">
        <v>37</v>
      </c>
      <c r="D1182" t="s">
        <v>16</v>
      </c>
      <c r="E1182" t="s">
        <v>45</v>
      </c>
      <c r="F1182">
        <v>3</v>
      </c>
      <c r="G1182">
        <v>12000000</v>
      </c>
      <c r="H1182">
        <v>2</v>
      </c>
      <c r="I1182" s="15">
        <v>7.8703703703703696E-3</v>
      </c>
      <c r="J1182" t="s">
        <v>18</v>
      </c>
      <c r="K1182" t="s">
        <v>39</v>
      </c>
      <c r="L1182" t="s">
        <v>51</v>
      </c>
      <c r="M1182" t="s">
        <v>76</v>
      </c>
      <c r="N1182" t="s">
        <v>26</v>
      </c>
    </row>
    <row r="1183" spans="1:14" x14ac:dyDescent="0.35">
      <c r="A1183" t="s">
        <v>14</v>
      </c>
      <c r="B1183">
        <v>3</v>
      </c>
      <c r="C1183" t="s">
        <v>44</v>
      </c>
      <c r="D1183" t="s">
        <v>32</v>
      </c>
      <c r="E1183" t="s">
        <v>23</v>
      </c>
      <c r="F1183">
        <v>2</v>
      </c>
      <c r="G1183">
        <v>38000000</v>
      </c>
      <c r="H1183">
        <v>2</v>
      </c>
      <c r="I1183" s="15">
        <v>7.8703703703703696E-3</v>
      </c>
      <c r="J1183" t="s">
        <v>46</v>
      </c>
      <c r="K1183" t="s">
        <v>64</v>
      </c>
      <c r="L1183" t="s">
        <v>33</v>
      </c>
      <c r="M1183" t="s">
        <v>76</v>
      </c>
      <c r="N1183" t="s">
        <v>31</v>
      </c>
    </row>
    <row r="1184" spans="1:14" x14ac:dyDescent="0.35">
      <c r="A1184" t="s">
        <v>14</v>
      </c>
      <c r="B1184">
        <v>12</v>
      </c>
      <c r="C1184" t="s">
        <v>44</v>
      </c>
      <c r="D1184" t="s">
        <v>49</v>
      </c>
      <c r="E1184" t="s">
        <v>42</v>
      </c>
      <c r="F1184">
        <v>3</v>
      </c>
      <c r="G1184">
        <v>15000000</v>
      </c>
      <c r="H1184">
        <v>1</v>
      </c>
      <c r="I1184" s="15">
        <v>7.8703703703703696E-3</v>
      </c>
      <c r="J1184" t="s">
        <v>18</v>
      </c>
      <c r="K1184" t="s">
        <v>29</v>
      </c>
      <c r="L1184" t="s">
        <v>51</v>
      </c>
      <c r="M1184" t="s">
        <v>78</v>
      </c>
      <c r="N1184" t="s">
        <v>53</v>
      </c>
    </row>
    <row r="1185" spans="1:14" x14ac:dyDescent="0.35">
      <c r="A1185" t="s">
        <v>14</v>
      </c>
      <c r="B1185">
        <v>22</v>
      </c>
      <c r="C1185" t="s">
        <v>44</v>
      </c>
      <c r="D1185" t="s">
        <v>16</v>
      </c>
      <c r="E1185" t="s">
        <v>68</v>
      </c>
      <c r="F1185">
        <v>2</v>
      </c>
      <c r="G1185">
        <v>12000000</v>
      </c>
      <c r="H1185">
        <v>3</v>
      </c>
      <c r="I1185" s="15">
        <v>7.8703703703703696E-3</v>
      </c>
      <c r="J1185" t="s">
        <v>18</v>
      </c>
      <c r="K1185" t="s">
        <v>19</v>
      </c>
      <c r="L1185" t="s">
        <v>40</v>
      </c>
      <c r="M1185" t="s">
        <v>78</v>
      </c>
      <c r="N1185" t="s">
        <v>63</v>
      </c>
    </row>
    <row r="1186" spans="1:14" x14ac:dyDescent="0.35">
      <c r="A1186" t="s">
        <v>14</v>
      </c>
      <c r="B1186">
        <v>1</v>
      </c>
      <c r="C1186" t="s">
        <v>15</v>
      </c>
      <c r="D1186" t="s">
        <v>28</v>
      </c>
      <c r="E1186" t="s">
        <v>23</v>
      </c>
      <c r="F1186">
        <v>5</v>
      </c>
      <c r="G1186">
        <v>25000000</v>
      </c>
      <c r="H1186">
        <v>1</v>
      </c>
      <c r="I1186" s="15">
        <v>7.8703703703703696E-3</v>
      </c>
      <c r="J1186" t="s">
        <v>18</v>
      </c>
      <c r="K1186" t="s">
        <v>19</v>
      </c>
      <c r="L1186" t="s">
        <v>43</v>
      </c>
      <c r="M1186" t="s">
        <v>66</v>
      </c>
      <c r="N1186" t="s">
        <v>36</v>
      </c>
    </row>
    <row r="1187" spans="1:14" x14ac:dyDescent="0.35">
      <c r="A1187" t="s">
        <v>14</v>
      </c>
      <c r="B1187">
        <v>11</v>
      </c>
      <c r="C1187" t="s">
        <v>15</v>
      </c>
      <c r="D1187" t="s">
        <v>49</v>
      </c>
      <c r="E1187" t="s">
        <v>23</v>
      </c>
      <c r="F1187">
        <v>3</v>
      </c>
      <c r="G1187">
        <v>15000000</v>
      </c>
      <c r="H1187">
        <v>2</v>
      </c>
      <c r="I1187" s="15">
        <v>7.8703703703703696E-3</v>
      </c>
      <c r="J1187" t="s">
        <v>18</v>
      </c>
      <c r="K1187" t="s">
        <v>35</v>
      </c>
      <c r="L1187" t="s">
        <v>48</v>
      </c>
      <c r="M1187" t="s">
        <v>77</v>
      </c>
      <c r="N1187" t="s">
        <v>65</v>
      </c>
    </row>
    <row r="1188" spans="1:14" x14ac:dyDescent="0.35">
      <c r="A1188" t="s">
        <v>14</v>
      </c>
      <c r="B1188">
        <v>4</v>
      </c>
      <c r="C1188" t="s">
        <v>59</v>
      </c>
      <c r="D1188" t="s">
        <v>28</v>
      </c>
      <c r="E1188" t="s">
        <v>42</v>
      </c>
      <c r="F1188">
        <v>4</v>
      </c>
      <c r="G1188">
        <v>20000000</v>
      </c>
      <c r="H1188">
        <v>1</v>
      </c>
      <c r="I1188" s="15">
        <v>7.8703703703703696E-3</v>
      </c>
      <c r="J1188" t="s">
        <v>61</v>
      </c>
      <c r="K1188" t="s">
        <v>56</v>
      </c>
      <c r="L1188" t="s">
        <v>30</v>
      </c>
      <c r="M1188" t="s">
        <v>76</v>
      </c>
      <c r="N1188" t="s">
        <v>71</v>
      </c>
    </row>
    <row r="1189" spans="1:14" x14ac:dyDescent="0.35">
      <c r="A1189" t="s">
        <v>70</v>
      </c>
      <c r="B1189">
        <v>5</v>
      </c>
      <c r="C1189" t="s">
        <v>37</v>
      </c>
      <c r="D1189" t="s">
        <v>16</v>
      </c>
      <c r="E1189" t="s">
        <v>42</v>
      </c>
      <c r="F1189">
        <v>0</v>
      </c>
      <c r="G1189">
        <v>0</v>
      </c>
      <c r="H1189">
        <v>3</v>
      </c>
      <c r="I1189" s="15">
        <v>7.8703703703703696E-3</v>
      </c>
      <c r="L1189" t="s">
        <v>30</v>
      </c>
      <c r="M1189" t="s">
        <v>76</v>
      </c>
      <c r="N1189" t="s">
        <v>31</v>
      </c>
    </row>
    <row r="1190" spans="1:14" x14ac:dyDescent="0.35">
      <c r="A1190" t="s">
        <v>70</v>
      </c>
      <c r="B1190">
        <v>10</v>
      </c>
      <c r="C1190" t="s">
        <v>69</v>
      </c>
      <c r="D1190" t="s">
        <v>16</v>
      </c>
      <c r="E1190" t="s">
        <v>23</v>
      </c>
      <c r="F1190">
        <v>0</v>
      </c>
      <c r="G1190">
        <v>0</v>
      </c>
      <c r="H1190">
        <v>2</v>
      </c>
      <c r="I1190" s="15">
        <v>7.8703703703703696E-3</v>
      </c>
      <c r="L1190" t="s">
        <v>40</v>
      </c>
      <c r="M1190" t="s">
        <v>66</v>
      </c>
      <c r="N1190" t="s">
        <v>36</v>
      </c>
    </row>
    <row r="1191" spans="1:14" x14ac:dyDescent="0.35">
      <c r="A1191" t="s">
        <v>70</v>
      </c>
      <c r="B1191">
        <v>10</v>
      </c>
      <c r="C1191" t="s">
        <v>69</v>
      </c>
      <c r="D1191" t="s">
        <v>49</v>
      </c>
      <c r="E1191" t="s">
        <v>42</v>
      </c>
      <c r="F1191">
        <v>0</v>
      </c>
      <c r="G1191">
        <v>0</v>
      </c>
      <c r="H1191">
        <v>2</v>
      </c>
      <c r="I1191" s="15">
        <v>7.8703703703703696E-3</v>
      </c>
      <c r="L1191" t="s">
        <v>20</v>
      </c>
      <c r="M1191" t="s">
        <v>78</v>
      </c>
      <c r="N1191" t="s">
        <v>53</v>
      </c>
    </row>
    <row r="1192" spans="1:14" x14ac:dyDescent="0.35">
      <c r="A1192" t="s">
        <v>14</v>
      </c>
      <c r="B1192">
        <v>17</v>
      </c>
      <c r="C1192" t="s">
        <v>55</v>
      </c>
      <c r="D1192" t="s">
        <v>28</v>
      </c>
      <c r="E1192" t="s">
        <v>42</v>
      </c>
      <c r="F1192">
        <v>2</v>
      </c>
      <c r="G1192">
        <v>38000000</v>
      </c>
      <c r="H1192">
        <v>4</v>
      </c>
      <c r="I1192" s="15">
        <v>8.8541666666666664E-3</v>
      </c>
      <c r="J1192" t="s">
        <v>46</v>
      </c>
      <c r="K1192" t="s">
        <v>29</v>
      </c>
      <c r="L1192" t="s">
        <v>33</v>
      </c>
      <c r="M1192" t="s">
        <v>76</v>
      </c>
      <c r="N1192" t="s">
        <v>31</v>
      </c>
    </row>
    <row r="1193" spans="1:14" x14ac:dyDescent="0.35">
      <c r="A1193" t="s">
        <v>14</v>
      </c>
      <c r="B1193">
        <v>2</v>
      </c>
      <c r="C1193" t="s">
        <v>59</v>
      </c>
      <c r="D1193" t="s">
        <v>16</v>
      </c>
      <c r="E1193" t="s">
        <v>42</v>
      </c>
      <c r="F1193">
        <v>5</v>
      </c>
      <c r="G1193">
        <v>25000000</v>
      </c>
      <c r="H1193">
        <v>1</v>
      </c>
      <c r="I1193" s="15">
        <v>8.8541666666666664E-3</v>
      </c>
      <c r="J1193" t="s">
        <v>18</v>
      </c>
      <c r="K1193" t="s">
        <v>19</v>
      </c>
      <c r="L1193" t="s">
        <v>51</v>
      </c>
      <c r="M1193" t="s">
        <v>78</v>
      </c>
      <c r="N1193" t="s">
        <v>21</v>
      </c>
    </row>
    <row r="1194" spans="1:14" x14ac:dyDescent="0.35">
      <c r="A1194" t="s">
        <v>14</v>
      </c>
      <c r="B1194">
        <v>5</v>
      </c>
      <c r="C1194" t="s">
        <v>22</v>
      </c>
      <c r="D1194" t="s">
        <v>16</v>
      </c>
      <c r="E1194" t="s">
        <v>17</v>
      </c>
      <c r="F1194">
        <v>4</v>
      </c>
      <c r="G1194">
        <v>20000000</v>
      </c>
      <c r="H1194">
        <v>3</v>
      </c>
      <c r="I1194" s="15">
        <v>8.8541666666666664E-3</v>
      </c>
      <c r="J1194" t="s">
        <v>61</v>
      </c>
      <c r="K1194" t="s">
        <v>47</v>
      </c>
      <c r="L1194" t="s">
        <v>33</v>
      </c>
      <c r="M1194" t="s">
        <v>78</v>
      </c>
      <c r="N1194" t="s">
        <v>66</v>
      </c>
    </row>
    <row r="1195" spans="1:14" x14ac:dyDescent="0.35">
      <c r="A1195" t="s">
        <v>14</v>
      </c>
      <c r="B1195">
        <v>11</v>
      </c>
      <c r="C1195" t="s">
        <v>22</v>
      </c>
      <c r="D1195" t="s">
        <v>28</v>
      </c>
      <c r="E1195" t="s">
        <v>23</v>
      </c>
      <c r="F1195">
        <v>1</v>
      </c>
      <c r="G1195">
        <v>7000000</v>
      </c>
      <c r="H1195">
        <v>6</v>
      </c>
      <c r="I1195" s="15">
        <v>8.8541666666666664E-3</v>
      </c>
      <c r="J1195" t="s">
        <v>18</v>
      </c>
      <c r="K1195" t="s">
        <v>29</v>
      </c>
      <c r="L1195" t="s">
        <v>25</v>
      </c>
      <c r="M1195" t="s">
        <v>76</v>
      </c>
      <c r="N1195" t="s">
        <v>71</v>
      </c>
    </row>
    <row r="1196" spans="1:14" x14ac:dyDescent="0.35">
      <c r="A1196" t="s">
        <v>14</v>
      </c>
      <c r="B1196">
        <v>28</v>
      </c>
      <c r="C1196" t="s">
        <v>27</v>
      </c>
      <c r="D1196" t="s">
        <v>32</v>
      </c>
      <c r="E1196" t="s">
        <v>42</v>
      </c>
      <c r="F1196">
        <v>3</v>
      </c>
      <c r="G1196">
        <v>11000000</v>
      </c>
      <c r="H1196">
        <v>2</v>
      </c>
      <c r="I1196" s="15">
        <v>8.8541666666666664E-3</v>
      </c>
      <c r="J1196" t="s">
        <v>18</v>
      </c>
      <c r="K1196" t="s">
        <v>29</v>
      </c>
      <c r="L1196" t="s">
        <v>25</v>
      </c>
      <c r="M1196" t="s">
        <v>78</v>
      </c>
      <c r="N1196" t="s">
        <v>21</v>
      </c>
    </row>
    <row r="1197" spans="1:14" x14ac:dyDescent="0.35">
      <c r="A1197" t="s">
        <v>14</v>
      </c>
      <c r="B1197">
        <v>16</v>
      </c>
      <c r="C1197" t="s">
        <v>27</v>
      </c>
      <c r="D1197" t="s">
        <v>28</v>
      </c>
      <c r="E1197" t="s">
        <v>23</v>
      </c>
      <c r="F1197">
        <v>5</v>
      </c>
      <c r="G1197">
        <v>20000000</v>
      </c>
      <c r="H1197">
        <v>5</v>
      </c>
      <c r="I1197" s="15">
        <v>8.8541666666666664E-3</v>
      </c>
      <c r="J1197" t="s">
        <v>18</v>
      </c>
      <c r="K1197" t="s">
        <v>19</v>
      </c>
      <c r="L1197" t="s">
        <v>40</v>
      </c>
      <c r="M1197" t="s">
        <v>77</v>
      </c>
      <c r="N1197" t="s">
        <v>65</v>
      </c>
    </row>
    <row r="1198" spans="1:14" x14ac:dyDescent="0.35">
      <c r="A1198" t="s">
        <v>14</v>
      </c>
      <c r="B1198">
        <v>30</v>
      </c>
      <c r="C1198" t="s">
        <v>27</v>
      </c>
      <c r="D1198" t="s">
        <v>49</v>
      </c>
      <c r="E1198" t="s">
        <v>17</v>
      </c>
      <c r="F1198">
        <v>2</v>
      </c>
      <c r="G1198">
        <v>10000000</v>
      </c>
      <c r="H1198">
        <v>1</v>
      </c>
      <c r="I1198" s="15">
        <v>8.8541666666666664E-3</v>
      </c>
      <c r="J1198" t="s">
        <v>18</v>
      </c>
      <c r="K1198" t="s">
        <v>19</v>
      </c>
      <c r="L1198" t="s">
        <v>48</v>
      </c>
      <c r="M1198" t="s">
        <v>66</v>
      </c>
      <c r="N1198" t="s">
        <v>67</v>
      </c>
    </row>
    <row r="1199" spans="1:14" x14ac:dyDescent="0.35">
      <c r="A1199" t="s">
        <v>14</v>
      </c>
      <c r="B1199">
        <v>8</v>
      </c>
      <c r="C1199" t="s">
        <v>37</v>
      </c>
      <c r="D1199" t="s">
        <v>28</v>
      </c>
      <c r="E1199" t="s">
        <v>42</v>
      </c>
      <c r="F1199">
        <v>1</v>
      </c>
      <c r="G1199">
        <v>19000000</v>
      </c>
      <c r="H1199">
        <v>4</v>
      </c>
      <c r="I1199" s="15">
        <v>8.8541666666666664E-3</v>
      </c>
      <c r="J1199" t="s">
        <v>46</v>
      </c>
      <c r="K1199" t="s">
        <v>19</v>
      </c>
      <c r="L1199" t="s">
        <v>43</v>
      </c>
      <c r="M1199" t="s">
        <v>66</v>
      </c>
      <c r="N1199" t="s">
        <v>67</v>
      </c>
    </row>
    <row r="1200" spans="1:14" x14ac:dyDescent="0.35">
      <c r="A1200" t="s">
        <v>14</v>
      </c>
      <c r="B1200">
        <v>17</v>
      </c>
      <c r="C1200" t="s">
        <v>55</v>
      </c>
      <c r="D1200" t="s">
        <v>28</v>
      </c>
      <c r="E1200" t="s">
        <v>42</v>
      </c>
      <c r="F1200">
        <v>2</v>
      </c>
      <c r="G1200">
        <v>38000000</v>
      </c>
      <c r="H1200">
        <v>4</v>
      </c>
      <c r="I1200" s="15">
        <v>8.8541666666666664E-3</v>
      </c>
      <c r="J1200" t="s">
        <v>46</v>
      </c>
      <c r="K1200" t="s">
        <v>29</v>
      </c>
      <c r="L1200" t="s">
        <v>33</v>
      </c>
      <c r="M1200" t="s">
        <v>76</v>
      </c>
      <c r="N1200" t="s">
        <v>31</v>
      </c>
    </row>
    <row r="1201" spans="1:14" x14ac:dyDescent="0.35">
      <c r="A1201" t="s">
        <v>14</v>
      </c>
      <c r="B1201">
        <v>2</v>
      </c>
      <c r="C1201" t="s">
        <v>59</v>
      </c>
      <c r="D1201" t="s">
        <v>16</v>
      </c>
      <c r="E1201" t="s">
        <v>42</v>
      </c>
      <c r="F1201">
        <v>5</v>
      </c>
      <c r="G1201">
        <v>25000000</v>
      </c>
      <c r="H1201">
        <v>1</v>
      </c>
      <c r="I1201" s="15">
        <v>8.8541666666666664E-3</v>
      </c>
      <c r="J1201" t="s">
        <v>18</v>
      </c>
      <c r="K1201" t="s">
        <v>19</v>
      </c>
      <c r="L1201" t="s">
        <v>51</v>
      </c>
      <c r="M1201" t="s">
        <v>78</v>
      </c>
      <c r="N1201" t="s">
        <v>21</v>
      </c>
    </row>
    <row r="1202" spans="1:14" x14ac:dyDescent="0.35">
      <c r="A1202" t="s">
        <v>14</v>
      </c>
      <c r="B1202">
        <v>5</v>
      </c>
      <c r="C1202" t="s">
        <v>22</v>
      </c>
      <c r="D1202" t="s">
        <v>16</v>
      </c>
      <c r="E1202" t="s">
        <v>17</v>
      </c>
      <c r="F1202">
        <v>4</v>
      </c>
      <c r="G1202">
        <v>20000000</v>
      </c>
      <c r="H1202">
        <v>3</v>
      </c>
      <c r="I1202" s="15">
        <v>8.8541666666666664E-3</v>
      </c>
      <c r="J1202" t="s">
        <v>61</v>
      </c>
      <c r="K1202" t="s">
        <v>47</v>
      </c>
      <c r="L1202" t="s">
        <v>33</v>
      </c>
      <c r="M1202" t="s">
        <v>78</v>
      </c>
      <c r="N1202" t="s">
        <v>66</v>
      </c>
    </row>
    <row r="1203" spans="1:14" x14ac:dyDescent="0.35">
      <c r="A1203" t="s">
        <v>70</v>
      </c>
      <c r="B1203">
        <v>22</v>
      </c>
      <c r="C1203" t="s">
        <v>27</v>
      </c>
      <c r="D1203" t="s">
        <v>38</v>
      </c>
      <c r="E1203" t="s">
        <v>23</v>
      </c>
      <c r="F1203">
        <v>0</v>
      </c>
      <c r="G1203">
        <v>0</v>
      </c>
      <c r="H1203">
        <v>3</v>
      </c>
      <c r="I1203" s="15">
        <v>8.8541666666666664E-3</v>
      </c>
      <c r="L1203" t="s">
        <v>30</v>
      </c>
      <c r="M1203" t="s">
        <v>76</v>
      </c>
      <c r="N1203" t="s">
        <v>31</v>
      </c>
    </row>
    <row r="1204" spans="1:14" x14ac:dyDescent="0.35">
      <c r="A1204" t="s">
        <v>70</v>
      </c>
      <c r="B1204">
        <v>25</v>
      </c>
      <c r="C1204" t="s">
        <v>37</v>
      </c>
      <c r="D1204" t="s">
        <v>38</v>
      </c>
      <c r="E1204" t="s">
        <v>23</v>
      </c>
      <c r="F1204">
        <v>0</v>
      </c>
      <c r="G1204">
        <v>0</v>
      </c>
      <c r="H1204">
        <v>5</v>
      </c>
      <c r="I1204" s="15">
        <v>8.8541666666666664E-3</v>
      </c>
      <c r="L1204" t="s">
        <v>43</v>
      </c>
      <c r="M1204" t="s">
        <v>78</v>
      </c>
      <c r="N1204" t="s">
        <v>21</v>
      </c>
    </row>
    <row r="1205" spans="1:14" x14ac:dyDescent="0.35">
      <c r="A1205" t="s">
        <v>70</v>
      </c>
      <c r="B1205">
        <v>16</v>
      </c>
      <c r="C1205" t="s">
        <v>44</v>
      </c>
      <c r="D1205" t="s">
        <v>16</v>
      </c>
      <c r="E1205" t="s">
        <v>42</v>
      </c>
      <c r="F1205">
        <v>0</v>
      </c>
      <c r="G1205">
        <v>0</v>
      </c>
      <c r="H1205">
        <v>3</v>
      </c>
      <c r="I1205" s="15">
        <v>8.8541666666666664E-3</v>
      </c>
      <c r="L1205" t="s">
        <v>33</v>
      </c>
      <c r="M1205" t="s">
        <v>66</v>
      </c>
      <c r="N1205" t="s">
        <v>67</v>
      </c>
    </row>
    <row r="1206" spans="1:14" x14ac:dyDescent="0.35">
      <c r="A1206" t="s">
        <v>70</v>
      </c>
      <c r="B1206">
        <v>30</v>
      </c>
      <c r="C1206" t="s">
        <v>44</v>
      </c>
      <c r="D1206" t="s">
        <v>32</v>
      </c>
      <c r="E1206" t="s">
        <v>42</v>
      </c>
      <c r="F1206">
        <v>0</v>
      </c>
      <c r="G1206">
        <v>0</v>
      </c>
      <c r="H1206">
        <v>5</v>
      </c>
      <c r="I1206" s="15">
        <v>8.8541666666666664E-3</v>
      </c>
      <c r="L1206" t="s">
        <v>48</v>
      </c>
      <c r="M1206" t="s">
        <v>76</v>
      </c>
      <c r="N1206" t="s">
        <v>52</v>
      </c>
    </row>
    <row r="1207" spans="1:14" x14ac:dyDescent="0.35">
      <c r="A1207" t="s">
        <v>70</v>
      </c>
      <c r="B1207">
        <v>1</v>
      </c>
      <c r="C1207" t="s">
        <v>69</v>
      </c>
      <c r="D1207" t="s">
        <v>28</v>
      </c>
      <c r="E1207" t="s">
        <v>17</v>
      </c>
      <c r="F1207">
        <v>0</v>
      </c>
      <c r="G1207">
        <v>0</v>
      </c>
      <c r="H1207">
        <v>2</v>
      </c>
      <c r="I1207" s="15">
        <v>8.8541666666666664E-3</v>
      </c>
      <c r="L1207" t="s">
        <v>25</v>
      </c>
      <c r="M1207" t="s">
        <v>76</v>
      </c>
      <c r="N1207" t="s">
        <v>26</v>
      </c>
    </row>
    <row r="1208" spans="1:14" x14ac:dyDescent="0.35">
      <c r="A1208" t="s">
        <v>14</v>
      </c>
      <c r="B1208">
        <v>13</v>
      </c>
      <c r="C1208" t="s">
        <v>57</v>
      </c>
      <c r="D1208" t="s">
        <v>32</v>
      </c>
      <c r="E1208" t="s">
        <v>17</v>
      </c>
      <c r="F1208">
        <v>1</v>
      </c>
      <c r="G1208">
        <v>7000000</v>
      </c>
      <c r="H1208">
        <v>6</v>
      </c>
      <c r="I1208" s="15">
        <v>8.9699074074074073E-3</v>
      </c>
      <c r="J1208" t="s">
        <v>18</v>
      </c>
      <c r="K1208" t="s">
        <v>47</v>
      </c>
      <c r="L1208" t="s">
        <v>33</v>
      </c>
      <c r="M1208" t="s">
        <v>66</v>
      </c>
      <c r="N1208" t="s">
        <v>36</v>
      </c>
    </row>
    <row r="1209" spans="1:14" x14ac:dyDescent="0.35">
      <c r="A1209" t="s">
        <v>14</v>
      </c>
      <c r="B1209">
        <v>10</v>
      </c>
      <c r="C1209" t="s">
        <v>15</v>
      </c>
      <c r="D1209" t="s">
        <v>49</v>
      </c>
      <c r="E1209" t="s">
        <v>17</v>
      </c>
      <c r="F1209">
        <v>3</v>
      </c>
      <c r="G1209">
        <v>15000000</v>
      </c>
      <c r="H1209">
        <v>1</v>
      </c>
      <c r="I1209" s="15">
        <v>8.9699074074074073E-3</v>
      </c>
      <c r="J1209" t="s">
        <v>18</v>
      </c>
      <c r="K1209" t="s">
        <v>56</v>
      </c>
      <c r="L1209" t="s">
        <v>30</v>
      </c>
      <c r="M1209" t="s">
        <v>78</v>
      </c>
      <c r="N1209" t="s">
        <v>62</v>
      </c>
    </row>
    <row r="1210" spans="1:14" x14ac:dyDescent="0.35">
      <c r="A1210" t="s">
        <v>14</v>
      </c>
      <c r="B1210">
        <v>9</v>
      </c>
      <c r="C1210" t="s">
        <v>72</v>
      </c>
      <c r="D1210" t="s">
        <v>16</v>
      </c>
      <c r="E1210" t="s">
        <v>42</v>
      </c>
      <c r="F1210">
        <v>4</v>
      </c>
      <c r="G1210">
        <v>11000000</v>
      </c>
      <c r="H1210">
        <v>1</v>
      </c>
      <c r="I1210" s="15">
        <v>8.9699074074074073E-3</v>
      </c>
      <c r="J1210" t="s">
        <v>61</v>
      </c>
      <c r="K1210" t="s">
        <v>19</v>
      </c>
      <c r="L1210" t="s">
        <v>33</v>
      </c>
      <c r="M1210" t="s">
        <v>78</v>
      </c>
      <c r="N1210" t="s">
        <v>63</v>
      </c>
    </row>
    <row r="1211" spans="1:14" x14ac:dyDescent="0.35">
      <c r="A1211" t="s">
        <v>14</v>
      </c>
      <c r="B1211">
        <v>21</v>
      </c>
      <c r="C1211" t="s">
        <v>27</v>
      </c>
      <c r="D1211" t="s">
        <v>16</v>
      </c>
      <c r="E1211" t="s">
        <v>23</v>
      </c>
      <c r="F1211">
        <v>2</v>
      </c>
      <c r="G1211">
        <v>38000000</v>
      </c>
      <c r="H1211">
        <v>3</v>
      </c>
      <c r="I1211" s="15">
        <v>8.9699074074074073E-3</v>
      </c>
      <c r="J1211" t="s">
        <v>46</v>
      </c>
      <c r="K1211" t="s">
        <v>39</v>
      </c>
      <c r="L1211" t="s">
        <v>25</v>
      </c>
      <c r="M1211" t="s">
        <v>76</v>
      </c>
      <c r="N1211" t="s">
        <v>52</v>
      </c>
    </row>
    <row r="1212" spans="1:14" x14ac:dyDescent="0.35">
      <c r="A1212" t="s">
        <v>14</v>
      </c>
      <c r="B1212">
        <v>30</v>
      </c>
      <c r="C1212" t="s">
        <v>27</v>
      </c>
      <c r="D1212" t="s">
        <v>38</v>
      </c>
      <c r="E1212" t="s">
        <v>42</v>
      </c>
      <c r="F1212">
        <v>3</v>
      </c>
      <c r="G1212">
        <v>15000000</v>
      </c>
      <c r="H1212">
        <v>5</v>
      </c>
      <c r="I1212" s="15">
        <v>8.9699074074074073E-3</v>
      </c>
      <c r="J1212" t="s">
        <v>18</v>
      </c>
      <c r="K1212" t="s">
        <v>19</v>
      </c>
      <c r="L1212" t="s">
        <v>51</v>
      </c>
      <c r="M1212" t="s">
        <v>76</v>
      </c>
      <c r="N1212" t="s">
        <v>75</v>
      </c>
    </row>
    <row r="1213" spans="1:14" x14ac:dyDescent="0.35">
      <c r="A1213" t="s">
        <v>14</v>
      </c>
      <c r="B1213">
        <v>13</v>
      </c>
      <c r="C1213" t="s">
        <v>37</v>
      </c>
      <c r="D1213" t="s">
        <v>16</v>
      </c>
      <c r="E1213" t="s">
        <v>42</v>
      </c>
      <c r="F1213">
        <v>2</v>
      </c>
      <c r="G1213">
        <v>38000000</v>
      </c>
      <c r="H1213">
        <v>1</v>
      </c>
      <c r="I1213" s="15">
        <v>8.9699074074074073E-3</v>
      </c>
      <c r="J1213" t="s">
        <v>46</v>
      </c>
      <c r="K1213" t="s">
        <v>50</v>
      </c>
      <c r="L1213" t="s">
        <v>51</v>
      </c>
      <c r="M1213" t="s">
        <v>66</v>
      </c>
      <c r="N1213" t="s">
        <v>67</v>
      </c>
    </row>
    <row r="1214" spans="1:14" x14ac:dyDescent="0.35">
      <c r="A1214" t="s">
        <v>14</v>
      </c>
      <c r="B1214">
        <v>2</v>
      </c>
      <c r="C1214" t="s">
        <v>37</v>
      </c>
      <c r="D1214" t="s">
        <v>16</v>
      </c>
      <c r="E1214" t="s">
        <v>23</v>
      </c>
      <c r="F1214">
        <v>2</v>
      </c>
      <c r="G1214">
        <v>10000000</v>
      </c>
      <c r="H1214">
        <v>5</v>
      </c>
      <c r="I1214" s="15">
        <v>8.9699074074074073E-3</v>
      </c>
      <c r="J1214" t="s">
        <v>18</v>
      </c>
      <c r="K1214" t="s">
        <v>19</v>
      </c>
      <c r="L1214" t="s">
        <v>30</v>
      </c>
      <c r="M1214" t="s">
        <v>78</v>
      </c>
      <c r="N1214" t="s">
        <v>53</v>
      </c>
    </row>
    <row r="1215" spans="1:14" x14ac:dyDescent="0.35">
      <c r="A1215" t="s">
        <v>14</v>
      </c>
      <c r="B1215">
        <v>4</v>
      </c>
      <c r="C1215" t="s">
        <v>37</v>
      </c>
      <c r="D1215" t="s">
        <v>28</v>
      </c>
      <c r="E1215" t="s">
        <v>23</v>
      </c>
      <c r="F1215">
        <v>4</v>
      </c>
      <c r="G1215">
        <v>20000000</v>
      </c>
      <c r="H1215">
        <v>2</v>
      </c>
      <c r="I1215" s="15">
        <v>8.9699074074074073E-3</v>
      </c>
      <c r="J1215" t="s">
        <v>18</v>
      </c>
      <c r="K1215" t="s">
        <v>29</v>
      </c>
      <c r="L1215" t="s">
        <v>30</v>
      </c>
      <c r="M1215" t="s">
        <v>77</v>
      </c>
      <c r="N1215" t="s">
        <v>54</v>
      </c>
    </row>
    <row r="1216" spans="1:14" x14ac:dyDescent="0.35">
      <c r="A1216" t="s">
        <v>14</v>
      </c>
      <c r="B1216">
        <v>6</v>
      </c>
      <c r="C1216" t="s">
        <v>37</v>
      </c>
      <c r="D1216" t="s">
        <v>38</v>
      </c>
      <c r="E1216" t="s">
        <v>45</v>
      </c>
      <c r="F1216">
        <v>2</v>
      </c>
      <c r="G1216">
        <v>12000000</v>
      </c>
      <c r="H1216">
        <v>2</v>
      </c>
      <c r="I1216" s="15">
        <v>8.9699074074074073E-3</v>
      </c>
      <c r="J1216" t="s">
        <v>18</v>
      </c>
      <c r="K1216" t="s">
        <v>56</v>
      </c>
      <c r="L1216" t="s">
        <v>30</v>
      </c>
      <c r="M1216" t="s">
        <v>76</v>
      </c>
      <c r="N1216" t="s">
        <v>26</v>
      </c>
    </row>
    <row r="1217" spans="1:14" x14ac:dyDescent="0.35">
      <c r="A1217" t="s">
        <v>14</v>
      </c>
      <c r="B1217">
        <v>23</v>
      </c>
      <c r="C1217" t="s">
        <v>37</v>
      </c>
      <c r="D1217" t="s">
        <v>73</v>
      </c>
      <c r="E1217" t="s">
        <v>17</v>
      </c>
      <c r="F1217">
        <v>3</v>
      </c>
      <c r="G1217">
        <v>15000000</v>
      </c>
      <c r="H1217">
        <v>1</v>
      </c>
      <c r="I1217" s="15">
        <v>8.9699074074074073E-3</v>
      </c>
      <c r="J1217" t="s">
        <v>18</v>
      </c>
      <c r="K1217" t="s">
        <v>35</v>
      </c>
      <c r="L1217" t="s">
        <v>51</v>
      </c>
      <c r="M1217" t="s">
        <v>78</v>
      </c>
      <c r="N1217" t="s">
        <v>66</v>
      </c>
    </row>
    <row r="1218" spans="1:14" x14ac:dyDescent="0.35">
      <c r="A1218" t="s">
        <v>14</v>
      </c>
      <c r="B1218">
        <v>8</v>
      </c>
      <c r="C1218" t="s">
        <v>37</v>
      </c>
      <c r="D1218" t="s">
        <v>38</v>
      </c>
      <c r="E1218" t="s">
        <v>42</v>
      </c>
      <c r="F1218">
        <v>2</v>
      </c>
      <c r="G1218">
        <v>12000000</v>
      </c>
      <c r="H1218">
        <v>2</v>
      </c>
      <c r="I1218" s="15">
        <v>8.9699074074074073E-3</v>
      </c>
      <c r="J1218" t="s">
        <v>18</v>
      </c>
      <c r="K1218" t="s">
        <v>39</v>
      </c>
      <c r="L1218" t="s">
        <v>40</v>
      </c>
      <c r="M1218" t="s">
        <v>78</v>
      </c>
      <c r="N1218" t="s">
        <v>21</v>
      </c>
    </row>
    <row r="1219" spans="1:14" x14ac:dyDescent="0.35">
      <c r="A1219" t="s">
        <v>14</v>
      </c>
      <c r="B1219">
        <v>1</v>
      </c>
      <c r="C1219" t="s">
        <v>37</v>
      </c>
      <c r="D1219" t="s">
        <v>28</v>
      </c>
      <c r="E1219" t="s">
        <v>23</v>
      </c>
      <c r="F1219">
        <v>2</v>
      </c>
      <c r="G1219">
        <v>12000000</v>
      </c>
      <c r="H1219">
        <v>2</v>
      </c>
      <c r="I1219" s="15">
        <v>8.9699074074074073E-3</v>
      </c>
      <c r="J1219" t="s">
        <v>18</v>
      </c>
      <c r="K1219" t="s">
        <v>19</v>
      </c>
      <c r="L1219" t="s">
        <v>43</v>
      </c>
      <c r="M1219" t="s">
        <v>76</v>
      </c>
      <c r="N1219" t="s">
        <v>26</v>
      </c>
    </row>
    <row r="1220" spans="1:14" x14ac:dyDescent="0.35">
      <c r="A1220" t="s">
        <v>14</v>
      </c>
      <c r="B1220">
        <v>20</v>
      </c>
      <c r="C1220" t="s">
        <v>37</v>
      </c>
      <c r="D1220" t="s">
        <v>38</v>
      </c>
      <c r="E1220" t="s">
        <v>23</v>
      </c>
      <c r="F1220">
        <v>5</v>
      </c>
      <c r="G1220">
        <v>21000000</v>
      </c>
      <c r="H1220">
        <v>2</v>
      </c>
      <c r="I1220" s="15">
        <v>8.9699074074074073E-3</v>
      </c>
      <c r="J1220" t="s">
        <v>18</v>
      </c>
      <c r="K1220" t="s">
        <v>56</v>
      </c>
      <c r="L1220" t="s">
        <v>43</v>
      </c>
      <c r="M1220" t="s">
        <v>78</v>
      </c>
      <c r="N1220" t="s">
        <v>53</v>
      </c>
    </row>
    <row r="1221" spans="1:14" x14ac:dyDescent="0.35">
      <c r="A1221" t="s">
        <v>14</v>
      </c>
      <c r="B1221">
        <v>11</v>
      </c>
      <c r="C1221" t="s">
        <v>44</v>
      </c>
      <c r="D1221" t="s">
        <v>32</v>
      </c>
      <c r="E1221" t="s">
        <v>42</v>
      </c>
      <c r="F1221">
        <v>2</v>
      </c>
      <c r="G1221">
        <v>12000000</v>
      </c>
      <c r="H1221">
        <v>1</v>
      </c>
      <c r="I1221" s="15">
        <v>8.9699074074074073E-3</v>
      </c>
      <c r="J1221" t="s">
        <v>18</v>
      </c>
      <c r="K1221" t="s">
        <v>29</v>
      </c>
      <c r="L1221" t="s">
        <v>20</v>
      </c>
      <c r="M1221" t="s">
        <v>78</v>
      </c>
      <c r="N1221" t="s">
        <v>21</v>
      </c>
    </row>
    <row r="1222" spans="1:14" x14ac:dyDescent="0.35">
      <c r="A1222" t="s">
        <v>14</v>
      </c>
      <c r="B1222">
        <v>3</v>
      </c>
      <c r="C1222" t="s">
        <v>44</v>
      </c>
      <c r="D1222" t="s">
        <v>73</v>
      </c>
      <c r="E1222" t="s">
        <v>42</v>
      </c>
      <c r="F1222">
        <v>5</v>
      </c>
      <c r="G1222">
        <v>25000000</v>
      </c>
      <c r="H1222">
        <v>1</v>
      </c>
      <c r="I1222" s="15">
        <v>8.9699074074074073E-3</v>
      </c>
      <c r="J1222" t="s">
        <v>18</v>
      </c>
      <c r="K1222" t="s">
        <v>24</v>
      </c>
      <c r="L1222" t="s">
        <v>43</v>
      </c>
      <c r="M1222" t="s">
        <v>76</v>
      </c>
      <c r="N1222" t="s">
        <v>52</v>
      </c>
    </row>
    <row r="1223" spans="1:14" x14ac:dyDescent="0.35">
      <c r="A1223" t="s">
        <v>14</v>
      </c>
      <c r="B1223">
        <v>30</v>
      </c>
      <c r="C1223" t="s">
        <v>69</v>
      </c>
      <c r="D1223" t="s">
        <v>38</v>
      </c>
      <c r="E1223" t="s">
        <v>23</v>
      </c>
      <c r="F1223">
        <v>1</v>
      </c>
      <c r="G1223">
        <v>19000000</v>
      </c>
      <c r="H1223">
        <v>2</v>
      </c>
      <c r="I1223" s="15">
        <v>8.9699074074074073E-3</v>
      </c>
      <c r="J1223" t="s">
        <v>46</v>
      </c>
      <c r="K1223" t="s">
        <v>29</v>
      </c>
      <c r="L1223" t="s">
        <v>48</v>
      </c>
      <c r="M1223" t="s">
        <v>76</v>
      </c>
      <c r="N1223" t="s">
        <v>75</v>
      </c>
    </row>
    <row r="1224" spans="1:14" x14ac:dyDescent="0.35">
      <c r="A1224" t="s">
        <v>14</v>
      </c>
      <c r="B1224">
        <v>28</v>
      </c>
      <c r="C1224" t="s">
        <v>69</v>
      </c>
      <c r="D1224" t="s">
        <v>38</v>
      </c>
      <c r="E1224" t="s">
        <v>17</v>
      </c>
      <c r="F1224">
        <v>4</v>
      </c>
      <c r="G1224">
        <v>20000000</v>
      </c>
      <c r="H1224">
        <v>1</v>
      </c>
      <c r="I1224" s="15">
        <v>8.9699074074074073E-3</v>
      </c>
      <c r="J1224" t="s">
        <v>61</v>
      </c>
      <c r="K1224" t="s">
        <v>29</v>
      </c>
      <c r="L1224" t="s">
        <v>33</v>
      </c>
      <c r="M1224" t="s">
        <v>66</v>
      </c>
      <c r="N1224" t="s">
        <v>36</v>
      </c>
    </row>
    <row r="1225" spans="1:14" x14ac:dyDescent="0.35">
      <c r="A1225" t="s">
        <v>14</v>
      </c>
      <c r="B1225">
        <v>1</v>
      </c>
      <c r="C1225" t="s">
        <v>69</v>
      </c>
      <c r="D1225" t="s">
        <v>16</v>
      </c>
      <c r="E1225" t="s">
        <v>42</v>
      </c>
      <c r="F1225">
        <v>5</v>
      </c>
      <c r="G1225">
        <v>25000000</v>
      </c>
      <c r="H1225">
        <v>3</v>
      </c>
      <c r="I1225" s="15">
        <v>8.9699074074074073E-3</v>
      </c>
      <c r="J1225" t="s">
        <v>18</v>
      </c>
      <c r="K1225" t="s">
        <v>24</v>
      </c>
      <c r="L1225" t="s">
        <v>30</v>
      </c>
      <c r="M1225" t="s">
        <v>66</v>
      </c>
      <c r="N1225" t="s">
        <v>36</v>
      </c>
    </row>
    <row r="1226" spans="1:14" x14ac:dyDescent="0.35">
      <c r="A1226" t="s">
        <v>14</v>
      </c>
      <c r="B1226">
        <v>30</v>
      </c>
      <c r="C1226" t="s">
        <v>69</v>
      </c>
      <c r="D1226" t="s">
        <v>28</v>
      </c>
      <c r="E1226" t="s">
        <v>42</v>
      </c>
      <c r="F1226">
        <v>1</v>
      </c>
      <c r="G1226">
        <v>7000000</v>
      </c>
      <c r="H1226">
        <v>1</v>
      </c>
      <c r="I1226" s="15">
        <v>8.9699074074074073E-3</v>
      </c>
      <c r="J1226" t="s">
        <v>18</v>
      </c>
      <c r="K1226" t="s">
        <v>56</v>
      </c>
      <c r="L1226" t="s">
        <v>30</v>
      </c>
      <c r="M1226" t="s">
        <v>78</v>
      </c>
      <c r="N1226" t="s">
        <v>62</v>
      </c>
    </row>
    <row r="1227" spans="1:14" x14ac:dyDescent="0.35">
      <c r="A1227" t="s">
        <v>14</v>
      </c>
      <c r="B1227">
        <v>13</v>
      </c>
      <c r="C1227" t="s">
        <v>57</v>
      </c>
      <c r="D1227" t="s">
        <v>32</v>
      </c>
      <c r="E1227" t="s">
        <v>17</v>
      </c>
      <c r="F1227">
        <v>1</v>
      </c>
      <c r="G1227">
        <v>7000000</v>
      </c>
      <c r="H1227">
        <v>6</v>
      </c>
      <c r="I1227" s="15">
        <v>8.9699074074074073E-3</v>
      </c>
      <c r="J1227" t="s">
        <v>18</v>
      </c>
      <c r="K1227" t="s">
        <v>47</v>
      </c>
      <c r="L1227" t="s">
        <v>33</v>
      </c>
      <c r="M1227" t="s">
        <v>66</v>
      </c>
      <c r="N1227" t="s">
        <v>36</v>
      </c>
    </row>
    <row r="1228" spans="1:14" x14ac:dyDescent="0.35">
      <c r="A1228" t="s">
        <v>14</v>
      </c>
      <c r="B1228">
        <v>10</v>
      </c>
      <c r="C1228" t="s">
        <v>15</v>
      </c>
      <c r="D1228" t="s">
        <v>49</v>
      </c>
      <c r="E1228" t="s">
        <v>17</v>
      </c>
      <c r="F1228">
        <v>3</v>
      </c>
      <c r="G1228">
        <v>15000000</v>
      </c>
      <c r="H1228">
        <v>1</v>
      </c>
      <c r="I1228" s="15">
        <v>8.9699074074074073E-3</v>
      </c>
      <c r="J1228" t="s">
        <v>18</v>
      </c>
      <c r="K1228" t="s">
        <v>56</v>
      </c>
      <c r="L1228" t="s">
        <v>30</v>
      </c>
      <c r="M1228" t="s">
        <v>78</v>
      </c>
      <c r="N1228" t="s">
        <v>62</v>
      </c>
    </row>
    <row r="1229" spans="1:14" x14ac:dyDescent="0.35">
      <c r="A1229" t="s">
        <v>14</v>
      </c>
      <c r="B1229">
        <v>9</v>
      </c>
      <c r="C1229" t="s">
        <v>72</v>
      </c>
      <c r="D1229" t="s">
        <v>16</v>
      </c>
      <c r="E1229" t="s">
        <v>42</v>
      </c>
      <c r="F1229">
        <v>4</v>
      </c>
      <c r="G1229">
        <v>11000000</v>
      </c>
      <c r="H1229">
        <v>1</v>
      </c>
      <c r="I1229" s="15">
        <v>8.9699074074074073E-3</v>
      </c>
      <c r="J1229" t="s">
        <v>61</v>
      </c>
      <c r="K1229" t="s">
        <v>19</v>
      </c>
      <c r="L1229" t="s">
        <v>33</v>
      </c>
      <c r="M1229" t="s">
        <v>78</v>
      </c>
      <c r="N1229" t="s">
        <v>63</v>
      </c>
    </row>
    <row r="1230" spans="1:14" x14ac:dyDescent="0.35">
      <c r="A1230" t="s">
        <v>70</v>
      </c>
      <c r="B1230">
        <v>11</v>
      </c>
      <c r="C1230" t="s">
        <v>57</v>
      </c>
      <c r="D1230" t="s">
        <v>32</v>
      </c>
      <c r="E1230" t="s">
        <v>23</v>
      </c>
      <c r="F1230">
        <v>0</v>
      </c>
      <c r="G1230">
        <v>0</v>
      </c>
      <c r="H1230">
        <v>2</v>
      </c>
      <c r="I1230" s="15">
        <v>8.9699074074074073E-3</v>
      </c>
      <c r="L1230" t="s">
        <v>48</v>
      </c>
      <c r="M1230" t="s">
        <v>76</v>
      </c>
      <c r="N1230" t="s">
        <v>52</v>
      </c>
    </row>
    <row r="1231" spans="1:14" x14ac:dyDescent="0.35">
      <c r="A1231" t="s">
        <v>70</v>
      </c>
      <c r="B1231">
        <v>12</v>
      </c>
      <c r="C1231" t="s">
        <v>58</v>
      </c>
      <c r="D1231" t="s">
        <v>16</v>
      </c>
      <c r="E1231" t="s">
        <v>23</v>
      </c>
      <c r="F1231">
        <v>0</v>
      </c>
      <c r="G1231">
        <v>0</v>
      </c>
      <c r="H1231">
        <v>2</v>
      </c>
      <c r="I1231" s="15">
        <v>8.9699074074074073E-3</v>
      </c>
      <c r="L1231" t="s">
        <v>48</v>
      </c>
      <c r="M1231" t="s">
        <v>77</v>
      </c>
      <c r="N1231" t="s">
        <v>54</v>
      </c>
    </row>
    <row r="1232" spans="1:14" x14ac:dyDescent="0.35">
      <c r="A1232" t="s">
        <v>70</v>
      </c>
      <c r="B1232">
        <v>30</v>
      </c>
      <c r="C1232" t="s">
        <v>27</v>
      </c>
      <c r="D1232" t="s">
        <v>32</v>
      </c>
      <c r="E1232" t="s">
        <v>68</v>
      </c>
      <c r="F1232">
        <v>0</v>
      </c>
      <c r="G1232">
        <v>0</v>
      </c>
      <c r="H1232">
        <v>2</v>
      </c>
      <c r="I1232" s="15">
        <v>8.9699074074074073E-3</v>
      </c>
      <c r="L1232" t="s">
        <v>51</v>
      </c>
      <c r="M1232" t="s">
        <v>78</v>
      </c>
      <c r="N1232" t="s">
        <v>21</v>
      </c>
    </row>
    <row r="1233" spans="1:14" x14ac:dyDescent="0.35">
      <c r="A1233" t="s">
        <v>70</v>
      </c>
      <c r="B1233">
        <v>14</v>
      </c>
      <c r="C1233" t="s">
        <v>37</v>
      </c>
      <c r="D1233" t="s">
        <v>73</v>
      </c>
      <c r="E1233" t="s">
        <v>45</v>
      </c>
      <c r="F1233">
        <v>0</v>
      </c>
      <c r="G1233">
        <v>0</v>
      </c>
      <c r="H1233">
        <v>2</v>
      </c>
      <c r="I1233" s="15">
        <v>8.9699074074074073E-3</v>
      </c>
      <c r="L1233" t="s">
        <v>20</v>
      </c>
      <c r="M1233" t="s">
        <v>77</v>
      </c>
      <c r="N1233" t="s">
        <v>54</v>
      </c>
    </row>
    <row r="1234" spans="1:14" x14ac:dyDescent="0.35">
      <c r="A1234" t="s">
        <v>70</v>
      </c>
      <c r="B1234">
        <v>18</v>
      </c>
      <c r="C1234" t="s">
        <v>44</v>
      </c>
      <c r="D1234" t="s">
        <v>32</v>
      </c>
      <c r="E1234" t="s">
        <v>23</v>
      </c>
      <c r="F1234">
        <v>0</v>
      </c>
      <c r="G1234">
        <v>0</v>
      </c>
      <c r="H1234">
        <v>2</v>
      </c>
      <c r="I1234" s="15">
        <v>8.9699074074074073E-3</v>
      </c>
      <c r="L1234" t="s">
        <v>30</v>
      </c>
      <c r="M1234" t="s">
        <v>66</v>
      </c>
      <c r="N1234" t="s">
        <v>36</v>
      </c>
    </row>
    <row r="1235" spans="1:14" x14ac:dyDescent="0.35">
      <c r="A1235" t="s">
        <v>70</v>
      </c>
      <c r="B1235">
        <v>24</v>
      </c>
      <c r="C1235" t="s">
        <v>44</v>
      </c>
      <c r="D1235" t="s">
        <v>38</v>
      </c>
      <c r="E1235" t="s">
        <v>42</v>
      </c>
      <c r="F1235">
        <v>0</v>
      </c>
      <c r="G1235">
        <v>0</v>
      </c>
      <c r="H1235">
        <v>2</v>
      </c>
      <c r="I1235" s="15">
        <v>8.9699074074074073E-3</v>
      </c>
      <c r="L1235" t="s">
        <v>20</v>
      </c>
      <c r="M1235" t="s">
        <v>76</v>
      </c>
      <c r="N1235" t="s">
        <v>26</v>
      </c>
    </row>
    <row r="1236" spans="1:14" x14ac:dyDescent="0.35">
      <c r="A1236" t="s">
        <v>70</v>
      </c>
      <c r="B1236">
        <v>9</v>
      </c>
      <c r="C1236" t="s">
        <v>69</v>
      </c>
      <c r="D1236" t="s">
        <v>16</v>
      </c>
      <c r="E1236" t="s">
        <v>23</v>
      </c>
      <c r="F1236">
        <v>0</v>
      </c>
      <c r="G1236">
        <v>0</v>
      </c>
      <c r="H1236">
        <v>1</v>
      </c>
      <c r="I1236" s="15">
        <v>8.9699074074074073E-3</v>
      </c>
      <c r="L1236" t="s">
        <v>40</v>
      </c>
      <c r="M1236" t="s">
        <v>76</v>
      </c>
      <c r="N1236" t="s">
        <v>52</v>
      </c>
    </row>
    <row r="1237" spans="1:14" x14ac:dyDescent="0.35">
      <c r="A1237" t="s">
        <v>70</v>
      </c>
      <c r="B1237">
        <v>11</v>
      </c>
      <c r="C1237" t="s">
        <v>57</v>
      </c>
      <c r="D1237" t="s">
        <v>32</v>
      </c>
      <c r="E1237" t="s">
        <v>23</v>
      </c>
      <c r="F1237">
        <v>0</v>
      </c>
      <c r="G1237">
        <v>0</v>
      </c>
      <c r="H1237">
        <v>2</v>
      </c>
      <c r="I1237" s="15">
        <v>8.9699074074074073E-3</v>
      </c>
      <c r="L1237" t="s">
        <v>48</v>
      </c>
      <c r="M1237" t="s">
        <v>76</v>
      </c>
      <c r="N1237" t="s">
        <v>52</v>
      </c>
    </row>
    <row r="1238" spans="1:14" x14ac:dyDescent="0.35">
      <c r="A1238" t="s">
        <v>70</v>
      </c>
      <c r="B1238">
        <v>12</v>
      </c>
      <c r="C1238" t="s">
        <v>58</v>
      </c>
      <c r="D1238" t="s">
        <v>16</v>
      </c>
      <c r="E1238" t="s">
        <v>23</v>
      </c>
      <c r="F1238">
        <v>0</v>
      </c>
      <c r="G1238">
        <v>0</v>
      </c>
      <c r="H1238">
        <v>2</v>
      </c>
      <c r="I1238" s="15">
        <v>8.9699074074074073E-3</v>
      </c>
      <c r="L1238" t="s">
        <v>48</v>
      </c>
      <c r="M1238" t="s">
        <v>77</v>
      </c>
      <c r="N1238" t="s">
        <v>54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D71F2-A8D6-4902-AB0C-8DDE5C249990}">
  <dimension ref="A1:N31"/>
  <sheetViews>
    <sheetView workbookViewId="0">
      <selection sqref="A1:N31"/>
    </sheetView>
  </sheetViews>
  <sheetFormatPr defaultRowHeight="15.5" x14ac:dyDescent="0.35"/>
  <cols>
    <col min="1" max="1" width="11.9140625" customWidth="1"/>
    <col min="4" max="4" width="19.33203125" customWidth="1"/>
    <col min="5" max="5" width="15.4140625" customWidth="1"/>
    <col min="6" max="6" width="16.6640625" customWidth="1"/>
    <col min="7" max="7" width="10.4140625" customWidth="1"/>
    <col min="8" max="8" width="21.5" customWidth="1"/>
    <col min="9" max="9" width="20.33203125" customWidth="1"/>
    <col min="10" max="10" width="16.08203125" customWidth="1"/>
    <col min="11" max="11" width="14.9140625" customWidth="1"/>
    <col min="12" max="12" width="11.25" customWidth="1"/>
    <col min="13" max="13" width="11.08203125" customWidth="1"/>
    <col min="14" max="14" width="11.6640625"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70</v>
      </c>
      <c r="B2">
        <v>12</v>
      </c>
      <c r="C2" t="s">
        <v>58</v>
      </c>
      <c r="D2" t="s">
        <v>16</v>
      </c>
      <c r="E2" t="s">
        <v>23</v>
      </c>
      <c r="F2">
        <v>0</v>
      </c>
      <c r="G2">
        <v>0</v>
      </c>
      <c r="H2">
        <v>2</v>
      </c>
      <c r="I2" s="15">
        <v>8.9699074074074073E-3</v>
      </c>
      <c r="L2" t="s">
        <v>48</v>
      </c>
      <c r="M2" t="s">
        <v>77</v>
      </c>
      <c r="N2" t="s">
        <v>54</v>
      </c>
    </row>
    <row r="3" spans="1:14" x14ac:dyDescent="0.35">
      <c r="A3" t="s">
        <v>70</v>
      </c>
      <c r="B3">
        <v>12</v>
      </c>
      <c r="C3" t="s">
        <v>58</v>
      </c>
      <c r="D3" t="s">
        <v>16</v>
      </c>
      <c r="E3" t="s">
        <v>23</v>
      </c>
      <c r="F3">
        <v>0</v>
      </c>
      <c r="G3">
        <v>0</v>
      </c>
      <c r="H3">
        <v>2</v>
      </c>
      <c r="I3" s="15">
        <v>8.9699074074074073E-3</v>
      </c>
      <c r="L3" t="s">
        <v>48</v>
      </c>
      <c r="M3" t="s">
        <v>77</v>
      </c>
      <c r="N3" t="s">
        <v>54</v>
      </c>
    </row>
    <row r="4" spans="1:14" x14ac:dyDescent="0.35">
      <c r="A4" t="s">
        <v>70</v>
      </c>
      <c r="B4">
        <v>11</v>
      </c>
      <c r="C4" t="s">
        <v>58</v>
      </c>
      <c r="D4" t="s">
        <v>16</v>
      </c>
      <c r="E4" t="s">
        <v>17</v>
      </c>
      <c r="F4">
        <v>0</v>
      </c>
      <c r="G4">
        <v>0</v>
      </c>
      <c r="H4">
        <v>1</v>
      </c>
      <c r="I4" s="15">
        <v>6.2500000000000003E-3</v>
      </c>
      <c r="L4" t="s">
        <v>30</v>
      </c>
      <c r="M4" t="s">
        <v>76</v>
      </c>
      <c r="N4" t="s">
        <v>52</v>
      </c>
    </row>
    <row r="5" spans="1:14" x14ac:dyDescent="0.35">
      <c r="A5" t="s">
        <v>70</v>
      </c>
      <c r="B5">
        <v>11</v>
      </c>
      <c r="C5" t="s">
        <v>58</v>
      </c>
      <c r="D5" t="s">
        <v>16</v>
      </c>
      <c r="E5" t="s">
        <v>17</v>
      </c>
      <c r="F5">
        <v>0</v>
      </c>
      <c r="G5">
        <v>0</v>
      </c>
      <c r="H5">
        <v>1</v>
      </c>
      <c r="I5" s="15">
        <v>6.2500000000000003E-3</v>
      </c>
      <c r="L5" t="s">
        <v>30</v>
      </c>
      <c r="M5" t="s">
        <v>76</v>
      </c>
      <c r="N5" t="s">
        <v>52</v>
      </c>
    </row>
    <row r="6" spans="1:14" x14ac:dyDescent="0.35">
      <c r="A6" t="s">
        <v>70</v>
      </c>
      <c r="B6">
        <v>12</v>
      </c>
      <c r="C6" t="s">
        <v>58</v>
      </c>
      <c r="D6" t="s">
        <v>49</v>
      </c>
      <c r="E6" t="s">
        <v>23</v>
      </c>
      <c r="F6">
        <v>0</v>
      </c>
      <c r="G6">
        <v>0</v>
      </c>
      <c r="H6">
        <v>3</v>
      </c>
      <c r="I6" s="15">
        <v>5.6944444444444447E-3</v>
      </c>
      <c r="L6" t="s">
        <v>51</v>
      </c>
      <c r="M6" t="s">
        <v>77</v>
      </c>
      <c r="N6" t="s">
        <v>54</v>
      </c>
    </row>
    <row r="7" spans="1:14" x14ac:dyDescent="0.35">
      <c r="A7" t="s">
        <v>70</v>
      </c>
      <c r="B7">
        <v>12</v>
      </c>
      <c r="C7" t="s">
        <v>58</v>
      </c>
      <c r="D7" t="s">
        <v>49</v>
      </c>
      <c r="E7" t="s">
        <v>23</v>
      </c>
      <c r="F7">
        <v>0</v>
      </c>
      <c r="G7">
        <v>0</v>
      </c>
      <c r="H7">
        <v>3</v>
      </c>
      <c r="I7" s="15">
        <v>5.6944444444444447E-3</v>
      </c>
      <c r="L7" t="s">
        <v>51</v>
      </c>
      <c r="M7" t="s">
        <v>77</v>
      </c>
      <c r="N7" t="s">
        <v>54</v>
      </c>
    </row>
    <row r="8" spans="1:14" x14ac:dyDescent="0.35">
      <c r="A8" t="s">
        <v>70</v>
      </c>
      <c r="B8">
        <v>18</v>
      </c>
      <c r="C8" t="s">
        <v>58</v>
      </c>
      <c r="D8" t="s">
        <v>16</v>
      </c>
      <c r="E8" t="s">
        <v>42</v>
      </c>
      <c r="F8">
        <v>0</v>
      </c>
      <c r="G8">
        <v>0</v>
      </c>
      <c r="H8">
        <v>1</v>
      </c>
      <c r="I8" s="15">
        <v>5.6712962962962967E-3</v>
      </c>
      <c r="L8" t="s">
        <v>20</v>
      </c>
      <c r="M8" t="s">
        <v>76</v>
      </c>
      <c r="N8" t="s">
        <v>31</v>
      </c>
    </row>
    <row r="9" spans="1:14" x14ac:dyDescent="0.35">
      <c r="A9" t="s">
        <v>70</v>
      </c>
      <c r="B9">
        <v>18</v>
      </c>
      <c r="C9" t="s">
        <v>58</v>
      </c>
      <c r="D9" t="s">
        <v>16</v>
      </c>
      <c r="E9" t="s">
        <v>42</v>
      </c>
      <c r="F9">
        <v>0</v>
      </c>
      <c r="G9">
        <v>0</v>
      </c>
      <c r="H9">
        <v>1</v>
      </c>
      <c r="I9" s="15">
        <v>5.6712962962962967E-3</v>
      </c>
      <c r="L9" t="s">
        <v>20</v>
      </c>
      <c r="M9" t="s">
        <v>76</v>
      </c>
      <c r="N9" t="s">
        <v>31</v>
      </c>
    </row>
    <row r="10" spans="1:14" x14ac:dyDescent="0.35">
      <c r="A10" t="s">
        <v>70</v>
      </c>
      <c r="B10">
        <v>13</v>
      </c>
      <c r="C10" t="s">
        <v>58</v>
      </c>
      <c r="D10" t="s">
        <v>49</v>
      </c>
      <c r="E10" t="s">
        <v>42</v>
      </c>
      <c r="F10">
        <v>0</v>
      </c>
      <c r="G10">
        <v>0</v>
      </c>
      <c r="H10">
        <v>2</v>
      </c>
      <c r="I10" s="15">
        <v>5.0231481481481481E-3</v>
      </c>
      <c r="L10" t="s">
        <v>48</v>
      </c>
      <c r="M10" t="s">
        <v>77</v>
      </c>
      <c r="N10" t="s">
        <v>65</v>
      </c>
    </row>
    <row r="11" spans="1:14" x14ac:dyDescent="0.35">
      <c r="A11" t="s">
        <v>70</v>
      </c>
      <c r="B11">
        <v>13</v>
      </c>
      <c r="C11" t="s">
        <v>58</v>
      </c>
      <c r="D11" t="s">
        <v>49</v>
      </c>
      <c r="E11" t="s">
        <v>42</v>
      </c>
      <c r="F11">
        <v>0</v>
      </c>
      <c r="G11">
        <v>0</v>
      </c>
      <c r="H11">
        <v>2</v>
      </c>
      <c r="I11" s="15">
        <v>5.0231481481481481E-3</v>
      </c>
      <c r="L11" t="s">
        <v>48</v>
      </c>
      <c r="M11" t="s">
        <v>77</v>
      </c>
      <c r="N11" t="s">
        <v>65</v>
      </c>
    </row>
    <row r="12" spans="1:14" x14ac:dyDescent="0.35">
      <c r="A12" t="s">
        <v>70</v>
      </c>
      <c r="B12">
        <v>19</v>
      </c>
      <c r="C12" t="s">
        <v>58</v>
      </c>
      <c r="D12" t="s">
        <v>16</v>
      </c>
      <c r="E12" t="s">
        <v>23</v>
      </c>
      <c r="F12">
        <v>0</v>
      </c>
      <c r="G12">
        <v>0</v>
      </c>
      <c r="H12">
        <v>3</v>
      </c>
      <c r="I12" s="15">
        <v>4.5138888888888885E-3</v>
      </c>
      <c r="L12" t="s">
        <v>25</v>
      </c>
      <c r="M12" t="s">
        <v>66</v>
      </c>
      <c r="N12" t="s">
        <v>36</v>
      </c>
    </row>
    <row r="13" spans="1:14" x14ac:dyDescent="0.35">
      <c r="A13" t="s">
        <v>70</v>
      </c>
      <c r="B13">
        <v>19</v>
      </c>
      <c r="C13" t="s">
        <v>58</v>
      </c>
      <c r="D13" t="s">
        <v>16</v>
      </c>
      <c r="E13" t="s">
        <v>23</v>
      </c>
      <c r="F13">
        <v>0</v>
      </c>
      <c r="G13">
        <v>0</v>
      </c>
      <c r="H13">
        <v>3</v>
      </c>
      <c r="I13" s="15">
        <v>4.5138888888888885E-3</v>
      </c>
      <c r="L13" t="s">
        <v>25</v>
      </c>
      <c r="M13" t="s">
        <v>66</v>
      </c>
      <c r="N13" t="s">
        <v>36</v>
      </c>
    </row>
    <row r="14" spans="1:14" x14ac:dyDescent="0.35">
      <c r="A14" t="s">
        <v>70</v>
      </c>
      <c r="B14">
        <v>15</v>
      </c>
      <c r="C14" t="s">
        <v>58</v>
      </c>
      <c r="D14" t="s">
        <v>38</v>
      </c>
      <c r="E14" t="s">
        <v>17</v>
      </c>
      <c r="F14">
        <v>0</v>
      </c>
      <c r="G14">
        <v>0</v>
      </c>
      <c r="H14">
        <v>2</v>
      </c>
      <c r="I14" s="15">
        <v>3.2407407407407406E-3</v>
      </c>
      <c r="L14" t="s">
        <v>43</v>
      </c>
      <c r="M14" t="s">
        <v>76</v>
      </c>
      <c r="N14" t="s">
        <v>26</v>
      </c>
    </row>
    <row r="15" spans="1:14" x14ac:dyDescent="0.35">
      <c r="A15" t="s">
        <v>70</v>
      </c>
      <c r="B15">
        <v>15</v>
      </c>
      <c r="C15" t="s">
        <v>58</v>
      </c>
      <c r="D15" t="s">
        <v>38</v>
      </c>
      <c r="E15" t="s">
        <v>17</v>
      </c>
      <c r="F15">
        <v>0</v>
      </c>
      <c r="G15">
        <v>0</v>
      </c>
      <c r="H15">
        <v>2</v>
      </c>
      <c r="I15" s="15">
        <v>3.2407407407407406E-3</v>
      </c>
      <c r="L15" t="s">
        <v>43</v>
      </c>
      <c r="M15" t="s">
        <v>76</v>
      </c>
      <c r="N15" t="s">
        <v>26</v>
      </c>
    </row>
    <row r="16" spans="1:14" x14ac:dyDescent="0.35">
      <c r="A16" t="s">
        <v>70</v>
      </c>
      <c r="B16">
        <v>20</v>
      </c>
      <c r="C16" t="s">
        <v>58</v>
      </c>
      <c r="D16" t="s">
        <v>16</v>
      </c>
      <c r="E16" t="s">
        <v>23</v>
      </c>
      <c r="F16">
        <v>0</v>
      </c>
      <c r="G16">
        <v>0</v>
      </c>
      <c r="H16">
        <v>2</v>
      </c>
      <c r="I16" s="15">
        <v>2.2453703703703702E-3</v>
      </c>
      <c r="L16" t="s">
        <v>51</v>
      </c>
      <c r="M16" t="s">
        <v>66</v>
      </c>
      <c r="N16" t="s">
        <v>36</v>
      </c>
    </row>
    <row r="17" spans="1:14" x14ac:dyDescent="0.35">
      <c r="A17" t="s">
        <v>70</v>
      </c>
      <c r="B17">
        <v>20</v>
      </c>
      <c r="C17" t="s">
        <v>58</v>
      </c>
      <c r="D17" t="s">
        <v>16</v>
      </c>
      <c r="E17" t="s">
        <v>23</v>
      </c>
      <c r="F17">
        <v>0</v>
      </c>
      <c r="G17">
        <v>0</v>
      </c>
      <c r="H17">
        <v>2</v>
      </c>
      <c r="I17" s="15">
        <v>2.2453703703703702E-3</v>
      </c>
      <c r="L17" t="s">
        <v>51</v>
      </c>
      <c r="M17" t="s">
        <v>66</v>
      </c>
      <c r="N17" t="s">
        <v>36</v>
      </c>
    </row>
    <row r="18" spans="1:14" x14ac:dyDescent="0.35">
      <c r="A18" t="s">
        <v>70</v>
      </c>
      <c r="B18">
        <v>16</v>
      </c>
      <c r="C18" t="s">
        <v>58</v>
      </c>
      <c r="D18" t="s">
        <v>28</v>
      </c>
      <c r="E18" t="s">
        <v>17</v>
      </c>
      <c r="F18">
        <v>0</v>
      </c>
      <c r="G18">
        <v>0</v>
      </c>
      <c r="H18">
        <v>5</v>
      </c>
      <c r="I18" s="15">
        <v>2.2222222222222222E-3</v>
      </c>
      <c r="L18" t="s">
        <v>40</v>
      </c>
      <c r="M18" t="s">
        <v>78</v>
      </c>
      <c r="N18" t="s">
        <v>53</v>
      </c>
    </row>
    <row r="19" spans="1:14" x14ac:dyDescent="0.35">
      <c r="A19" t="s">
        <v>70</v>
      </c>
      <c r="B19">
        <v>16</v>
      </c>
      <c r="C19" t="s">
        <v>58</v>
      </c>
      <c r="D19" t="s">
        <v>28</v>
      </c>
      <c r="E19" t="s">
        <v>17</v>
      </c>
      <c r="F19">
        <v>0</v>
      </c>
      <c r="G19">
        <v>0</v>
      </c>
      <c r="H19">
        <v>5</v>
      </c>
      <c r="I19" s="15">
        <v>2.2222222222222222E-3</v>
      </c>
      <c r="L19" t="s">
        <v>40</v>
      </c>
      <c r="M19" t="s">
        <v>78</v>
      </c>
      <c r="N19" t="s">
        <v>53</v>
      </c>
    </row>
    <row r="20" spans="1:14" x14ac:dyDescent="0.35">
      <c r="A20" t="s">
        <v>70</v>
      </c>
      <c r="B20">
        <v>12</v>
      </c>
      <c r="C20" t="s">
        <v>58</v>
      </c>
      <c r="D20" t="s">
        <v>16</v>
      </c>
      <c r="E20" t="s">
        <v>68</v>
      </c>
      <c r="F20">
        <v>0</v>
      </c>
      <c r="G20">
        <v>0</v>
      </c>
      <c r="H20">
        <v>4</v>
      </c>
      <c r="I20" s="15">
        <v>1.5972222222222223E-3</v>
      </c>
      <c r="L20" t="s">
        <v>20</v>
      </c>
      <c r="M20" t="s">
        <v>76</v>
      </c>
      <c r="N20" t="s">
        <v>52</v>
      </c>
    </row>
    <row r="21" spans="1:14" x14ac:dyDescent="0.35">
      <c r="A21" t="s">
        <v>14</v>
      </c>
      <c r="B21">
        <v>11</v>
      </c>
      <c r="C21" t="s">
        <v>58</v>
      </c>
      <c r="D21" t="s">
        <v>32</v>
      </c>
      <c r="E21" t="s">
        <v>42</v>
      </c>
      <c r="F21">
        <v>2</v>
      </c>
      <c r="G21">
        <v>38000000</v>
      </c>
      <c r="H21">
        <v>2</v>
      </c>
      <c r="I21" s="15">
        <v>1.3888888888888889E-3</v>
      </c>
      <c r="J21" t="s">
        <v>46</v>
      </c>
      <c r="K21" t="s">
        <v>56</v>
      </c>
      <c r="L21" t="s">
        <v>43</v>
      </c>
      <c r="M21" t="s">
        <v>78</v>
      </c>
      <c r="N21" t="s">
        <v>53</v>
      </c>
    </row>
    <row r="22" spans="1:14" x14ac:dyDescent="0.35">
      <c r="A22" t="s">
        <v>70</v>
      </c>
      <c r="B22">
        <v>12</v>
      </c>
      <c r="C22" t="s">
        <v>58</v>
      </c>
      <c r="D22" t="s">
        <v>16</v>
      </c>
      <c r="E22" t="s">
        <v>68</v>
      </c>
      <c r="F22">
        <v>0</v>
      </c>
      <c r="G22">
        <v>0</v>
      </c>
      <c r="H22">
        <v>4</v>
      </c>
      <c r="I22" s="15">
        <v>1.5972222222222223E-3</v>
      </c>
      <c r="L22" t="s">
        <v>20</v>
      </c>
      <c r="M22" t="s">
        <v>76</v>
      </c>
      <c r="N22" t="s">
        <v>52</v>
      </c>
    </row>
    <row r="23" spans="1:14" x14ac:dyDescent="0.35">
      <c r="A23" t="s">
        <v>70</v>
      </c>
      <c r="B23">
        <v>14</v>
      </c>
      <c r="C23" t="s">
        <v>58</v>
      </c>
      <c r="D23" t="s">
        <v>38</v>
      </c>
      <c r="E23" t="s">
        <v>42</v>
      </c>
      <c r="F23">
        <v>0</v>
      </c>
      <c r="G23">
        <v>0</v>
      </c>
      <c r="H23">
        <v>4</v>
      </c>
      <c r="I23" s="15">
        <v>1.5277777777777779E-3</v>
      </c>
      <c r="L23" t="s">
        <v>33</v>
      </c>
      <c r="M23" t="s">
        <v>76</v>
      </c>
      <c r="N23" t="s">
        <v>52</v>
      </c>
    </row>
    <row r="24" spans="1:14" x14ac:dyDescent="0.35">
      <c r="A24" t="s">
        <v>70</v>
      </c>
      <c r="B24">
        <v>14</v>
      </c>
      <c r="C24" t="s">
        <v>58</v>
      </c>
      <c r="D24" t="s">
        <v>38</v>
      </c>
      <c r="E24" t="s">
        <v>42</v>
      </c>
      <c r="F24">
        <v>0</v>
      </c>
      <c r="G24">
        <v>0</v>
      </c>
      <c r="H24">
        <v>4</v>
      </c>
      <c r="I24" s="15">
        <v>1.5277777777777779E-3</v>
      </c>
      <c r="L24" t="s">
        <v>33</v>
      </c>
      <c r="M24" t="s">
        <v>76</v>
      </c>
      <c r="N24" t="s">
        <v>52</v>
      </c>
    </row>
    <row r="25" spans="1:14" x14ac:dyDescent="0.35">
      <c r="A25" t="s">
        <v>70</v>
      </c>
      <c r="B25">
        <v>17</v>
      </c>
      <c r="C25" t="s">
        <v>58</v>
      </c>
      <c r="D25" t="s">
        <v>28</v>
      </c>
      <c r="E25" t="s">
        <v>23</v>
      </c>
      <c r="F25">
        <v>0</v>
      </c>
      <c r="G25">
        <v>0</v>
      </c>
      <c r="H25">
        <v>2</v>
      </c>
      <c r="I25" s="15">
        <v>1.3888888888888889E-3</v>
      </c>
      <c r="L25" t="s">
        <v>30</v>
      </c>
      <c r="M25" t="s">
        <v>76</v>
      </c>
      <c r="N25" t="s">
        <v>31</v>
      </c>
    </row>
    <row r="26" spans="1:14" x14ac:dyDescent="0.35">
      <c r="A26" t="s">
        <v>70</v>
      </c>
      <c r="B26">
        <v>17</v>
      </c>
      <c r="C26" t="s">
        <v>58</v>
      </c>
      <c r="D26" t="s">
        <v>28</v>
      </c>
      <c r="E26" t="s">
        <v>23</v>
      </c>
      <c r="F26">
        <v>0</v>
      </c>
      <c r="G26">
        <v>0</v>
      </c>
      <c r="H26">
        <v>2</v>
      </c>
      <c r="I26" s="15">
        <v>1.3888888888888889E-3</v>
      </c>
      <c r="L26" t="s">
        <v>30</v>
      </c>
      <c r="M26" t="s">
        <v>76</v>
      </c>
      <c r="N26" t="s">
        <v>31</v>
      </c>
    </row>
    <row r="27" spans="1:14" x14ac:dyDescent="0.35">
      <c r="A27" t="s">
        <v>14</v>
      </c>
      <c r="B27">
        <v>11</v>
      </c>
      <c r="C27" t="s">
        <v>58</v>
      </c>
      <c r="D27" t="s">
        <v>16</v>
      </c>
      <c r="E27" t="s">
        <v>42</v>
      </c>
      <c r="F27">
        <v>4</v>
      </c>
      <c r="G27">
        <v>20000000</v>
      </c>
      <c r="H27">
        <v>1</v>
      </c>
      <c r="I27" s="15">
        <v>1.3888888888888889E-3</v>
      </c>
      <c r="J27" t="s">
        <v>18</v>
      </c>
      <c r="K27" t="s">
        <v>29</v>
      </c>
      <c r="L27" t="s">
        <v>30</v>
      </c>
      <c r="M27" t="s">
        <v>76</v>
      </c>
      <c r="N27" t="s">
        <v>31</v>
      </c>
    </row>
    <row r="28" spans="1:14" x14ac:dyDescent="0.35">
      <c r="A28" t="s">
        <v>14</v>
      </c>
      <c r="B28">
        <v>11</v>
      </c>
      <c r="C28" t="s">
        <v>58</v>
      </c>
      <c r="D28" t="s">
        <v>16</v>
      </c>
      <c r="E28" t="s">
        <v>42</v>
      </c>
      <c r="F28">
        <v>4</v>
      </c>
      <c r="G28">
        <v>20000000</v>
      </c>
      <c r="H28">
        <v>1</v>
      </c>
      <c r="I28" s="15">
        <v>1.3888888888888889E-3</v>
      </c>
      <c r="J28" t="s">
        <v>18</v>
      </c>
      <c r="K28" t="s">
        <v>29</v>
      </c>
      <c r="L28" t="s">
        <v>30</v>
      </c>
      <c r="M28" t="s">
        <v>76</v>
      </c>
      <c r="N28" t="s">
        <v>31</v>
      </c>
    </row>
    <row r="29" spans="1:14" x14ac:dyDescent="0.35">
      <c r="A29" t="s">
        <v>70</v>
      </c>
      <c r="B29">
        <v>11</v>
      </c>
      <c r="C29" t="s">
        <v>58</v>
      </c>
      <c r="D29" t="s">
        <v>32</v>
      </c>
      <c r="E29" t="s">
        <v>17</v>
      </c>
      <c r="F29">
        <v>0</v>
      </c>
      <c r="G29">
        <v>0</v>
      </c>
      <c r="H29">
        <v>1</v>
      </c>
      <c r="I29" s="15">
        <v>1.3888888888888889E-3</v>
      </c>
      <c r="L29" t="s">
        <v>30</v>
      </c>
      <c r="M29" t="s">
        <v>78</v>
      </c>
      <c r="N29" t="s">
        <v>62</v>
      </c>
    </row>
    <row r="30" spans="1:14" x14ac:dyDescent="0.35">
      <c r="A30" t="s">
        <v>70</v>
      </c>
      <c r="B30">
        <v>11</v>
      </c>
      <c r="C30" t="s">
        <v>58</v>
      </c>
      <c r="D30" t="s">
        <v>32</v>
      </c>
      <c r="E30" t="s">
        <v>17</v>
      </c>
      <c r="F30">
        <v>0</v>
      </c>
      <c r="G30">
        <v>0</v>
      </c>
      <c r="H30">
        <v>1</v>
      </c>
      <c r="I30" s="15">
        <v>1.3888888888888889E-3</v>
      </c>
      <c r="L30" t="s">
        <v>30</v>
      </c>
      <c r="M30" t="s">
        <v>78</v>
      </c>
      <c r="N30" t="s">
        <v>62</v>
      </c>
    </row>
    <row r="31" spans="1:14" x14ac:dyDescent="0.35">
      <c r="A31" t="s">
        <v>14</v>
      </c>
      <c r="B31">
        <v>11</v>
      </c>
      <c r="C31" t="s">
        <v>58</v>
      </c>
      <c r="D31" t="s">
        <v>32</v>
      </c>
      <c r="E31" t="s">
        <v>42</v>
      </c>
      <c r="F31">
        <v>2</v>
      </c>
      <c r="G31">
        <v>38000000</v>
      </c>
      <c r="H31">
        <v>2</v>
      </c>
      <c r="I31" s="15">
        <v>1.3888888888888889E-3</v>
      </c>
      <c r="J31" t="s">
        <v>46</v>
      </c>
      <c r="K31" t="s">
        <v>56</v>
      </c>
      <c r="L31" t="s">
        <v>43</v>
      </c>
      <c r="M31" t="s">
        <v>78</v>
      </c>
      <c r="N31" t="s">
        <v>53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34097-C285-4205-9978-69E2B89F83C8}">
  <dimension ref="A1:N69"/>
  <sheetViews>
    <sheetView workbookViewId="0">
      <selection sqref="A1:N69"/>
    </sheetView>
  </sheetViews>
  <sheetFormatPr defaultRowHeight="15.5" x14ac:dyDescent="0.35"/>
  <cols>
    <col min="1" max="1" width="11.9140625" customWidth="1"/>
    <col min="4" max="4" width="19.33203125" customWidth="1"/>
    <col min="5" max="5" width="15.4140625" customWidth="1"/>
    <col min="6" max="6" width="16.6640625" customWidth="1"/>
    <col min="7" max="7" width="10.4140625" customWidth="1"/>
    <col min="8" max="8" width="21.5" customWidth="1"/>
    <col min="9" max="9" width="20.33203125" customWidth="1"/>
    <col min="10" max="10" width="16.08203125" customWidth="1"/>
    <col min="11" max="11" width="14.9140625" customWidth="1"/>
    <col min="12" max="12" width="11.25" customWidth="1"/>
    <col min="13" max="13" width="11.08203125" customWidth="1"/>
    <col min="14" max="14" width="11.6640625"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v>17</v>
      </c>
      <c r="C2" t="s">
        <v>55</v>
      </c>
      <c r="D2" t="s">
        <v>28</v>
      </c>
      <c r="E2" t="s">
        <v>42</v>
      </c>
      <c r="F2">
        <v>2</v>
      </c>
      <c r="G2">
        <v>38000000</v>
      </c>
      <c r="H2">
        <v>4</v>
      </c>
      <c r="I2" s="15">
        <v>8.8541666666666664E-3</v>
      </c>
      <c r="J2" t="s">
        <v>46</v>
      </c>
      <c r="K2" t="s">
        <v>29</v>
      </c>
      <c r="L2" t="s">
        <v>33</v>
      </c>
      <c r="M2" t="s">
        <v>76</v>
      </c>
      <c r="N2" t="s">
        <v>31</v>
      </c>
    </row>
    <row r="3" spans="1:14" x14ac:dyDescent="0.35">
      <c r="A3" t="s">
        <v>14</v>
      </c>
      <c r="B3">
        <v>17</v>
      </c>
      <c r="C3" t="s">
        <v>55</v>
      </c>
      <c r="D3" t="s">
        <v>28</v>
      </c>
      <c r="E3" t="s">
        <v>42</v>
      </c>
      <c r="F3">
        <v>2</v>
      </c>
      <c r="G3">
        <v>38000000</v>
      </c>
      <c r="H3">
        <v>4</v>
      </c>
      <c r="I3" s="15">
        <v>8.8541666666666664E-3</v>
      </c>
      <c r="J3" t="s">
        <v>46</v>
      </c>
      <c r="K3" t="s">
        <v>29</v>
      </c>
      <c r="L3" t="s">
        <v>33</v>
      </c>
      <c r="M3" t="s">
        <v>76</v>
      </c>
      <c r="N3" t="s">
        <v>31</v>
      </c>
    </row>
    <row r="4" spans="1:14" x14ac:dyDescent="0.35">
      <c r="A4" t="s">
        <v>14</v>
      </c>
      <c r="B4">
        <v>12</v>
      </c>
      <c r="C4" t="s">
        <v>55</v>
      </c>
      <c r="D4" t="s">
        <v>32</v>
      </c>
      <c r="E4" t="s">
        <v>42</v>
      </c>
      <c r="F4">
        <v>2</v>
      </c>
      <c r="G4">
        <v>12000000</v>
      </c>
      <c r="H4">
        <v>3</v>
      </c>
      <c r="I4" s="15">
        <v>6.6666666666666671E-3</v>
      </c>
      <c r="J4" t="s">
        <v>18</v>
      </c>
      <c r="K4" t="s">
        <v>19</v>
      </c>
      <c r="L4" t="s">
        <v>30</v>
      </c>
      <c r="M4" t="s">
        <v>77</v>
      </c>
      <c r="N4" t="s">
        <v>54</v>
      </c>
    </row>
    <row r="5" spans="1:14" x14ac:dyDescent="0.35">
      <c r="A5" t="s">
        <v>14</v>
      </c>
      <c r="B5">
        <v>12</v>
      </c>
      <c r="C5" t="s">
        <v>55</v>
      </c>
      <c r="D5" t="s">
        <v>32</v>
      </c>
      <c r="E5" t="s">
        <v>42</v>
      </c>
      <c r="F5">
        <v>2</v>
      </c>
      <c r="G5">
        <v>12000000</v>
      </c>
      <c r="H5">
        <v>3</v>
      </c>
      <c r="I5" s="15">
        <v>6.6666666666666671E-3</v>
      </c>
      <c r="J5" t="s">
        <v>18</v>
      </c>
      <c r="K5" t="s">
        <v>19</v>
      </c>
      <c r="L5" t="s">
        <v>30</v>
      </c>
      <c r="M5" t="s">
        <v>77</v>
      </c>
      <c r="N5" t="s">
        <v>54</v>
      </c>
    </row>
    <row r="6" spans="1:14" x14ac:dyDescent="0.35">
      <c r="A6" t="s">
        <v>70</v>
      </c>
      <c r="B6">
        <v>13</v>
      </c>
      <c r="C6" t="s">
        <v>55</v>
      </c>
      <c r="D6" t="s">
        <v>16</v>
      </c>
      <c r="E6" t="s">
        <v>45</v>
      </c>
      <c r="F6">
        <v>0</v>
      </c>
      <c r="G6">
        <v>0</v>
      </c>
      <c r="H6">
        <v>2</v>
      </c>
      <c r="I6" s="15">
        <v>6.4236111111111108E-3</v>
      </c>
      <c r="L6" t="s">
        <v>43</v>
      </c>
      <c r="M6" t="s">
        <v>66</v>
      </c>
      <c r="N6" t="s">
        <v>67</v>
      </c>
    </row>
    <row r="7" spans="1:14" x14ac:dyDescent="0.35">
      <c r="A7" t="s">
        <v>70</v>
      </c>
      <c r="B7">
        <v>13</v>
      </c>
      <c r="C7" t="s">
        <v>55</v>
      </c>
      <c r="D7" t="s">
        <v>16</v>
      </c>
      <c r="E7" t="s">
        <v>45</v>
      </c>
      <c r="F7">
        <v>0</v>
      </c>
      <c r="G7">
        <v>0</v>
      </c>
      <c r="H7">
        <v>2</v>
      </c>
      <c r="I7" s="15">
        <v>6.4236111111111108E-3</v>
      </c>
      <c r="L7" t="s">
        <v>43</v>
      </c>
      <c r="M7" t="s">
        <v>66</v>
      </c>
      <c r="N7" t="s">
        <v>67</v>
      </c>
    </row>
    <row r="8" spans="1:14" x14ac:dyDescent="0.35">
      <c r="A8" t="s">
        <v>14</v>
      </c>
      <c r="B8">
        <v>11</v>
      </c>
      <c r="C8" t="s">
        <v>55</v>
      </c>
      <c r="D8" t="s">
        <v>32</v>
      </c>
      <c r="E8" t="s">
        <v>23</v>
      </c>
      <c r="F8">
        <v>2</v>
      </c>
      <c r="G8">
        <v>38000000</v>
      </c>
      <c r="H8">
        <v>1</v>
      </c>
      <c r="I8" s="15">
        <v>6.4236111111111108E-3</v>
      </c>
      <c r="J8" t="s">
        <v>46</v>
      </c>
      <c r="K8" t="s">
        <v>29</v>
      </c>
      <c r="L8" t="s">
        <v>51</v>
      </c>
      <c r="M8" t="s">
        <v>66</v>
      </c>
      <c r="N8" t="s">
        <v>67</v>
      </c>
    </row>
    <row r="9" spans="1:14" x14ac:dyDescent="0.35">
      <c r="A9" t="s">
        <v>14</v>
      </c>
      <c r="B9">
        <v>11</v>
      </c>
      <c r="C9" t="s">
        <v>55</v>
      </c>
      <c r="D9" t="s">
        <v>32</v>
      </c>
      <c r="E9" t="s">
        <v>23</v>
      </c>
      <c r="F9">
        <v>2</v>
      </c>
      <c r="G9">
        <v>38000000</v>
      </c>
      <c r="H9">
        <v>1</v>
      </c>
      <c r="I9" s="15">
        <v>6.4236111111111108E-3</v>
      </c>
      <c r="J9" t="s">
        <v>46</v>
      </c>
      <c r="K9" t="s">
        <v>29</v>
      </c>
      <c r="L9" t="s">
        <v>51</v>
      </c>
      <c r="M9" t="s">
        <v>66</v>
      </c>
      <c r="N9" t="s">
        <v>67</v>
      </c>
    </row>
    <row r="10" spans="1:14" x14ac:dyDescent="0.35">
      <c r="A10" t="s">
        <v>70</v>
      </c>
      <c r="B10">
        <v>5</v>
      </c>
      <c r="C10" t="s">
        <v>55</v>
      </c>
      <c r="D10" t="s">
        <v>16</v>
      </c>
      <c r="E10" t="s">
        <v>45</v>
      </c>
      <c r="F10">
        <v>0</v>
      </c>
      <c r="G10">
        <v>0</v>
      </c>
      <c r="H10">
        <v>4</v>
      </c>
      <c r="I10" s="15">
        <v>6.0185185185185185E-3</v>
      </c>
      <c r="L10" t="s">
        <v>48</v>
      </c>
      <c r="M10" t="s">
        <v>76</v>
      </c>
      <c r="N10" t="s">
        <v>26</v>
      </c>
    </row>
    <row r="11" spans="1:14" x14ac:dyDescent="0.35">
      <c r="A11" t="s">
        <v>70</v>
      </c>
      <c r="B11">
        <v>5</v>
      </c>
      <c r="C11" t="s">
        <v>55</v>
      </c>
      <c r="D11" t="s">
        <v>16</v>
      </c>
      <c r="E11" t="s">
        <v>45</v>
      </c>
      <c r="F11">
        <v>0</v>
      </c>
      <c r="G11">
        <v>0</v>
      </c>
      <c r="H11">
        <v>4</v>
      </c>
      <c r="I11" s="15">
        <v>6.0185185185185185E-3</v>
      </c>
      <c r="L11" t="s">
        <v>48</v>
      </c>
      <c r="M11" t="s">
        <v>76</v>
      </c>
      <c r="N11" t="s">
        <v>26</v>
      </c>
    </row>
    <row r="12" spans="1:14" x14ac:dyDescent="0.35">
      <c r="A12" t="s">
        <v>14</v>
      </c>
      <c r="B12">
        <v>13</v>
      </c>
      <c r="C12" t="s">
        <v>55</v>
      </c>
      <c r="D12" t="s">
        <v>16</v>
      </c>
      <c r="E12" t="s">
        <v>42</v>
      </c>
      <c r="F12">
        <v>4</v>
      </c>
      <c r="G12">
        <v>15000000</v>
      </c>
      <c r="H12">
        <v>5</v>
      </c>
      <c r="I12" s="15">
        <v>5.6944444444444447E-3</v>
      </c>
      <c r="J12" t="s">
        <v>18</v>
      </c>
      <c r="K12" t="s">
        <v>35</v>
      </c>
      <c r="L12" t="s">
        <v>48</v>
      </c>
      <c r="M12" t="s">
        <v>76</v>
      </c>
      <c r="N12" t="s">
        <v>52</v>
      </c>
    </row>
    <row r="13" spans="1:14" x14ac:dyDescent="0.35">
      <c r="A13" t="s">
        <v>14</v>
      </c>
      <c r="B13">
        <v>13</v>
      </c>
      <c r="C13" t="s">
        <v>55</v>
      </c>
      <c r="D13" t="s">
        <v>16</v>
      </c>
      <c r="E13" t="s">
        <v>42</v>
      </c>
      <c r="F13">
        <v>4</v>
      </c>
      <c r="G13">
        <v>15000000</v>
      </c>
      <c r="H13">
        <v>5</v>
      </c>
      <c r="I13" s="15">
        <v>5.6944444444444447E-3</v>
      </c>
      <c r="J13" t="s">
        <v>18</v>
      </c>
      <c r="K13" t="s">
        <v>35</v>
      </c>
      <c r="L13" t="s">
        <v>48</v>
      </c>
      <c r="M13" t="s">
        <v>76</v>
      </c>
      <c r="N13" t="s">
        <v>52</v>
      </c>
    </row>
    <row r="14" spans="1:14" x14ac:dyDescent="0.35">
      <c r="A14" t="s">
        <v>14</v>
      </c>
      <c r="B14">
        <v>6</v>
      </c>
      <c r="C14" t="s">
        <v>55</v>
      </c>
      <c r="D14" t="s">
        <v>32</v>
      </c>
      <c r="E14" t="s">
        <v>42</v>
      </c>
      <c r="F14">
        <v>5</v>
      </c>
      <c r="G14">
        <v>20000000</v>
      </c>
      <c r="H14">
        <v>3</v>
      </c>
      <c r="I14" s="15">
        <v>5.208333333333333E-3</v>
      </c>
      <c r="J14" t="s">
        <v>18</v>
      </c>
      <c r="K14" t="s">
        <v>29</v>
      </c>
      <c r="L14" t="s">
        <v>25</v>
      </c>
      <c r="M14" t="s">
        <v>76</v>
      </c>
      <c r="N14" t="s">
        <v>26</v>
      </c>
    </row>
    <row r="15" spans="1:14" x14ac:dyDescent="0.35">
      <c r="A15" t="s">
        <v>14</v>
      </c>
      <c r="B15">
        <v>11</v>
      </c>
      <c r="C15" t="s">
        <v>55</v>
      </c>
      <c r="D15" t="s">
        <v>16</v>
      </c>
      <c r="E15" t="s">
        <v>42</v>
      </c>
      <c r="F15">
        <v>2</v>
      </c>
      <c r="G15">
        <v>38000000</v>
      </c>
      <c r="H15">
        <v>4</v>
      </c>
      <c r="I15" s="15">
        <v>5.208333333333333E-3</v>
      </c>
      <c r="J15" t="s">
        <v>46</v>
      </c>
      <c r="K15" t="s">
        <v>47</v>
      </c>
      <c r="L15" t="s">
        <v>51</v>
      </c>
      <c r="M15" t="s">
        <v>66</v>
      </c>
      <c r="N15" t="s">
        <v>67</v>
      </c>
    </row>
    <row r="16" spans="1:14" x14ac:dyDescent="0.35">
      <c r="A16" t="s">
        <v>14</v>
      </c>
      <c r="B16">
        <v>6</v>
      </c>
      <c r="C16" t="s">
        <v>55</v>
      </c>
      <c r="D16" t="s">
        <v>32</v>
      </c>
      <c r="E16" t="s">
        <v>42</v>
      </c>
      <c r="F16">
        <v>5</v>
      </c>
      <c r="G16">
        <v>20000000</v>
      </c>
      <c r="H16">
        <v>3</v>
      </c>
      <c r="I16" s="15">
        <v>5.208333333333333E-3</v>
      </c>
      <c r="J16" t="s">
        <v>18</v>
      </c>
      <c r="K16" t="s">
        <v>29</v>
      </c>
      <c r="L16" t="s">
        <v>25</v>
      </c>
      <c r="M16" t="s">
        <v>76</v>
      </c>
      <c r="N16" t="s">
        <v>26</v>
      </c>
    </row>
    <row r="17" spans="1:14" x14ac:dyDescent="0.35">
      <c r="A17" t="s">
        <v>14</v>
      </c>
      <c r="B17">
        <v>11</v>
      </c>
      <c r="C17" t="s">
        <v>55</v>
      </c>
      <c r="D17" t="s">
        <v>16</v>
      </c>
      <c r="E17" t="s">
        <v>42</v>
      </c>
      <c r="F17">
        <v>2</v>
      </c>
      <c r="G17">
        <v>38000000</v>
      </c>
      <c r="H17">
        <v>4</v>
      </c>
      <c r="I17" s="15">
        <v>5.208333333333333E-3</v>
      </c>
      <c r="J17" t="s">
        <v>46</v>
      </c>
      <c r="K17" t="s">
        <v>47</v>
      </c>
      <c r="L17" t="s">
        <v>51</v>
      </c>
      <c r="M17" t="s">
        <v>66</v>
      </c>
      <c r="N17" t="s">
        <v>67</v>
      </c>
    </row>
    <row r="18" spans="1:14" x14ac:dyDescent="0.35">
      <c r="A18" t="s">
        <v>14</v>
      </c>
      <c r="B18">
        <v>14</v>
      </c>
      <c r="C18" t="s">
        <v>55</v>
      </c>
      <c r="D18" t="s">
        <v>32</v>
      </c>
      <c r="E18" t="s">
        <v>17</v>
      </c>
      <c r="F18">
        <v>5</v>
      </c>
      <c r="G18">
        <v>20000000</v>
      </c>
      <c r="H18">
        <v>6</v>
      </c>
      <c r="I18" s="15">
        <v>5.0231481481481481E-3</v>
      </c>
      <c r="J18" t="s">
        <v>18</v>
      </c>
      <c r="K18" t="s">
        <v>47</v>
      </c>
      <c r="L18" t="s">
        <v>33</v>
      </c>
      <c r="M18" t="s">
        <v>78</v>
      </c>
      <c r="N18" t="s">
        <v>53</v>
      </c>
    </row>
    <row r="19" spans="1:14" x14ac:dyDescent="0.35">
      <c r="A19" t="s">
        <v>14</v>
      </c>
      <c r="B19">
        <v>12</v>
      </c>
      <c r="C19" t="s">
        <v>55</v>
      </c>
      <c r="D19" t="s">
        <v>16</v>
      </c>
      <c r="E19" t="s">
        <v>42</v>
      </c>
      <c r="F19">
        <v>3</v>
      </c>
      <c r="G19">
        <v>11000000</v>
      </c>
      <c r="H19">
        <v>1</v>
      </c>
      <c r="I19" s="15">
        <v>1.3888888888888889E-3</v>
      </c>
      <c r="J19" t="s">
        <v>18</v>
      </c>
      <c r="K19" t="s">
        <v>56</v>
      </c>
      <c r="L19" t="s">
        <v>51</v>
      </c>
      <c r="M19" t="s">
        <v>76</v>
      </c>
      <c r="N19" t="s">
        <v>52</v>
      </c>
    </row>
    <row r="20" spans="1:14" x14ac:dyDescent="0.35">
      <c r="A20" t="s">
        <v>14</v>
      </c>
      <c r="B20">
        <v>14</v>
      </c>
      <c r="C20" t="s">
        <v>55</v>
      </c>
      <c r="D20" t="s">
        <v>32</v>
      </c>
      <c r="E20" t="s">
        <v>17</v>
      </c>
      <c r="F20">
        <v>5</v>
      </c>
      <c r="G20">
        <v>20000000</v>
      </c>
      <c r="H20">
        <v>6</v>
      </c>
      <c r="I20" s="15">
        <v>5.0231481481481481E-3</v>
      </c>
      <c r="J20" t="s">
        <v>18</v>
      </c>
      <c r="K20" t="s">
        <v>47</v>
      </c>
      <c r="L20" t="s">
        <v>33</v>
      </c>
      <c r="M20" t="s">
        <v>78</v>
      </c>
      <c r="N20" t="s">
        <v>53</v>
      </c>
    </row>
    <row r="21" spans="1:14" x14ac:dyDescent="0.35">
      <c r="A21" t="s">
        <v>14</v>
      </c>
      <c r="B21">
        <v>8</v>
      </c>
      <c r="C21" t="s">
        <v>55</v>
      </c>
      <c r="D21" t="s">
        <v>32</v>
      </c>
      <c r="E21" t="s">
        <v>17</v>
      </c>
      <c r="F21">
        <v>3</v>
      </c>
      <c r="G21">
        <v>15000000</v>
      </c>
      <c r="H21">
        <v>5</v>
      </c>
      <c r="I21" s="15">
        <v>3.6458333333333334E-3</v>
      </c>
      <c r="J21" t="s">
        <v>18</v>
      </c>
      <c r="K21" t="s">
        <v>56</v>
      </c>
      <c r="L21" t="s">
        <v>25</v>
      </c>
      <c r="M21" t="s">
        <v>78</v>
      </c>
      <c r="N21" t="s">
        <v>53</v>
      </c>
    </row>
    <row r="22" spans="1:14" x14ac:dyDescent="0.35">
      <c r="A22" t="s">
        <v>14</v>
      </c>
      <c r="B22">
        <v>8</v>
      </c>
      <c r="C22" t="s">
        <v>55</v>
      </c>
      <c r="D22" t="s">
        <v>32</v>
      </c>
      <c r="E22" t="s">
        <v>17</v>
      </c>
      <c r="F22">
        <v>3</v>
      </c>
      <c r="G22">
        <v>15000000</v>
      </c>
      <c r="H22">
        <v>5</v>
      </c>
      <c r="I22" s="15">
        <v>3.6458333333333334E-3</v>
      </c>
      <c r="J22" t="s">
        <v>18</v>
      </c>
      <c r="K22" t="s">
        <v>56</v>
      </c>
      <c r="L22" t="s">
        <v>25</v>
      </c>
      <c r="M22" t="s">
        <v>78</v>
      </c>
      <c r="N22" t="s">
        <v>53</v>
      </c>
    </row>
    <row r="23" spans="1:14" x14ac:dyDescent="0.35">
      <c r="A23" t="s">
        <v>70</v>
      </c>
      <c r="B23">
        <v>3</v>
      </c>
      <c r="C23" t="s">
        <v>55</v>
      </c>
      <c r="D23" t="s">
        <v>32</v>
      </c>
      <c r="E23" t="s">
        <v>23</v>
      </c>
      <c r="F23">
        <v>0</v>
      </c>
      <c r="G23">
        <v>0</v>
      </c>
      <c r="H23">
        <v>1</v>
      </c>
      <c r="I23" s="15">
        <v>3.6111111111111109E-3</v>
      </c>
      <c r="L23" t="s">
        <v>25</v>
      </c>
      <c r="M23" t="s">
        <v>78</v>
      </c>
      <c r="N23" t="s">
        <v>53</v>
      </c>
    </row>
    <row r="24" spans="1:14" x14ac:dyDescent="0.35">
      <c r="A24" t="s">
        <v>70</v>
      </c>
      <c r="B24">
        <v>3</v>
      </c>
      <c r="C24" t="s">
        <v>55</v>
      </c>
      <c r="D24" t="s">
        <v>32</v>
      </c>
      <c r="E24" t="s">
        <v>23</v>
      </c>
      <c r="F24">
        <v>0</v>
      </c>
      <c r="G24">
        <v>0</v>
      </c>
      <c r="H24">
        <v>1</v>
      </c>
      <c r="I24" s="15">
        <v>3.6111111111111109E-3</v>
      </c>
      <c r="L24" t="s">
        <v>25</v>
      </c>
      <c r="M24" t="s">
        <v>78</v>
      </c>
      <c r="N24" t="s">
        <v>53</v>
      </c>
    </row>
    <row r="25" spans="1:14" x14ac:dyDescent="0.35">
      <c r="A25" t="s">
        <v>14</v>
      </c>
      <c r="B25">
        <v>13</v>
      </c>
      <c r="C25" t="s">
        <v>55</v>
      </c>
      <c r="D25" t="s">
        <v>49</v>
      </c>
      <c r="E25" t="s">
        <v>42</v>
      </c>
      <c r="F25">
        <v>2</v>
      </c>
      <c r="G25">
        <v>12000000</v>
      </c>
      <c r="H25">
        <v>1</v>
      </c>
      <c r="I25" s="15">
        <v>3.3333333333333335E-3</v>
      </c>
      <c r="J25" t="s">
        <v>18</v>
      </c>
      <c r="K25" t="s">
        <v>56</v>
      </c>
      <c r="L25" t="s">
        <v>30</v>
      </c>
      <c r="M25" t="s">
        <v>76</v>
      </c>
      <c r="N25" t="s">
        <v>26</v>
      </c>
    </row>
    <row r="26" spans="1:14" x14ac:dyDescent="0.35">
      <c r="A26" t="s">
        <v>14</v>
      </c>
      <c r="B26">
        <v>13</v>
      </c>
      <c r="C26" t="s">
        <v>55</v>
      </c>
      <c r="D26" t="s">
        <v>49</v>
      </c>
      <c r="E26" t="s">
        <v>42</v>
      </c>
      <c r="F26">
        <v>2</v>
      </c>
      <c r="G26">
        <v>12000000</v>
      </c>
      <c r="H26">
        <v>1</v>
      </c>
      <c r="I26" s="15">
        <v>3.3333333333333335E-3</v>
      </c>
      <c r="J26" t="s">
        <v>18</v>
      </c>
      <c r="K26" t="s">
        <v>56</v>
      </c>
      <c r="L26" t="s">
        <v>30</v>
      </c>
      <c r="M26" t="s">
        <v>76</v>
      </c>
      <c r="N26" t="s">
        <v>26</v>
      </c>
    </row>
    <row r="27" spans="1:14" x14ac:dyDescent="0.35">
      <c r="A27" t="s">
        <v>70</v>
      </c>
      <c r="B27">
        <v>11</v>
      </c>
      <c r="C27" t="s">
        <v>55</v>
      </c>
      <c r="D27" t="s">
        <v>38</v>
      </c>
      <c r="E27" t="s">
        <v>23</v>
      </c>
      <c r="F27">
        <v>0</v>
      </c>
      <c r="G27">
        <v>0</v>
      </c>
      <c r="H27">
        <v>4</v>
      </c>
      <c r="I27" s="15">
        <v>3.2986111111111111E-3</v>
      </c>
      <c r="L27" t="s">
        <v>30</v>
      </c>
      <c r="M27" t="s">
        <v>77</v>
      </c>
      <c r="N27" t="s">
        <v>65</v>
      </c>
    </row>
    <row r="28" spans="1:14" x14ac:dyDescent="0.35">
      <c r="A28" t="s">
        <v>70</v>
      </c>
      <c r="B28">
        <v>11</v>
      </c>
      <c r="C28" t="s">
        <v>55</v>
      </c>
      <c r="D28" t="s">
        <v>38</v>
      </c>
      <c r="E28" t="s">
        <v>23</v>
      </c>
      <c r="F28">
        <v>0</v>
      </c>
      <c r="G28">
        <v>0</v>
      </c>
      <c r="H28">
        <v>4</v>
      </c>
      <c r="I28" s="15">
        <v>3.2986111111111111E-3</v>
      </c>
      <c r="L28" t="s">
        <v>30</v>
      </c>
      <c r="M28" t="s">
        <v>77</v>
      </c>
      <c r="N28" t="s">
        <v>65</v>
      </c>
    </row>
    <row r="29" spans="1:14" x14ac:dyDescent="0.35">
      <c r="A29" t="s">
        <v>14</v>
      </c>
      <c r="B29">
        <v>16</v>
      </c>
      <c r="C29" t="s">
        <v>55</v>
      </c>
      <c r="D29" t="s">
        <v>32</v>
      </c>
      <c r="E29" t="s">
        <v>23</v>
      </c>
      <c r="F29">
        <v>2</v>
      </c>
      <c r="G29">
        <v>12000000</v>
      </c>
      <c r="H29">
        <v>1</v>
      </c>
      <c r="I29" s="15">
        <v>3.2407407407407406E-3</v>
      </c>
      <c r="J29" t="s">
        <v>18</v>
      </c>
      <c r="K29" t="s">
        <v>29</v>
      </c>
      <c r="L29" t="s">
        <v>40</v>
      </c>
      <c r="M29" t="s">
        <v>76</v>
      </c>
      <c r="N29" t="s">
        <v>26</v>
      </c>
    </row>
    <row r="30" spans="1:14" x14ac:dyDescent="0.35">
      <c r="A30" t="s">
        <v>14</v>
      </c>
      <c r="B30">
        <v>16</v>
      </c>
      <c r="C30" t="s">
        <v>55</v>
      </c>
      <c r="D30" t="s">
        <v>32</v>
      </c>
      <c r="E30" t="s">
        <v>23</v>
      </c>
      <c r="F30">
        <v>2</v>
      </c>
      <c r="G30">
        <v>12000000</v>
      </c>
      <c r="H30">
        <v>1</v>
      </c>
      <c r="I30" s="15">
        <v>3.2407407407407406E-3</v>
      </c>
      <c r="J30" t="s">
        <v>18</v>
      </c>
      <c r="K30" t="s">
        <v>29</v>
      </c>
      <c r="L30" t="s">
        <v>40</v>
      </c>
      <c r="M30" t="s">
        <v>76</v>
      </c>
      <c r="N30" t="s">
        <v>26</v>
      </c>
    </row>
    <row r="31" spans="1:14" x14ac:dyDescent="0.35">
      <c r="A31" t="s">
        <v>14</v>
      </c>
      <c r="B31">
        <v>1</v>
      </c>
      <c r="C31" t="s">
        <v>55</v>
      </c>
      <c r="D31" t="s">
        <v>49</v>
      </c>
      <c r="E31" t="s">
        <v>23</v>
      </c>
      <c r="F31">
        <v>1</v>
      </c>
      <c r="G31">
        <v>7000000</v>
      </c>
      <c r="H31">
        <v>3</v>
      </c>
      <c r="I31" s="15">
        <v>2.4305555555555556E-3</v>
      </c>
      <c r="J31" t="s">
        <v>18</v>
      </c>
      <c r="K31" t="s">
        <v>50</v>
      </c>
      <c r="L31" t="s">
        <v>48</v>
      </c>
      <c r="M31" t="s">
        <v>78</v>
      </c>
      <c r="N31" t="s">
        <v>41</v>
      </c>
    </row>
    <row r="32" spans="1:14" x14ac:dyDescent="0.35">
      <c r="A32" t="s">
        <v>14</v>
      </c>
      <c r="B32">
        <v>1</v>
      </c>
      <c r="C32" t="s">
        <v>55</v>
      </c>
      <c r="D32" t="s">
        <v>49</v>
      </c>
      <c r="E32" t="s">
        <v>23</v>
      </c>
      <c r="F32">
        <v>1</v>
      </c>
      <c r="G32">
        <v>7000000</v>
      </c>
      <c r="H32">
        <v>3</v>
      </c>
      <c r="I32" s="15">
        <v>2.4305555555555556E-3</v>
      </c>
      <c r="J32" t="s">
        <v>18</v>
      </c>
      <c r="K32" t="s">
        <v>50</v>
      </c>
      <c r="L32" t="s">
        <v>48</v>
      </c>
      <c r="M32" t="s">
        <v>78</v>
      </c>
      <c r="N32" t="s">
        <v>41</v>
      </c>
    </row>
    <row r="33" spans="1:14" x14ac:dyDescent="0.35">
      <c r="A33" t="s">
        <v>14</v>
      </c>
      <c r="B33">
        <v>12</v>
      </c>
      <c r="C33" t="s">
        <v>55</v>
      </c>
      <c r="D33" t="s">
        <v>16</v>
      </c>
      <c r="E33" t="s">
        <v>23</v>
      </c>
      <c r="F33">
        <v>5</v>
      </c>
      <c r="G33">
        <v>25000000</v>
      </c>
      <c r="H33">
        <v>1</v>
      </c>
      <c r="I33" s="15">
        <v>2.2685185185185187E-3</v>
      </c>
      <c r="J33" t="s">
        <v>18</v>
      </c>
      <c r="K33" t="s">
        <v>24</v>
      </c>
      <c r="L33" t="s">
        <v>30</v>
      </c>
      <c r="M33" t="s">
        <v>76</v>
      </c>
      <c r="N33" t="s">
        <v>52</v>
      </c>
    </row>
    <row r="34" spans="1:14" x14ac:dyDescent="0.35">
      <c r="A34" t="s">
        <v>14</v>
      </c>
      <c r="B34">
        <v>12</v>
      </c>
      <c r="C34" t="s">
        <v>55</v>
      </c>
      <c r="D34" t="s">
        <v>16</v>
      </c>
      <c r="E34" t="s">
        <v>23</v>
      </c>
      <c r="F34">
        <v>5</v>
      </c>
      <c r="G34">
        <v>25000000</v>
      </c>
      <c r="H34">
        <v>1</v>
      </c>
      <c r="I34" s="15">
        <v>2.2685185185185187E-3</v>
      </c>
      <c r="J34" t="s">
        <v>18</v>
      </c>
      <c r="K34" t="s">
        <v>24</v>
      </c>
      <c r="L34" t="s">
        <v>30</v>
      </c>
      <c r="M34" t="s">
        <v>76</v>
      </c>
      <c r="N34" t="s">
        <v>52</v>
      </c>
    </row>
    <row r="35" spans="1:14" x14ac:dyDescent="0.35">
      <c r="A35" t="s">
        <v>14</v>
      </c>
      <c r="B35">
        <v>17</v>
      </c>
      <c r="C35" t="s">
        <v>55</v>
      </c>
      <c r="D35" t="s">
        <v>49</v>
      </c>
      <c r="E35" t="s">
        <v>68</v>
      </c>
      <c r="F35">
        <v>3</v>
      </c>
      <c r="G35">
        <v>15000000</v>
      </c>
      <c r="H35">
        <v>1</v>
      </c>
      <c r="I35" s="15">
        <v>2.2222222222222222E-3</v>
      </c>
      <c r="J35" t="s">
        <v>18</v>
      </c>
      <c r="K35" t="s">
        <v>24</v>
      </c>
      <c r="L35" t="s">
        <v>30</v>
      </c>
      <c r="M35" t="s">
        <v>66</v>
      </c>
      <c r="N35" t="s">
        <v>67</v>
      </c>
    </row>
    <row r="36" spans="1:14" x14ac:dyDescent="0.35">
      <c r="A36" t="s">
        <v>14</v>
      </c>
      <c r="B36">
        <v>17</v>
      </c>
      <c r="C36" t="s">
        <v>55</v>
      </c>
      <c r="D36" t="s">
        <v>49</v>
      </c>
      <c r="E36" t="s">
        <v>68</v>
      </c>
      <c r="F36">
        <v>3</v>
      </c>
      <c r="G36">
        <v>15000000</v>
      </c>
      <c r="H36">
        <v>1</v>
      </c>
      <c r="I36" s="15">
        <v>2.2222222222222222E-3</v>
      </c>
      <c r="J36" t="s">
        <v>18</v>
      </c>
      <c r="K36" t="s">
        <v>24</v>
      </c>
      <c r="L36" t="s">
        <v>30</v>
      </c>
      <c r="M36" t="s">
        <v>66</v>
      </c>
      <c r="N36" t="s">
        <v>67</v>
      </c>
    </row>
    <row r="37" spans="1:14" x14ac:dyDescent="0.35">
      <c r="A37" t="s">
        <v>14</v>
      </c>
      <c r="B37">
        <v>12</v>
      </c>
      <c r="C37" t="s">
        <v>55</v>
      </c>
      <c r="D37" t="s">
        <v>16</v>
      </c>
      <c r="E37" t="s">
        <v>23</v>
      </c>
      <c r="F37">
        <v>2</v>
      </c>
      <c r="G37">
        <v>12000000</v>
      </c>
      <c r="H37">
        <v>3</v>
      </c>
      <c r="I37" s="15">
        <v>2.0370370370370369E-3</v>
      </c>
      <c r="J37" t="s">
        <v>18</v>
      </c>
      <c r="K37" t="s">
        <v>39</v>
      </c>
      <c r="L37" t="s">
        <v>33</v>
      </c>
      <c r="M37" t="s">
        <v>76</v>
      </c>
      <c r="N37" t="s">
        <v>71</v>
      </c>
    </row>
    <row r="38" spans="1:14" x14ac:dyDescent="0.35">
      <c r="A38" t="s">
        <v>14</v>
      </c>
      <c r="B38">
        <v>12</v>
      </c>
      <c r="C38" t="s">
        <v>55</v>
      </c>
      <c r="D38" t="s">
        <v>16</v>
      </c>
      <c r="E38" t="s">
        <v>23</v>
      </c>
      <c r="F38">
        <v>2</v>
      </c>
      <c r="G38">
        <v>12000000</v>
      </c>
      <c r="H38">
        <v>3</v>
      </c>
      <c r="I38" s="15">
        <v>2.0370370370370369E-3</v>
      </c>
      <c r="J38" t="s">
        <v>18</v>
      </c>
      <c r="K38" t="s">
        <v>39</v>
      </c>
      <c r="L38" t="s">
        <v>33</v>
      </c>
      <c r="M38" t="s">
        <v>76</v>
      </c>
      <c r="N38" t="s">
        <v>71</v>
      </c>
    </row>
    <row r="39" spans="1:14" x14ac:dyDescent="0.35">
      <c r="A39" t="s">
        <v>14</v>
      </c>
      <c r="B39">
        <v>11</v>
      </c>
      <c r="C39" t="s">
        <v>55</v>
      </c>
      <c r="D39" t="s">
        <v>38</v>
      </c>
      <c r="E39" t="s">
        <v>42</v>
      </c>
      <c r="F39">
        <v>5</v>
      </c>
      <c r="G39">
        <v>20000000</v>
      </c>
      <c r="H39">
        <v>1</v>
      </c>
      <c r="I39" s="15">
        <v>1.736111111111111E-3</v>
      </c>
      <c r="J39" t="s">
        <v>18</v>
      </c>
      <c r="K39" t="s">
        <v>29</v>
      </c>
      <c r="L39" t="s">
        <v>48</v>
      </c>
      <c r="M39" t="s">
        <v>77</v>
      </c>
      <c r="N39" t="s">
        <v>54</v>
      </c>
    </row>
    <row r="40" spans="1:14" x14ac:dyDescent="0.35">
      <c r="A40" t="s">
        <v>14</v>
      </c>
      <c r="B40">
        <v>11</v>
      </c>
      <c r="C40" t="s">
        <v>55</v>
      </c>
      <c r="D40" t="s">
        <v>38</v>
      </c>
      <c r="E40" t="s">
        <v>42</v>
      </c>
      <c r="F40">
        <v>5</v>
      </c>
      <c r="G40">
        <v>20000000</v>
      </c>
      <c r="H40">
        <v>1</v>
      </c>
      <c r="I40" s="15">
        <v>1.736111111111111E-3</v>
      </c>
      <c r="J40" t="s">
        <v>18</v>
      </c>
      <c r="K40" t="s">
        <v>29</v>
      </c>
      <c r="L40" t="s">
        <v>48</v>
      </c>
      <c r="M40" t="s">
        <v>77</v>
      </c>
      <c r="N40" t="s">
        <v>54</v>
      </c>
    </row>
    <row r="41" spans="1:14" x14ac:dyDescent="0.35">
      <c r="A41" t="s">
        <v>14</v>
      </c>
      <c r="B41">
        <v>15</v>
      </c>
      <c r="C41" t="s">
        <v>55</v>
      </c>
      <c r="D41" t="s">
        <v>38</v>
      </c>
      <c r="E41" t="s">
        <v>42</v>
      </c>
      <c r="F41">
        <v>4</v>
      </c>
      <c r="G41">
        <v>20000000</v>
      </c>
      <c r="H41">
        <v>3</v>
      </c>
      <c r="I41" s="15">
        <v>1.6782407407407408E-3</v>
      </c>
      <c r="J41" t="s">
        <v>61</v>
      </c>
      <c r="K41" t="s">
        <v>35</v>
      </c>
      <c r="L41" t="s">
        <v>51</v>
      </c>
      <c r="M41" t="s">
        <v>78</v>
      </c>
      <c r="N41" t="s">
        <v>41</v>
      </c>
    </row>
    <row r="42" spans="1:14" x14ac:dyDescent="0.35">
      <c r="A42" t="s">
        <v>14</v>
      </c>
      <c r="B42">
        <v>15</v>
      </c>
      <c r="C42" t="s">
        <v>55</v>
      </c>
      <c r="D42" t="s">
        <v>38</v>
      </c>
      <c r="E42" t="s">
        <v>42</v>
      </c>
      <c r="F42">
        <v>4</v>
      </c>
      <c r="G42">
        <v>20000000</v>
      </c>
      <c r="H42">
        <v>3</v>
      </c>
      <c r="I42" s="15">
        <v>1.6782407407407408E-3</v>
      </c>
      <c r="J42" t="s">
        <v>61</v>
      </c>
      <c r="K42" t="s">
        <v>35</v>
      </c>
      <c r="L42" t="s">
        <v>51</v>
      </c>
      <c r="M42" t="s">
        <v>78</v>
      </c>
      <c r="N42" t="s">
        <v>41</v>
      </c>
    </row>
    <row r="43" spans="1:14" x14ac:dyDescent="0.35">
      <c r="A43" t="s">
        <v>70</v>
      </c>
      <c r="B43">
        <v>11</v>
      </c>
      <c r="C43" t="s">
        <v>55</v>
      </c>
      <c r="D43" t="s">
        <v>73</v>
      </c>
      <c r="E43" t="s">
        <v>42</v>
      </c>
      <c r="F43">
        <v>0</v>
      </c>
      <c r="G43">
        <v>0</v>
      </c>
      <c r="H43">
        <v>4</v>
      </c>
      <c r="I43" s="15">
        <v>1.5972222222222223E-3</v>
      </c>
      <c r="L43" t="s">
        <v>33</v>
      </c>
      <c r="M43" t="s">
        <v>78</v>
      </c>
      <c r="N43" t="s">
        <v>63</v>
      </c>
    </row>
    <row r="44" spans="1:14" x14ac:dyDescent="0.35">
      <c r="A44" t="s">
        <v>70</v>
      </c>
      <c r="B44">
        <v>11</v>
      </c>
      <c r="C44" t="s">
        <v>55</v>
      </c>
      <c r="D44" t="s">
        <v>73</v>
      </c>
      <c r="E44" t="s">
        <v>42</v>
      </c>
      <c r="F44">
        <v>0</v>
      </c>
      <c r="G44">
        <v>0</v>
      </c>
      <c r="H44">
        <v>4</v>
      </c>
      <c r="I44" s="15">
        <v>1.5972222222222223E-3</v>
      </c>
      <c r="L44" t="s">
        <v>33</v>
      </c>
      <c r="M44" t="s">
        <v>78</v>
      </c>
      <c r="N44" t="s">
        <v>63</v>
      </c>
    </row>
    <row r="45" spans="1:14" x14ac:dyDescent="0.35">
      <c r="A45" t="s">
        <v>14</v>
      </c>
      <c r="B45">
        <v>11</v>
      </c>
      <c r="C45" t="s">
        <v>55</v>
      </c>
      <c r="D45" t="s">
        <v>38</v>
      </c>
      <c r="E45" t="s">
        <v>68</v>
      </c>
      <c r="F45">
        <v>3</v>
      </c>
      <c r="G45">
        <v>15000000</v>
      </c>
      <c r="H45">
        <v>2</v>
      </c>
      <c r="I45" s="15">
        <v>1.5972222222222223E-3</v>
      </c>
      <c r="J45" t="s">
        <v>18</v>
      </c>
      <c r="K45" t="s">
        <v>19</v>
      </c>
      <c r="L45" t="s">
        <v>51</v>
      </c>
      <c r="M45" t="s">
        <v>77</v>
      </c>
      <c r="N45" t="s">
        <v>54</v>
      </c>
    </row>
    <row r="46" spans="1:14" x14ac:dyDescent="0.35">
      <c r="A46" t="s">
        <v>14</v>
      </c>
      <c r="B46">
        <v>11</v>
      </c>
      <c r="C46" t="s">
        <v>55</v>
      </c>
      <c r="D46" t="s">
        <v>38</v>
      </c>
      <c r="E46" t="s">
        <v>68</v>
      </c>
      <c r="F46">
        <v>3</v>
      </c>
      <c r="G46">
        <v>15000000</v>
      </c>
      <c r="H46">
        <v>2</v>
      </c>
      <c r="I46" s="15">
        <v>1.5972222222222223E-3</v>
      </c>
      <c r="J46" t="s">
        <v>18</v>
      </c>
      <c r="K46" t="s">
        <v>19</v>
      </c>
      <c r="L46" t="s">
        <v>51</v>
      </c>
      <c r="M46" t="s">
        <v>77</v>
      </c>
      <c r="N46" t="s">
        <v>54</v>
      </c>
    </row>
    <row r="47" spans="1:14" x14ac:dyDescent="0.35">
      <c r="A47" t="s">
        <v>14</v>
      </c>
      <c r="B47">
        <v>15</v>
      </c>
      <c r="C47" t="s">
        <v>55</v>
      </c>
      <c r="D47" t="s">
        <v>32</v>
      </c>
      <c r="E47" t="s">
        <v>42</v>
      </c>
      <c r="F47">
        <v>2</v>
      </c>
      <c r="G47">
        <v>12000000</v>
      </c>
      <c r="H47">
        <v>1</v>
      </c>
      <c r="I47" s="15">
        <v>1.5277777777777779E-3</v>
      </c>
      <c r="J47" t="s">
        <v>18</v>
      </c>
      <c r="K47" t="s">
        <v>29</v>
      </c>
      <c r="L47" t="s">
        <v>43</v>
      </c>
      <c r="M47" t="s">
        <v>76</v>
      </c>
      <c r="N47" t="s">
        <v>31</v>
      </c>
    </row>
    <row r="48" spans="1:14" x14ac:dyDescent="0.35">
      <c r="A48" t="s">
        <v>14</v>
      </c>
      <c r="B48">
        <v>11</v>
      </c>
      <c r="C48" t="s">
        <v>55</v>
      </c>
      <c r="D48" t="s">
        <v>49</v>
      </c>
      <c r="E48" t="s">
        <v>17</v>
      </c>
      <c r="F48">
        <v>5</v>
      </c>
      <c r="G48">
        <v>25000000</v>
      </c>
      <c r="H48">
        <v>3</v>
      </c>
      <c r="I48" s="15">
        <v>1.5277777777777779E-3</v>
      </c>
      <c r="J48" t="s">
        <v>18</v>
      </c>
      <c r="K48" t="s">
        <v>47</v>
      </c>
      <c r="L48" t="s">
        <v>20</v>
      </c>
      <c r="M48" t="s">
        <v>66</v>
      </c>
      <c r="N48" t="s">
        <v>36</v>
      </c>
    </row>
    <row r="49" spans="1:14" x14ac:dyDescent="0.35">
      <c r="A49" t="s">
        <v>14</v>
      </c>
      <c r="B49">
        <v>12</v>
      </c>
      <c r="C49" t="s">
        <v>55</v>
      </c>
      <c r="D49" t="s">
        <v>16</v>
      </c>
      <c r="E49" t="s">
        <v>42</v>
      </c>
      <c r="F49">
        <v>3</v>
      </c>
      <c r="G49">
        <v>11000000</v>
      </c>
      <c r="H49">
        <v>1</v>
      </c>
      <c r="I49" s="15">
        <v>1.3888888888888889E-3</v>
      </c>
      <c r="J49" t="s">
        <v>18</v>
      </c>
      <c r="K49" t="s">
        <v>56</v>
      </c>
      <c r="L49" t="s">
        <v>51</v>
      </c>
      <c r="M49" t="s">
        <v>76</v>
      </c>
      <c r="N49" t="s">
        <v>52</v>
      </c>
    </row>
    <row r="50" spans="1:14" x14ac:dyDescent="0.35">
      <c r="A50" t="s">
        <v>14</v>
      </c>
      <c r="B50">
        <v>15</v>
      </c>
      <c r="C50" t="s">
        <v>55</v>
      </c>
      <c r="D50" t="s">
        <v>32</v>
      </c>
      <c r="E50" t="s">
        <v>42</v>
      </c>
      <c r="F50">
        <v>2</v>
      </c>
      <c r="G50">
        <v>12000000</v>
      </c>
      <c r="H50">
        <v>1</v>
      </c>
      <c r="I50" s="15">
        <v>1.5277777777777779E-3</v>
      </c>
      <c r="J50" t="s">
        <v>18</v>
      </c>
      <c r="K50" t="s">
        <v>29</v>
      </c>
      <c r="L50" t="s">
        <v>43</v>
      </c>
      <c r="M50" t="s">
        <v>76</v>
      </c>
      <c r="N50" t="s">
        <v>31</v>
      </c>
    </row>
    <row r="51" spans="1:14" x14ac:dyDescent="0.35">
      <c r="A51" t="s">
        <v>14</v>
      </c>
      <c r="B51">
        <v>11</v>
      </c>
      <c r="C51" t="s">
        <v>55</v>
      </c>
      <c r="D51" t="s">
        <v>49</v>
      </c>
      <c r="E51" t="s">
        <v>17</v>
      </c>
      <c r="F51">
        <v>5</v>
      </c>
      <c r="G51">
        <v>25000000</v>
      </c>
      <c r="H51">
        <v>3</v>
      </c>
      <c r="I51" s="15">
        <v>1.5277777777777779E-3</v>
      </c>
      <c r="J51" t="s">
        <v>18</v>
      </c>
      <c r="K51" t="s">
        <v>47</v>
      </c>
      <c r="L51" t="s">
        <v>20</v>
      </c>
      <c r="M51" t="s">
        <v>66</v>
      </c>
      <c r="N51" t="s">
        <v>36</v>
      </c>
    </row>
    <row r="52" spans="1:14" x14ac:dyDescent="0.35">
      <c r="A52" t="s">
        <v>14</v>
      </c>
      <c r="B52">
        <v>1</v>
      </c>
      <c r="C52" t="s">
        <v>55</v>
      </c>
      <c r="D52" t="s">
        <v>32</v>
      </c>
      <c r="E52" t="s">
        <v>42</v>
      </c>
      <c r="F52">
        <v>3</v>
      </c>
      <c r="G52">
        <v>11000000</v>
      </c>
      <c r="H52">
        <v>2</v>
      </c>
      <c r="I52" s="15">
        <v>1.3888888888888889E-3</v>
      </c>
      <c r="J52" t="s">
        <v>18</v>
      </c>
      <c r="K52" t="s">
        <v>64</v>
      </c>
      <c r="L52" t="s">
        <v>20</v>
      </c>
      <c r="M52" t="s">
        <v>78</v>
      </c>
      <c r="N52" t="s">
        <v>63</v>
      </c>
    </row>
    <row r="53" spans="1:14" x14ac:dyDescent="0.35">
      <c r="A53" t="s">
        <v>14</v>
      </c>
      <c r="B53">
        <v>10</v>
      </c>
      <c r="C53" t="s">
        <v>55</v>
      </c>
      <c r="D53" t="s">
        <v>32</v>
      </c>
      <c r="E53" t="s">
        <v>42</v>
      </c>
      <c r="F53">
        <v>2</v>
      </c>
      <c r="G53">
        <v>12000000</v>
      </c>
      <c r="H53">
        <v>1</v>
      </c>
      <c r="I53" s="15">
        <v>1.3888888888888889E-3</v>
      </c>
      <c r="J53" t="s">
        <v>18</v>
      </c>
      <c r="K53" t="s">
        <v>19</v>
      </c>
      <c r="L53" t="s">
        <v>20</v>
      </c>
      <c r="M53" t="s">
        <v>77</v>
      </c>
      <c r="N53" t="s">
        <v>34</v>
      </c>
    </row>
    <row r="54" spans="1:14" x14ac:dyDescent="0.35">
      <c r="A54" t="s">
        <v>14</v>
      </c>
      <c r="B54">
        <v>1</v>
      </c>
      <c r="C54" t="s">
        <v>55</v>
      </c>
      <c r="D54" t="s">
        <v>32</v>
      </c>
      <c r="E54" t="s">
        <v>42</v>
      </c>
      <c r="F54">
        <v>3</v>
      </c>
      <c r="G54">
        <v>11000000</v>
      </c>
      <c r="H54">
        <v>2</v>
      </c>
      <c r="I54" s="15">
        <v>1.3888888888888889E-3</v>
      </c>
      <c r="J54" t="s">
        <v>18</v>
      </c>
      <c r="K54" t="s">
        <v>64</v>
      </c>
      <c r="L54" t="s">
        <v>20</v>
      </c>
      <c r="M54" t="s">
        <v>78</v>
      </c>
      <c r="N54" t="s">
        <v>63</v>
      </c>
    </row>
    <row r="55" spans="1:14" x14ac:dyDescent="0.35">
      <c r="A55" t="s">
        <v>14</v>
      </c>
      <c r="B55">
        <v>10</v>
      </c>
      <c r="C55" t="s">
        <v>55</v>
      </c>
      <c r="D55" t="s">
        <v>32</v>
      </c>
      <c r="E55" t="s">
        <v>42</v>
      </c>
      <c r="F55">
        <v>2</v>
      </c>
      <c r="G55">
        <v>12000000</v>
      </c>
      <c r="H55">
        <v>1</v>
      </c>
      <c r="I55" s="15">
        <v>1.3888888888888889E-3</v>
      </c>
      <c r="J55" t="s">
        <v>18</v>
      </c>
      <c r="K55" t="s">
        <v>19</v>
      </c>
      <c r="L55" t="s">
        <v>20</v>
      </c>
      <c r="M55" t="s">
        <v>77</v>
      </c>
      <c r="N55" t="s">
        <v>34</v>
      </c>
    </row>
    <row r="56" spans="1:14" x14ac:dyDescent="0.35">
      <c r="A56" t="s">
        <v>70</v>
      </c>
      <c r="B56">
        <v>6</v>
      </c>
      <c r="C56" t="s">
        <v>55</v>
      </c>
      <c r="D56" t="s">
        <v>16</v>
      </c>
      <c r="E56" t="s">
        <v>17</v>
      </c>
      <c r="F56">
        <v>0</v>
      </c>
      <c r="G56">
        <v>0</v>
      </c>
      <c r="H56">
        <v>4</v>
      </c>
      <c r="I56" s="15">
        <v>1.3888888888888889E-3</v>
      </c>
      <c r="L56" t="s">
        <v>51</v>
      </c>
      <c r="M56" t="s">
        <v>78</v>
      </c>
      <c r="N56" t="s">
        <v>53</v>
      </c>
    </row>
    <row r="57" spans="1:14" x14ac:dyDescent="0.35">
      <c r="A57" t="s">
        <v>70</v>
      </c>
      <c r="B57">
        <v>6</v>
      </c>
      <c r="C57" t="s">
        <v>55</v>
      </c>
      <c r="D57" t="s">
        <v>16</v>
      </c>
      <c r="E57" t="s">
        <v>17</v>
      </c>
      <c r="F57">
        <v>0</v>
      </c>
      <c r="G57">
        <v>0</v>
      </c>
      <c r="H57">
        <v>4</v>
      </c>
      <c r="I57" s="15">
        <v>1.3888888888888889E-3</v>
      </c>
      <c r="L57" t="s">
        <v>51</v>
      </c>
      <c r="M57" t="s">
        <v>78</v>
      </c>
      <c r="N57" t="s">
        <v>53</v>
      </c>
    </row>
    <row r="58" spans="1:14" x14ac:dyDescent="0.35">
      <c r="A58" t="s">
        <v>14</v>
      </c>
      <c r="B58">
        <v>12</v>
      </c>
      <c r="C58" t="s">
        <v>55</v>
      </c>
      <c r="D58" t="s">
        <v>28</v>
      </c>
      <c r="E58" t="s">
        <v>23</v>
      </c>
      <c r="F58">
        <v>2</v>
      </c>
      <c r="G58">
        <v>12000000</v>
      </c>
      <c r="H58">
        <v>1</v>
      </c>
      <c r="I58" s="15">
        <v>1.3888888888888889E-3</v>
      </c>
      <c r="J58" t="s">
        <v>18</v>
      </c>
      <c r="K58" t="s">
        <v>29</v>
      </c>
      <c r="L58" t="s">
        <v>33</v>
      </c>
      <c r="M58" t="s">
        <v>76</v>
      </c>
      <c r="N58" t="s">
        <v>71</v>
      </c>
    </row>
    <row r="59" spans="1:14" x14ac:dyDescent="0.35">
      <c r="A59" t="s">
        <v>14</v>
      </c>
      <c r="B59">
        <v>12</v>
      </c>
      <c r="C59" t="s">
        <v>55</v>
      </c>
      <c r="D59" t="s">
        <v>28</v>
      </c>
      <c r="E59" t="s">
        <v>23</v>
      </c>
      <c r="F59">
        <v>2</v>
      </c>
      <c r="G59">
        <v>12000000</v>
      </c>
      <c r="H59">
        <v>1</v>
      </c>
      <c r="I59" s="15">
        <v>1.3888888888888889E-3</v>
      </c>
      <c r="J59" t="s">
        <v>18</v>
      </c>
      <c r="K59" t="s">
        <v>29</v>
      </c>
      <c r="L59" t="s">
        <v>33</v>
      </c>
      <c r="M59" t="s">
        <v>76</v>
      </c>
      <c r="N59" t="s">
        <v>71</v>
      </c>
    </row>
    <row r="60" spans="1:14" x14ac:dyDescent="0.35">
      <c r="A60" t="s">
        <v>70</v>
      </c>
      <c r="B60">
        <v>12</v>
      </c>
      <c r="C60" t="s">
        <v>55</v>
      </c>
      <c r="D60" t="s">
        <v>16</v>
      </c>
      <c r="E60" t="s">
        <v>23</v>
      </c>
      <c r="F60">
        <v>0</v>
      </c>
      <c r="G60">
        <v>0</v>
      </c>
      <c r="H60">
        <v>1</v>
      </c>
      <c r="I60" s="15">
        <v>1.3888888888888889E-3</v>
      </c>
      <c r="L60" t="s">
        <v>33</v>
      </c>
      <c r="M60" t="s">
        <v>76</v>
      </c>
      <c r="N60" t="s">
        <v>75</v>
      </c>
    </row>
    <row r="61" spans="1:14" x14ac:dyDescent="0.35">
      <c r="A61" t="s">
        <v>70</v>
      </c>
      <c r="B61">
        <v>12</v>
      </c>
      <c r="C61" t="s">
        <v>55</v>
      </c>
      <c r="D61" t="s">
        <v>16</v>
      </c>
      <c r="E61" t="s">
        <v>23</v>
      </c>
      <c r="F61">
        <v>0</v>
      </c>
      <c r="G61">
        <v>0</v>
      </c>
      <c r="H61">
        <v>1</v>
      </c>
      <c r="I61" s="15">
        <v>1.3888888888888889E-3</v>
      </c>
      <c r="L61" t="s">
        <v>33</v>
      </c>
      <c r="M61" t="s">
        <v>76</v>
      </c>
      <c r="N61" t="s">
        <v>75</v>
      </c>
    </row>
    <row r="62" spans="1:14" x14ac:dyDescent="0.35">
      <c r="A62" t="s">
        <v>14</v>
      </c>
      <c r="B62">
        <v>2</v>
      </c>
      <c r="C62" t="s">
        <v>55</v>
      </c>
      <c r="D62" t="s">
        <v>32</v>
      </c>
      <c r="E62" t="s">
        <v>42</v>
      </c>
      <c r="F62">
        <v>4</v>
      </c>
      <c r="G62">
        <v>15000000</v>
      </c>
      <c r="H62">
        <v>3</v>
      </c>
      <c r="I62" s="15">
        <v>1.3888888888888889E-3</v>
      </c>
      <c r="J62" t="s">
        <v>18</v>
      </c>
      <c r="K62" t="s">
        <v>24</v>
      </c>
      <c r="L62" t="s">
        <v>25</v>
      </c>
      <c r="M62" t="s">
        <v>78</v>
      </c>
      <c r="N62" t="s">
        <v>41</v>
      </c>
    </row>
    <row r="63" spans="1:14" x14ac:dyDescent="0.35">
      <c r="A63" t="s">
        <v>14</v>
      </c>
      <c r="B63">
        <v>2</v>
      </c>
      <c r="C63" t="s">
        <v>55</v>
      </c>
      <c r="D63" t="s">
        <v>32</v>
      </c>
      <c r="E63" t="s">
        <v>42</v>
      </c>
      <c r="F63">
        <v>4</v>
      </c>
      <c r="G63">
        <v>15000000</v>
      </c>
      <c r="H63">
        <v>3</v>
      </c>
      <c r="I63" s="15">
        <v>1.3888888888888889E-3</v>
      </c>
      <c r="J63" t="s">
        <v>18</v>
      </c>
      <c r="K63" t="s">
        <v>24</v>
      </c>
      <c r="L63" t="s">
        <v>25</v>
      </c>
      <c r="M63" t="s">
        <v>78</v>
      </c>
      <c r="N63" t="s">
        <v>41</v>
      </c>
    </row>
    <row r="64" spans="1:14" x14ac:dyDescent="0.35">
      <c r="A64" t="s">
        <v>14</v>
      </c>
      <c r="B64">
        <v>16</v>
      </c>
      <c r="C64" t="s">
        <v>55</v>
      </c>
      <c r="D64" t="s">
        <v>38</v>
      </c>
      <c r="E64" t="s">
        <v>23</v>
      </c>
      <c r="F64">
        <v>5</v>
      </c>
      <c r="G64">
        <v>25000000</v>
      </c>
      <c r="H64">
        <v>1</v>
      </c>
      <c r="I64" s="15">
        <v>1.3888888888888889E-3</v>
      </c>
      <c r="J64" t="s">
        <v>18</v>
      </c>
      <c r="K64" t="s">
        <v>47</v>
      </c>
      <c r="L64" t="s">
        <v>48</v>
      </c>
      <c r="M64" t="s">
        <v>76</v>
      </c>
      <c r="N64" t="s">
        <v>31</v>
      </c>
    </row>
    <row r="65" spans="1:14" x14ac:dyDescent="0.35">
      <c r="A65" t="s">
        <v>14</v>
      </c>
      <c r="B65">
        <v>16</v>
      </c>
      <c r="C65" t="s">
        <v>55</v>
      </c>
      <c r="D65" t="s">
        <v>38</v>
      </c>
      <c r="E65" t="s">
        <v>23</v>
      </c>
      <c r="F65">
        <v>5</v>
      </c>
      <c r="G65">
        <v>25000000</v>
      </c>
      <c r="H65">
        <v>1</v>
      </c>
      <c r="I65" s="15">
        <v>1.3888888888888889E-3</v>
      </c>
      <c r="J65" t="s">
        <v>18</v>
      </c>
      <c r="K65" t="s">
        <v>47</v>
      </c>
      <c r="L65" t="s">
        <v>48</v>
      </c>
      <c r="M65" t="s">
        <v>76</v>
      </c>
      <c r="N65" t="s">
        <v>31</v>
      </c>
    </row>
    <row r="66" spans="1:14" x14ac:dyDescent="0.35">
      <c r="A66" t="s">
        <v>14</v>
      </c>
      <c r="B66">
        <v>14</v>
      </c>
      <c r="C66" t="s">
        <v>55</v>
      </c>
      <c r="D66" t="s">
        <v>49</v>
      </c>
      <c r="E66" t="s">
        <v>17</v>
      </c>
      <c r="F66">
        <v>3</v>
      </c>
      <c r="G66">
        <v>15000000</v>
      </c>
      <c r="H66">
        <v>2</v>
      </c>
      <c r="I66" s="15">
        <v>1.3888888888888889E-3</v>
      </c>
      <c r="J66" t="s">
        <v>18</v>
      </c>
      <c r="K66" t="s">
        <v>56</v>
      </c>
      <c r="L66" t="s">
        <v>30</v>
      </c>
      <c r="M66" t="s">
        <v>76</v>
      </c>
      <c r="N66" t="s">
        <v>52</v>
      </c>
    </row>
    <row r="67" spans="1:14" x14ac:dyDescent="0.35">
      <c r="A67" t="s">
        <v>14</v>
      </c>
      <c r="B67">
        <v>11</v>
      </c>
      <c r="C67" t="s">
        <v>55</v>
      </c>
      <c r="D67" t="s">
        <v>49</v>
      </c>
      <c r="E67" t="s">
        <v>17</v>
      </c>
      <c r="F67">
        <v>4</v>
      </c>
      <c r="G67">
        <v>20000000</v>
      </c>
      <c r="H67">
        <v>2</v>
      </c>
      <c r="I67" s="15">
        <v>1.3888888888888889E-3</v>
      </c>
      <c r="J67" t="s">
        <v>61</v>
      </c>
      <c r="K67" t="s">
        <v>35</v>
      </c>
      <c r="L67" t="s">
        <v>30</v>
      </c>
      <c r="M67" t="s">
        <v>66</v>
      </c>
      <c r="N67" t="s">
        <v>67</v>
      </c>
    </row>
    <row r="68" spans="1:14" x14ac:dyDescent="0.35">
      <c r="A68" t="s">
        <v>14</v>
      </c>
      <c r="B68">
        <v>14</v>
      </c>
      <c r="C68" t="s">
        <v>55</v>
      </c>
      <c r="D68" t="s">
        <v>49</v>
      </c>
      <c r="E68" t="s">
        <v>17</v>
      </c>
      <c r="F68">
        <v>3</v>
      </c>
      <c r="G68">
        <v>15000000</v>
      </c>
      <c r="H68">
        <v>2</v>
      </c>
      <c r="I68" s="15">
        <v>1.3888888888888889E-3</v>
      </c>
      <c r="J68" t="s">
        <v>18</v>
      </c>
      <c r="K68" t="s">
        <v>56</v>
      </c>
      <c r="L68" t="s">
        <v>30</v>
      </c>
      <c r="M68" t="s">
        <v>76</v>
      </c>
      <c r="N68" t="s">
        <v>52</v>
      </c>
    </row>
    <row r="69" spans="1:14" x14ac:dyDescent="0.35">
      <c r="A69" t="s">
        <v>14</v>
      </c>
      <c r="B69">
        <v>11</v>
      </c>
      <c r="C69" t="s">
        <v>55</v>
      </c>
      <c r="D69" t="s">
        <v>49</v>
      </c>
      <c r="E69" t="s">
        <v>17</v>
      </c>
      <c r="F69">
        <v>4</v>
      </c>
      <c r="G69">
        <v>20000000</v>
      </c>
      <c r="H69">
        <v>2</v>
      </c>
      <c r="I69" s="15">
        <v>1.3888888888888889E-3</v>
      </c>
      <c r="J69" t="s">
        <v>61</v>
      </c>
      <c r="K69" t="s">
        <v>35</v>
      </c>
      <c r="L69" t="s">
        <v>30</v>
      </c>
      <c r="M69" t="s">
        <v>66</v>
      </c>
      <c r="N69" t="s">
        <v>67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534FD-9D30-4787-B8EF-9D8CFAD4E052}">
  <dimension ref="A1:N311"/>
  <sheetViews>
    <sheetView workbookViewId="0">
      <selection sqref="A1:N311"/>
    </sheetView>
  </sheetViews>
  <sheetFormatPr defaultRowHeight="15.5" x14ac:dyDescent="0.35"/>
  <cols>
    <col min="1" max="1" width="11.9140625" customWidth="1"/>
    <col min="4" max="4" width="19.33203125" customWidth="1"/>
    <col min="5" max="5" width="15.4140625" customWidth="1"/>
    <col min="6" max="6" width="16.6640625" customWidth="1"/>
    <col min="7" max="7" width="10.4140625" customWidth="1"/>
    <col min="8" max="8" width="21.5" customWidth="1"/>
    <col min="9" max="9" width="20.33203125" customWidth="1"/>
    <col min="10" max="10" width="16.08203125" customWidth="1"/>
    <col min="11" max="11" width="14.9140625" customWidth="1"/>
    <col min="12" max="12" width="11.25" customWidth="1"/>
    <col min="13" max="13" width="11.08203125" customWidth="1"/>
    <col min="14" max="14" width="11.6640625"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v>30</v>
      </c>
      <c r="C2" t="s">
        <v>69</v>
      </c>
      <c r="D2" t="s">
        <v>38</v>
      </c>
      <c r="E2" t="s">
        <v>23</v>
      </c>
      <c r="F2">
        <v>1</v>
      </c>
      <c r="G2">
        <v>19000000</v>
      </c>
      <c r="H2">
        <v>2</v>
      </c>
      <c r="I2" s="15">
        <v>8.9699074074074073E-3</v>
      </c>
      <c r="J2" t="s">
        <v>46</v>
      </c>
      <c r="K2" t="s">
        <v>29</v>
      </c>
      <c r="L2" t="s">
        <v>48</v>
      </c>
      <c r="M2" t="s">
        <v>76</v>
      </c>
      <c r="N2" t="s">
        <v>75</v>
      </c>
    </row>
    <row r="3" spans="1:14" x14ac:dyDescent="0.35">
      <c r="A3" t="s">
        <v>14</v>
      </c>
      <c r="B3">
        <v>10</v>
      </c>
      <c r="C3" t="s">
        <v>22</v>
      </c>
      <c r="D3" t="s">
        <v>16</v>
      </c>
      <c r="E3" t="s">
        <v>23</v>
      </c>
      <c r="F3">
        <v>3</v>
      </c>
      <c r="G3">
        <v>11000000</v>
      </c>
      <c r="H3">
        <v>1</v>
      </c>
      <c r="I3" s="15">
        <v>1.3888888888888889E-3</v>
      </c>
      <c r="J3" t="s">
        <v>18</v>
      </c>
      <c r="K3" t="s">
        <v>24</v>
      </c>
      <c r="L3" t="s">
        <v>25</v>
      </c>
      <c r="M3" t="s">
        <v>76</v>
      </c>
      <c r="N3" t="s">
        <v>26</v>
      </c>
    </row>
    <row r="4" spans="1:14" x14ac:dyDescent="0.35">
      <c r="A4" t="s">
        <v>14</v>
      </c>
      <c r="B4">
        <v>20</v>
      </c>
      <c r="C4" t="s">
        <v>27</v>
      </c>
      <c r="D4" t="s">
        <v>28</v>
      </c>
      <c r="E4" t="s">
        <v>17</v>
      </c>
      <c r="F4">
        <v>2</v>
      </c>
      <c r="G4">
        <v>12000000</v>
      </c>
      <c r="H4">
        <v>3</v>
      </c>
      <c r="I4" s="15">
        <v>1.3888888888888889E-3</v>
      </c>
      <c r="J4" t="s">
        <v>18</v>
      </c>
      <c r="K4" t="s">
        <v>29</v>
      </c>
      <c r="L4" t="s">
        <v>30</v>
      </c>
      <c r="M4" t="s">
        <v>76</v>
      </c>
      <c r="N4" t="s">
        <v>31</v>
      </c>
    </row>
    <row r="5" spans="1:14" x14ac:dyDescent="0.35">
      <c r="A5" t="s">
        <v>14</v>
      </c>
      <c r="B5">
        <v>3</v>
      </c>
      <c r="C5" t="s">
        <v>44</v>
      </c>
      <c r="D5" t="s">
        <v>73</v>
      </c>
      <c r="E5" t="s">
        <v>42</v>
      </c>
      <c r="F5">
        <v>5</v>
      </c>
      <c r="G5">
        <v>25000000</v>
      </c>
      <c r="H5">
        <v>1</v>
      </c>
      <c r="I5" s="15">
        <v>8.9699074074074073E-3</v>
      </c>
      <c r="J5" t="s">
        <v>18</v>
      </c>
      <c r="K5" t="s">
        <v>24</v>
      </c>
      <c r="L5" t="s">
        <v>43</v>
      </c>
      <c r="M5" t="s">
        <v>76</v>
      </c>
      <c r="N5" t="s">
        <v>52</v>
      </c>
    </row>
    <row r="6" spans="1:14" x14ac:dyDescent="0.35">
      <c r="A6" t="s">
        <v>14</v>
      </c>
      <c r="B6">
        <v>1</v>
      </c>
      <c r="C6" t="s">
        <v>37</v>
      </c>
      <c r="D6" t="s">
        <v>28</v>
      </c>
      <c r="E6" t="s">
        <v>23</v>
      </c>
      <c r="F6">
        <v>2</v>
      </c>
      <c r="G6">
        <v>12000000</v>
      </c>
      <c r="H6">
        <v>2</v>
      </c>
      <c r="I6" s="15">
        <v>8.9699074074074073E-3</v>
      </c>
      <c r="J6" t="s">
        <v>18</v>
      </c>
      <c r="K6" t="s">
        <v>19</v>
      </c>
      <c r="L6" t="s">
        <v>43</v>
      </c>
      <c r="M6" t="s">
        <v>76</v>
      </c>
      <c r="N6" t="s">
        <v>26</v>
      </c>
    </row>
    <row r="7" spans="1:14" x14ac:dyDescent="0.35">
      <c r="A7" t="s">
        <v>14</v>
      </c>
      <c r="B7">
        <v>6</v>
      </c>
      <c r="C7" t="s">
        <v>37</v>
      </c>
      <c r="D7" t="s">
        <v>38</v>
      </c>
      <c r="E7" t="s">
        <v>45</v>
      </c>
      <c r="F7">
        <v>2</v>
      </c>
      <c r="G7">
        <v>12000000</v>
      </c>
      <c r="H7">
        <v>2</v>
      </c>
      <c r="I7" s="15">
        <v>8.9699074074074073E-3</v>
      </c>
      <c r="J7" t="s">
        <v>18</v>
      </c>
      <c r="K7" t="s">
        <v>56</v>
      </c>
      <c r="L7" t="s">
        <v>30</v>
      </c>
      <c r="M7" t="s">
        <v>76</v>
      </c>
      <c r="N7" t="s">
        <v>26</v>
      </c>
    </row>
    <row r="8" spans="1:14" x14ac:dyDescent="0.35">
      <c r="A8" t="s">
        <v>14</v>
      </c>
      <c r="B8">
        <v>30</v>
      </c>
      <c r="C8" t="s">
        <v>27</v>
      </c>
      <c r="D8" t="s">
        <v>38</v>
      </c>
      <c r="E8" t="s">
        <v>42</v>
      </c>
      <c r="F8">
        <v>3</v>
      </c>
      <c r="G8">
        <v>15000000</v>
      </c>
      <c r="H8">
        <v>5</v>
      </c>
      <c r="I8" s="15">
        <v>8.9699074074074073E-3</v>
      </c>
      <c r="J8" t="s">
        <v>18</v>
      </c>
      <c r="K8" t="s">
        <v>19</v>
      </c>
      <c r="L8" t="s">
        <v>51</v>
      </c>
      <c r="M8" t="s">
        <v>76</v>
      </c>
      <c r="N8" t="s">
        <v>75</v>
      </c>
    </row>
    <row r="9" spans="1:14" x14ac:dyDescent="0.35">
      <c r="A9" t="s">
        <v>14</v>
      </c>
      <c r="B9">
        <v>21</v>
      </c>
      <c r="C9" t="s">
        <v>27</v>
      </c>
      <c r="D9" t="s">
        <v>16</v>
      </c>
      <c r="E9" t="s">
        <v>23</v>
      </c>
      <c r="F9">
        <v>2</v>
      </c>
      <c r="G9">
        <v>38000000</v>
      </c>
      <c r="H9">
        <v>3</v>
      </c>
      <c r="I9" s="15">
        <v>8.9699074074074073E-3</v>
      </c>
      <c r="J9" t="s">
        <v>46</v>
      </c>
      <c r="K9" t="s">
        <v>39</v>
      </c>
      <c r="L9" t="s">
        <v>25</v>
      </c>
      <c r="M9" t="s">
        <v>76</v>
      </c>
      <c r="N9" t="s">
        <v>52</v>
      </c>
    </row>
    <row r="10" spans="1:14" x14ac:dyDescent="0.35">
      <c r="A10" t="s">
        <v>14</v>
      </c>
      <c r="B10">
        <v>15</v>
      </c>
      <c r="C10" t="s">
        <v>44</v>
      </c>
      <c r="D10" t="s">
        <v>38</v>
      </c>
      <c r="E10" t="s">
        <v>42</v>
      </c>
      <c r="F10">
        <v>2</v>
      </c>
      <c r="G10">
        <v>38000000</v>
      </c>
      <c r="H10">
        <v>2</v>
      </c>
      <c r="I10" s="15">
        <v>1.3888888888888889E-3</v>
      </c>
      <c r="J10" t="s">
        <v>46</v>
      </c>
      <c r="K10" t="s">
        <v>39</v>
      </c>
      <c r="L10" t="s">
        <v>48</v>
      </c>
      <c r="M10" t="s">
        <v>76</v>
      </c>
      <c r="N10" t="s">
        <v>26</v>
      </c>
    </row>
    <row r="11" spans="1:14" x14ac:dyDescent="0.35">
      <c r="A11" t="s">
        <v>14</v>
      </c>
      <c r="B11">
        <v>17</v>
      </c>
      <c r="C11" t="s">
        <v>44</v>
      </c>
      <c r="D11" t="s">
        <v>49</v>
      </c>
      <c r="E11" t="s">
        <v>23</v>
      </c>
      <c r="F11">
        <v>2</v>
      </c>
      <c r="G11">
        <v>12000000</v>
      </c>
      <c r="H11">
        <v>2</v>
      </c>
      <c r="I11" s="15">
        <v>1.3888888888888889E-3</v>
      </c>
      <c r="J11" t="s">
        <v>18</v>
      </c>
      <c r="K11" t="s">
        <v>50</v>
      </c>
      <c r="L11" t="s">
        <v>51</v>
      </c>
      <c r="M11" t="s">
        <v>76</v>
      </c>
      <c r="N11" t="s">
        <v>52</v>
      </c>
    </row>
    <row r="12" spans="1:14" x14ac:dyDescent="0.35">
      <c r="A12" t="s">
        <v>14</v>
      </c>
      <c r="B12">
        <v>17</v>
      </c>
      <c r="C12" t="s">
        <v>55</v>
      </c>
      <c r="D12" t="s">
        <v>28</v>
      </c>
      <c r="E12" t="s">
        <v>42</v>
      </c>
      <c r="F12">
        <v>2</v>
      </c>
      <c r="G12">
        <v>38000000</v>
      </c>
      <c r="H12">
        <v>4</v>
      </c>
      <c r="I12" s="15">
        <v>8.8541666666666664E-3</v>
      </c>
      <c r="J12" t="s">
        <v>46</v>
      </c>
      <c r="K12" t="s">
        <v>29</v>
      </c>
      <c r="L12" t="s">
        <v>33</v>
      </c>
      <c r="M12" t="s">
        <v>76</v>
      </c>
      <c r="N12" t="s">
        <v>31</v>
      </c>
    </row>
    <row r="13" spans="1:14" x14ac:dyDescent="0.35">
      <c r="A13" t="s">
        <v>14</v>
      </c>
      <c r="B13">
        <v>11</v>
      </c>
      <c r="C13" t="s">
        <v>22</v>
      </c>
      <c r="D13" t="s">
        <v>28</v>
      </c>
      <c r="E13" t="s">
        <v>23</v>
      </c>
      <c r="F13">
        <v>1</v>
      </c>
      <c r="G13">
        <v>7000000</v>
      </c>
      <c r="H13">
        <v>6</v>
      </c>
      <c r="I13" s="15">
        <v>8.8541666666666664E-3</v>
      </c>
      <c r="J13" t="s">
        <v>18</v>
      </c>
      <c r="K13" t="s">
        <v>29</v>
      </c>
      <c r="L13" t="s">
        <v>25</v>
      </c>
      <c r="M13" t="s">
        <v>76</v>
      </c>
      <c r="N13" t="s">
        <v>71</v>
      </c>
    </row>
    <row r="14" spans="1:14" x14ac:dyDescent="0.35">
      <c r="A14" t="s">
        <v>14</v>
      </c>
      <c r="B14">
        <v>17</v>
      </c>
      <c r="C14" t="s">
        <v>55</v>
      </c>
      <c r="D14" t="s">
        <v>28</v>
      </c>
      <c r="E14" t="s">
        <v>42</v>
      </c>
      <c r="F14">
        <v>2</v>
      </c>
      <c r="G14">
        <v>38000000</v>
      </c>
      <c r="H14">
        <v>4</v>
      </c>
      <c r="I14" s="15">
        <v>8.8541666666666664E-3</v>
      </c>
      <c r="J14" t="s">
        <v>46</v>
      </c>
      <c r="K14" t="s">
        <v>29</v>
      </c>
      <c r="L14" t="s">
        <v>33</v>
      </c>
      <c r="M14" t="s">
        <v>76</v>
      </c>
      <c r="N14" t="s">
        <v>31</v>
      </c>
    </row>
    <row r="15" spans="1:14" x14ac:dyDescent="0.35">
      <c r="A15" t="s">
        <v>14</v>
      </c>
      <c r="B15">
        <v>4</v>
      </c>
      <c r="C15" t="s">
        <v>59</v>
      </c>
      <c r="D15" t="s">
        <v>28</v>
      </c>
      <c r="E15" t="s">
        <v>42</v>
      </c>
      <c r="F15">
        <v>4</v>
      </c>
      <c r="G15">
        <v>20000000</v>
      </c>
      <c r="H15">
        <v>1</v>
      </c>
      <c r="I15" s="15">
        <v>7.8703703703703696E-3</v>
      </c>
      <c r="J15" t="s">
        <v>61</v>
      </c>
      <c r="K15" t="s">
        <v>56</v>
      </c>
      <c r="L15" t="s">
        <v>30</v>
      </c>
      <c r="M15" t="s">
        <v>76</v>
      </c>
      <c r="N15" t="s">
        <v>71</v>
      </c>
    </row>
    <row r="16" spans="1:14" x14ac:dyDescent="0.35">
      <c r="A16" t="s">
        <v>14</v>
      </c>
      <c r="B16">
        <v>3</v>
      </c>
      <c r="C16" t="s">
        <v>44</v>
      </c>
      <c r="D16" t="s">
        <v>32</v>
      </c>
      <c r="E16" t="s">
        <v>23</v>
      </c>
      <c r="F16">
        <v>2</v>
      </c>
      <c r="G16">
        <v>38000000</v>
      </c>
      <c r="H16">
        <v>2</v>
      </c>
      <c r="I16" s="15">
        <v>7.8703703703703696E-3</v>
      </c>
      <c r="J16" t="s">
        <v>46</v>
      </c>
      <c r="K16" t="s">
        <v>64</v>
      </c>
      <c r="L16" t="s">
        <v>33</v>
      </c>
      <c r="M16" t="s">
        <v>76</v>
      </c>
      <c r="N16" t="s">
        <v>31</v>
      </c>
    </row>
    <row r="17" spans="1:14" x14ac:dyDescent="0.35">
      <c r="A17" t="s">
        <v>14</v>
      </c>
      <c r="B17">
        <v>3</v>
      </c>
      <c r="C17" t="s">
        <v>37</v>
      </c>
      <c r="D17" t="s">
        <v>16</v>
      </c>
      <c r="E17" t="s">
        <v>45</v>
      </c>
      <c r="F17">
        <v>3</v>
      </c>
      <c r="G17">
        <v>12000000</v>
      </c>
      <c r="H17">
        <v>2</v>
      </c>
      <c r="I17" s="15">
        <v>7.8703703703703696E-3</v>
      </c>
      <c r="J17" t="s">
        <v>18</v>
      </c>
      <c r="K17" t="s">
        <v>39</v>
      </c>
      <c r="L17" t="s">
        <v>51</v>
      </c>
      <c r="M17" t="s">
        <v>76</v>
      </c>
      <c r="N17" t="s">
        <v>26</v>
      </c>
    </row>
    <row r="18" spans="1:14" x14ac:dyDescent="0.35">
      <c r="A18" t="s">
        <v>14</v>
      </c>
      <c r="B18">
        <v>19</v>
      </c>
      <c r="C18" t="s">
        <v>37</v>
      </c>
      <c r="D18" t="s">
        <v>28</v>
      </c>
      <c r="E18" t="s">
        <v>23</v>
      </c>
      <c r="F18">
        <v>1</v>
      </c>
      <c r="G18">
        <v>7000000</v>
      </c>
      <c r="H18">
        <v>4</v>
      </c>
      <c r="I18" s="15">
        <v>7.8703703703703696E-3</v>
      </c>
      <c r="J18" t="s">
        <v>18</v>
      </c>
      <c r="K18" t="s">
        <v>24</v>
      </c>
      <c r="L18" t="s">
        <v>33</v>
      </c>
      <c r="M18" t="s">
        <v>76</v>
      </c>
      <c r="N18" t="s">
        <v>71</v>
      </c>
    </row>
    <row r="19" spans="1:14" x14ac:dyDescent="0.35">
      <c r="A19" t="s">
        <v>14</v>
      </c>
      <c r="B19">
        <v>12</v>
      </c>
      <c r="C19" t="s">
        <v>55</v>
      </c>
      <c r="D19" t="s">
        <v>16</v>
      </c>
      <c r="E19" t="s">
        <v>42</v>
      </c>
      <c r="F19">
        <v>3</v>
      </c>
      <c r="G19">
        <v>11000000</v>
      </c>
      <c r="H19">
        <v>1</v>
      </c>
      <c r="I19" s="15">
        <v>1.3888888888888889E-3</v>
      </c>
      <c r="J19" t="s">
        <v>18</v>
      </c>
      <c r="K19" t="s">
        <v>56</v>
      </c>
      <c r="L19" t="s">
        <v>51</v>
      </c>
      <c r="M19" t="s">
        <v>76</v>
      </c>
      <c r="N19" t="s">
        <v>52</v>
      </c>
    </row>
    <row r="20" spans="1:14" x14ac:dyDescent="0.35">
      <c r="A20" t="s">
        <v>14</v>
      </c>
      <c r="B20">
        <v>11</v>
      </c>
      <c r="C20" t="s">
        <v>57</v>
      </c>
      <c r="D20" t="s">
        <v>28</v>
      </c>
      <c r="E20" t="s">
        <v>23</v>
      </c>
      <c r="F20">
        <v>5</v>
      </c>
      <c r="G20">
        <v>25000000</v>
      </c>
      <c r="H20">
        <v>1</v>
      </c>
      <c r="I20" s="15">
        <v>1.3888888888888889E-3</v>
      </c>
      <c r="J20" t="s">
        <v>18</v>
      </c>
      <c r="K20" t="s">
        <v>29</v>
      </c>
      <c r="L20" t="s">
        <v>43</v>
      </c>
      <c r="M20" t="s">
        <v>76</v>
      </c>
      <c r="N20" t="s">
        <v>31</v>
      </c>
    </row>
    <row r="21" spans="1:14" x14ac:dyDescent="0.35">
      <c r="A21" t="s">
        <v>14</v>
      </c>
      <c r="B21">
        <v>4</v>
      </c>
      <c r="C21" t="s">
        <v>59</v>
      </c>
      <c r="D21" t="s">
        <v>28</v>
      </c>
      <c r="E21" t="s">
        <v>42</v>
      </c>
      <c r="F21">
        <v>4</v>
      </c>
      <c r="G21">
        <v>20000000</v>
      </c>
      <c r="H21">
        <v>1</v>
      </c>
      <c r="I21" s="15">
        <v>7.8703703703703696E-3</v>
      </c>
      <c r="J21" t="s">
        <v>61</v>
      </c>
      <c r="K21" t="s">
        <v>56</v>
      </c>
      <c r="L21" t="s">
        <v>30</v>
      </c>
      <c r="M21" t="s">
        <v>76</v>
      </c>
      <c r="N21" t="s">
        <v>71</v>
      </c>
    </row>
    <row r="22" spans="1:14" x14ac:dyDescent="0.35">
      <c r="A22" t="s">
        <v>14</v>
      </c>
      <c r="B22">
        <v>13</v>
      </c>
      <c r="C22" t="s">
        <v>22</v>
      </c>
      <c r="D22" t="s">
        <v>16</v>
      </c>
      <c r="E22" t="s">
        <v>42</v>
      </c>
      <c r="F22">
        <v>3</v>
      </c>
      <c r="G22">
        <v>15000000</v>
      </c>
      <c r="H22">
        <v>1</v>
      </c>
      <c r="I22" s="15">
        <v>7.060185185185185E-3</v>
      </c>
      <c r="J22" t="s">
        <v>18</v>
      </c>
      <c r="K22" t="s">
        <v>47</v>
      </c>
      <c r="L22" t="s">
        <v>33</v>
      </c>
      <c r="M22" t="s">
        <v>76</v>
      </c>
      <c r="N22" t="s">
        <v>31</v>
      </c>
    </row>
    <row r="23" spans="1:14" x14ac:dyDescent="0.35">
      <c r="A23" t="s">
        <v>14</v>
      </c>
      <c r="B23">
        <v>29</v>
      </c>
      <c r="C23" t="s">
        <v>37</v>
      </c>
      <c r="D23" t="s">
        <v>28</v>
      </c>
      <c r="E23" t="s">
        <v>23</v>
      </c>
      <c r="F23">
        <v>2</v>
      </c>
      <c r="G23">
        <v>12000000</v>
      </c>
      <c r="H23">
        <v>2</v>
      </c>
      <c r="I23" s="15">
        <v>7.060185185185185E-3</v>
      </c>
      <c r="J23" t="s">
        <v>18</v>
      </c>
      <c r="K23" t="s">
        <v>47</v>
      </c>
      <c r="L23" t="s">
        <v>51</v>
      </c>
      <c r="M23" t="s">
        <v>76</v>
      </c>
      <c r="N23" t="s">
        <v>26</v>
      </c>
    </row>
    <row r="24" spans="1:14" x14ac:dyDescent="0.35">
      <c r="A24" t="s">
        <v>14</v>
      </c>
      <c r="B24">
        <v>25</v>
      </c>
      <c r="C24" t="s">
        <v>37</v>
      </c>
      <c r="D24" t="s">
        <v>28</v>
      </c>
      <c r="E24" t="s">
        <v>68</v>
      </c>
      <c r="F24">
        <v>5</v>
      </c>
      <c r="G24">
        <v>20000000</v>
      </c>
      <c r="H24">
        <v>5</v>
      </c>
      <c r="I24" s="15">
        <v>7.060185185185185E-3</v>
      </c>
      <c r="J24" t="s">
        <v>18</v>
      </c>
      <c r="K24" t="s">
        <v>35</v>
      </c>
      <c r="L24" t="s">
        <v>43</v>
      </c>
      <c r="M24" t="s">
        <v>76</v>
      </c>
      <c r="N24" t="s">
        <v>31</v>
      </c>
    </row>
    <row r="25" spans="1:14" x14ac:dyDescent="0.35">
      <c r="A25" t="s">
        <v>14</v>
      </c>
      <c r="B25">
        <v>5</v>
      </c>
      <c r="C25" t="s">
        <v>59</v>
      </c>
      <c r="D25" t="s">
        <v>38</v>
      </c>
      <c r="E25" t="s">
        <v>23</v>
      </c>
      <c r="F25">
        <v>1</v>
      </c>
      <c r="G25">
        <v>7000000</v>
      </c>
      <c r="H25">
        <v>2</v>
      </c>
      <c r="I25" s="15">
        <v>1.3888888888888889E-3</v>
      </c>
      <c r="J25" t="s">
        <v>18</v>
      </c>
      <c r="K25" t="s">
        <v>56</v>
      </c>
      <c r="L25" t="s">
        <v>48</v>
      </c>
      <c r="M25" t="s">
        <v>76</v>
      </c>
      <c r="N25" t="s">
        <v>52</v>
      </c>
    </row>
    <row r="26" spans="1:14" x14ac:dyDescent="0.35">
      <c r="A26" t="s">
        <v>14</v>
      </c>
      <c r="B26">
        <v>24</v>
      </c>
      <c r="C26" t="s">
        <v>27</v>
      </c>
      <c r="D26" t="s">
        <v>28</v>
      </c>
      <c r="E26" t="s">
        <v>45</v>
      </c>
      <c r="F26">
        <v>2</v>
      </c>
      <c r="G26">
        <v>12000000</v>
      </c>
      <c r="H26">
        <v>2</v>
      </c>
      <c r="I26" s="15">
        <v>7.060185185185185E-3</v>
      </c>
      <c r="J26" t="s">
        <v>18</v>
      </c>
      <c r="K26" t="s">
        <v>39</v>
      </c>
      <c r="L26" t="s">
        <v>51</v>
      </c>
      <c r="M26" t="s">
        <v>76</v>
      </c>
      <c r="N26" t="s">
        <v>52</v>
      </c>
    </row>
    <row r="27" spans="1:14" x14ac:dyDescent="0.35">
      <c r="A27" t="s">
        <v>14</v>
      </c>
      <c r="B27">
        <v>13</v>
      </c>
      <c r="C27" t="s">
        <v>22</v>
      </c>
      <c r="D27" t="s">
        <v>16</v>
      </c>
      <c r="E27" t="s">
        <v>42</v>
      </c>
      <c r="F27">
        <v>3</v>
      </c>
      <c r="G27">
        <v>15000000</v>
      </c>
      <c r="H27">
        <v>1</v>
      </c>
      <c r="I27" s="15">
        <v>7.060185185185185E-3</v>
      </c>
      <c r="J27" t="s">
        <v>18</v>
      </c>
      <c r="K27" t="s">
        <v>47</v>
      </c>
      <c r="L27" t="s">
        <v>33</v>
      </c>
      <c r="M27" t="s">
        <v>76</v>
      </c>
      <c r="N27" t="s">
        <v>31</v>
      </c>
    </row>
    <row r="28" spans="1:14" x14ac:dyDescent="0.35">
      <c r="A28" t="s">
        <v>14</v>
      </c>
      <c r="B28">
        <v>25</v>
      </c>
      <c r="C28" t="s">
        <v>27</v>
      </c>
      <c r="D28" t="s">
        <v>16</v>
      </c>
      <c r="E28" t="s">
        <v>17</v>
      </c>
      <c r="F28">
        <v>3</v>
      </c>
      <c r="G28">
        <v>15000000</v>
      </c>
      <c r="H28">
        <v>3</v>
      </c>
      <c r="I28" s="15">
        <v>1.3888888888888889E-3</v>
      </c>
      <c r="J28" t="s">
        <v>18</v>
      </c>
      <c r="K28" t="s">
        <v>56</v>
      </c>
      <c r="L28" t="s">
        <v>30</v>
      </c>
      <c r="M28" t="s">
        <v>76</v>
      </c>
      <c r="N28" t="s">
        <v>52</v>
      </c>
    </row>
    <row r="29" spans="1:14" x14ac:dyDescent="0.35">
      <c r="A29" t="s">
        <v>14</v>
      </c>
      <c r="B29">
        <v>1</v>
      </c>
      <c r="C29" t="s">
        <v>72</v>
      </c>
      <c r="D29" t="s">
        <v>28</v>
      </c>
      <c r="E29" t="s">
        <v>42</v>
      </c>
      <c r="F29">
        <v>5</v>
      </c>
      <c r="G29">
        <v>25000000</v>
      </c>
      <c r="H29">
        <v>1</v>
      </c>
      <c r="I29" s="15">
        <v>6.6666666666666671E-3</v>
      </c>
      <c r="J29" t="s">
        <v>18</v>
      </c>
      <c r="K29" t="s">
        <v>29</v>
      </c>
      <c r="L29" t="s">
        <v>43</v>
      </c>
      <c r="M29" t="s">
        <v>76</v>
      </c>
      <c r="N29" t="s">
        <v>31</v>
      </c>
    </row>
    <row r="30" spans="1:14" x14ac:dyDescent="0.35">
      <c r="A30" t="s">
        <v>14</v>
      </c>
      <c r="B30">
        <v>11</v>
      </c>
      <c r="C30" t="s">
        <v>44</v>
      </c>
      <c r="D30" t="s">
        <v>28</v>
      </c>
      <c r="E30" t="s">
        <v>17</v>
      </c>
      <c r="F30">
        <v>2</v>
      </c>
      <c r="G30">
        <v>12000000</v>
      </c>
      <c r="H30">
        <v>1</v>
      </c>
      <c r="I30" s="15">
        <v>6.6666666666666671E-3</v>
      </c>
      <c r="J30" t="s">
        <v>18</v>
      </c>
      <c r="K30" t="s">
        <v>39</v>
      </c>
      <c r="L30" t="s">
        <v>43</v>
      </c>
      <c r="M30" t="s">
        <v>76</v>
      </c>
      <c r="N30" t="s">
        <v>26</v>
      </c>
    </row>
    <row r="31" spans="1:14" x14ac:dyDescent="0.35">
      <c r="A31" t="s">
        <v>14</v>
      </c>
      <c r="B31">
        <v>1</v>
      </c>
      <c r="C31" t="s">
        <v>37</v>
      </c>
      <c r="D31" t="s">
        <v>32</v>
      </c>
      <c r="E31" t="s">
        <v>42</v>
      </c>
      <c r="F31">
        <v>3</v>
      </c>
      <c r="G31">
        <v>15000000</v>
      </c>
      <c r="H31">
        <v>3</v>
      </c>
      <c r="I31" s="15">
        <v>1.3888888888888889E-3</v>
      </c>
      <c r="J31" t="s">
        <v>18</v>
      </c>
      <c r="K31" t="s">
        <v>39</v>
      </c>
      <c r="L31" t="s">
        <v>30</v>
      </c>
      <c r="M31" t="s">
        <v>76</v>
      </c>
      <c r="N31" t="s">
        <v>52</v>
      </c>
    </row>
    <row r="32" spans="1:14" x14ac:dyDescent="0.35">
      <c r="A32" t="s">
        <v>14</v>
      </c>
      <c r="B32">
        <v>8</v>
      </c>
      <c r="C32" t="s">
        <v>37</v>
      </c>
      <c r="D32" t="s">
        <v>32</v>
      </c>
      <c r="E32" t="s">
        <v>45</v>
      </c>
      <c r="F32">
        <v>2</v>
      </c>
      <c r="G32">
        <v>12000000</v>
      </c>
      <c r="H32">
        <v>4</v>
      </c>
      <c r="I32" s="15">
        <v>6.6666666666666671E-3</v>
      </c>
      <c r="J32" t="s">
        <v>18</v>
      </c>
      <c r="K32" t="s">
        <v>29</v>
      </c>
      <c r="L32" t="s">
        <v>51</v>
      </c>
      <c r="M32" t="s">
        <v>76</v>
      </c>
      <c r="N32" t="s">
        <v>31</v>
      </c>
    </row>
    <row r="33" spans="1:14" x14ac:dyDescent="0.35">
      <c r="A33" t="s">
        <v>14</v>
      </c>
      <c r="B33">
        <v>12</v>
      </c>
      <c r="C33" t="s">
        <v>37</v>
      </c>
      <c r="D33" t="s">
        <v>16</v>
      </c>
      <c r="E33" t="s">
        <v>42</v>
      </c>
      <c r="F33">
        <v>2</v>
      </c>
      <c r="G33">
        <v>38000000</v>
      </c>
      <c r="H33">
        <v>3</v>
      </c>
      <c r="I33" s="15">
        <v>6.6666666666666671E-3</v>
      </c>
      <c r="J33" t="s">
        <v>46</v>
      </c>
      <c r="K33" t="s">
        <v>56</v>
      </c>
      <c r="L33" t="s">
        <v>48</v>
      </c>
      <c r="M33" t="s">
        <v>76</v>
      </c>
      <c r="N33" t="s">
        <v>52</v>
      </c>
    </row>
    <row r="34" spans="1:14" x14ac:dyDescent="0.35">
      <c r="A34" t="s">
        <v>14</v>
      </c>
      <c r="B34">
        <v>1</v>
      </c>
      <c r="C34" t="s">
        <v>72</v>
      </c>
      <c r="D34" t="s">
        <v>28</v>
      </c>
      <c r="E34" t="s">
        <v>42</v>
      </c>
      <c r="F34">
        <v>5</v>
      </c>
      <c r="G34">
        <v>25000000</v>
      </c>
      <c r="H34">
        <v>1</v>
      </c>
      <c r="I34" s="15">
        <v>6.6666666666666671E-3</v>
      </c>
      <c r="J34" t="s">
        <v>18</v>
      </c>
      <c r="K34" t="s">
        <v>29</v>
      </c>
      <c r="L34" t="s">
        <v>43</v>
      </c>
      <c r="M34" t="s">
        <v>76</v>
      </c>
      <c r="N34" t="s">
        <v>31</v>
      </c>
    </row>
    <row r="35" spans="1:14" x14ac:dyDescent="0.35">
      <c r="A35" t="s">
        <v>14</v>
      </c>
      <c r="B35">
        <v>1</v>
      </c>
      <c r="C35" t="s">
        <v>60</v>
      </c>
      <c r="D35" t="s">
        <v>49</v>
      </c>
      <c r="E35" t="s">
        <v>23</v>
      </c>
      <c r="F35">
        <v>2</v>
      </c>
      <c r="G35">
        <v>12000000</v>
      </c>
      <c r="H35">
        <v>1</v>
      </c>
      <c r="I35" s="15">
        <v>6.4236111111111108E-3</v>
      </c>
      <c r="J35" t="s">
        <v>18</v>
      </c>
      <c r="K35" t="s">
        <v>29</v>
      </c>
      <c r="L35" t="s">
        <v>43</v>
      </c>
      <c r="M35" t="s">
        <v>76</v>
      </c>
      <c r="N35" t="s">
        <v>52</v>
      </c>
    </row>
    <row r="36" spans="1:14" x14ac:dyDescent="0.35">
      <c r="A36" t="s">
        <v>14</v>
      </c>
      <c r="B36">
        <v>13</v>
      </c>
      <c r="C36" t="s">
        <v>44</v>
      </c>
      <c r="D36" t="s">
        <v>38</v>
      </c>
      <c r="E36" t="s">
        <v>23</v>
      </c>
      <c r="F36">
        <v>4</v>
      </c>
      <c r="G36">
        <v>20000000</v>
      </c>
      <c r="H36">
        <v>5</v>
      </c>
      <c r="I36" s="15">
        <v>6.4236111111111108E-3</v>
      </c>
      <c r="J36" t="s">
        <v>18</v>
      </c>
      <c r="K36" t="s">
        <v>24</v>
      </c>
      <c r="L36" t="s">
        <v>30</v>
      </c>
      <c r="M36" t="s">
        <v>76</v>
      </c>
      <c r="N36" t="s">
        <v>31</v>
      </c>
    </row>
    <row r="37" spans="1:14" x14ac:dyDescent="0.35">
      <c r="A37" t="s">
        <v>14</v>
      </c>
      <c r="B37">
        <v>10</v>
      </c>
      <c r="C37" t="s">
        <v>37</v>
      </c>
      <c r="D37" t="s">
        <v>16</v>
      </c>
      <c r="E37" t="s">
        <v>17</v>
      </c>
      <c r="F37">
        <v>4</v>
      </c>
      <c r="G37">
        <v>11000000</v>
      </c>
      <c r="H37">
        <v>5</v>
      </c>
      <c r="I37" s="15">
        <v>6.4236111111111108E-3</v>
      </c>
      <c r="J37" t="s">
        <v>61</v>
      </c>
      <c r="K37" t="s">
        <v>29</v>
      </c>
      <c r="L37" t="s">
        <v>48</v>
      </c>
      <c r="M37" t="s">
        <v>76</v>
      </c>
      <c r="N37" t="s">
        <v>26</v>
      </c>
    </row>
    <row r="38" spans="1:14" x14ac:dyDescent="0.35">
      <c r="A38" t="s">
        <v>14</v>
      </c>
      <c r="B38">
        <v>25</v>
      </c>
      <c r="C38" t="s">
        <v>37</v>
      </c>
      <c r="D38" t="s">
        <v>16</v>
      </c>
      <c r="E38" t="s">
        <v>17</v>
      </c>
      <c r="F38">
        <v>1</v>
      </c>
      <c r="G38">
        <v>19000000</v>
      </c>
      <c r="H38">
        <v>3</v>
      </c>
      <c r="I38" s="15">
        <v>6.4236111111111108E-3</v>
      </c>
      <c r="J38" t="s">
        <v>46</v>
      </c>
      <c r="K38" t="s">
        <v>24</v>
      </c>
      <c r="L38" t="s">
        <v>30</v>
      </c>
      <c r="M38" t="s">
        <v>76</v>
      </c>
      <c r="N38" t="s">
        <v>26</v>
      </c>
    </row>
    <row r="39" spans="1:14" x14ac:dyDescent="0.35">
      <c r="A39" t="s">
        <v>14</v>
      </c>
      <c r="B39">
        <v>4</v>
      </c>
      <c r="C39" t="s">
        <v>37</v>
      </c>
      <c r="D39" t="s">
        <v>16</v>
      </c>
      <c r="E39" t="s">
        <v>23</v>
      </c>
      <c r="F39">
        <v>3</v>
      </c>
      <c r="G39">
        <v>11000000</v>
      </c>
      <c r="H39">
        <v>6</v>
      </c>
      <c r="I39" s="15">
        <v>1.3888888888888889E-3</v>
      </c>
      <c r="J39" t="s">
        <v>18</v>
      </c>
      <c r="K39" t="s">
        <v>39</v>
      </c>
      <c r="L39" t="s">
        <v>48</v>
      </c>
      <c r="M39" t="s">
        <v>76</v>
      </c>
      <c r="N39" t="s">
        <v>31</v>
      </c>
    </row>
    <row r="40" spans="1:14" x14ac:dyDescent="0.35">
      <c r="A40" t="s">
        <v>14</v>
      </c>
      <c r="B40">
        <v>1</v>
      </c>
      <c r="C40" t="s">
        <v>60</v>
      </c>
      <c r="D40" t="s">
        <v>49</v>
      </c>
      <c r="E40" t="s">
        <v>23</v>
      </c>
      <c r="F40">
        <v>2</v>
      </c>
      <c r="G40">
        <v>12000000</v>
      </c>
      <c r="H40">
        <v>1</v>
      </c>
      <c r="I40" s="15">
        <v>6.4236111111111108E-3</v>
      </c>
      <c r="J40" t="s">
        <v>18</v>
      </c>
      <c r="K40" t="s">
        <v>29</v>
      </c>
      <c r="L40" t="s">
        <v>43</v>
      </c>
      <c r="M40" t="s">
        <v>76</v>
      </c>
      <c r="N40" t="s">
        <v>52</v>
      </c>
    </row>
    <row r="41" spans="1:14" x14ac:dyDescent="0.35">
      <c r="A41" t="s">
        <v>14</v>
      </c>
      <c r="B41">
        <v>31</v>
      </c>
      <c r="C41" t="s">
        <v>59</v>
      </c>
      <c r="D41" t="s">
        <v>49</v>
      </c>
      <c r="E41" t="s">
        <v>42</v>
      </c>
      <c r="F41">
        <v>2</v>
      </c>
      <c r="G41">
        <v>12000000</v>
      </c>
      <c r="H41">
        <v>4</v>
      </c>
      <c r="I41" s="15">
        <v>6.3888888888888893E-3</v>
      </c>
      <c r="J41" t="s">
        <v>18</v>
      </c>
      <c r="K41" t="s">
        <v>56</v>
      </c>
      <c r="L41" t="s">
        <v>30</v>
      </c>
      <c r="M41" t="s">
        <v>76</v>
      </c>
      <c r="N41" t="s">
        <v>26</v>
      </c>
    </row>
    <row r="42" spans="1:14" x14ac:dyDescent="0.35">
      <c r="A42" t="s">
        <v>14</v>
      </c>
      <c r="B42">
        <v>17</v>
      </c>
      <c r="C42" t="s">
        <v>69</v>
      </c>
      <c r="D42" t="s">
        <v>16</v>
      </c>
      <c r="E42" t="s">
        <v>42</v>
      </c>
      <c r="F42">
        <v>2</v>
      </c>
      <c r="G42">
        <v>12000000</v>
      </c>
      <c r="H42">
        <v>2</v>
      </c>
      <c r="I42" s="15">
        <v>6.3888888888888893E-3</v>
      </c>
      <c r="J42" t="s">
        <v>18</v>
      </c>
      <c r="K42" t="s">
        <v>56</v>
      </c>
      <c r="L42" t="s">
        <v>43</v>
      </c>
      <c r="M42" t="s">
        <v>76</v>
      </c>
      <c r="N42" t="s">
        <v>52</v>
      </c>
    </row>
    <row r="43" spans="1:14" x14ac:dyDescent="0.35">
      <c r="A43" t="s">
        <v>14</v>
      </c>
      <c r="B43">
        <v>21</v>
      </c>
      <c r="C43" t="s">
        <v>37</v>
      </c>
      <c r="D43" t="s">
        <v>16</v>
      </c>
      <c r="E43" t="s">
        <v>68</v>
      </c>
      <c r="F43">
        <v>4</v>
      </c>
      <c r="G43">
        <v>20000000</v>
      </c>
      <c r="H43">
        <v>2</v>
      </c>
      <c r="I43" s="15">
        <v>6.3888888888888893E-3</v>
      </c>
      <c r="J43" t="s">
        <v>18</v>
      </c>
      <c r="K43" t="s">
        <v>35</v>
      </c>
      <c r="L43" t="s">
        <v>30</v>
      </c>
      <c r="M43" t="s">
        <v>76</v>
      </c>
      <c r="N43" t="s">
        <v>52</v>
      </c>
    </row>
    <row r="44" spans="1:14" x14ac:dyDescent="0.35">
      <c r="A44" t="s">
        <v>14</v>
      </c>
      <c r="B44">
        <v>7</v>
      </c>
      <c r="C44" t="s">
        <v>27</v>
      </c>
      <c r="D44" t="s">
        <v>16</v>
      </c>
      <c r="E44" t="s">
        <v>45</v>
      </c>
      <c r="F44">
        <v>4</v>
      </c>
      <c r="G44">
        <v>11000000</v>
      </c>
      <c r="H44">
        <v>5</v>
      </c>
      <c r="I44" s="15">
        <v>6.3888888888888893E-3</v>
      </c>
      <c r="J44" t="s">
        <v>61</v>
      </c>
      <c r="K44" t="s">
        <v>39</v>
      </c>
      <c r="L44" t="s">
        <v>33</v>
      </c>
      <c r="M44" t="s">
        <v>76</v>
      </c>
      <c r="N44" t="s">
        <v>52</v>
      </c>
    </row>
    <row r="45" spans="1:14" x14ac:dyDescent="0.35">
      <c r="A45" t="s">
        <v>14</v>
      </c>
      <c r="B45">
        <v>29</v>
      </c>
      <c r="C45" t="s">
        <v>44</v>
      </c>
      <c r="D45" t="s">
        <v>32</v>
      </c>
      <c r="E45" t="s">
        <v>42</v>
      </c>
      <c r="F45">
        <v>3</v>
      </c>
      <c r="G45">
        <v>15000000</v>
      </c>
      <c r="H45">
        <v>1</v>
      </c>
      <c r="I45" s="15">
        <v>1.3888888888888889E-3</v>
      </c>
      <c r="J45" t="s">
        <v>18</v>
      </c>
      <c r="K45" t="s">
        <v>19</v>
      </c>
      <c r="L45" t="s">
        <v>25</v>
      </c>
      <c r="M45" t="s">
        <v>76</v>
      </c>
      <c r="N45" t="s">
        <v>26</v>
      </c>
    </row>
    <row r="46" spans="1:14" x14ac:dyDescent="0.35">
      <c r="A46" t="s">
        <v>14</v>
      </c>
      <c r="B46">
        <v>31</v>
      </c>
      <c r="C46" t="s">
        <v>59</v>
      </c>
      <c r="D46" t="s">
        <v>49</v>
      </c>
      <c r="E46" t="s">
        <v>42</v>
      </c>
      <c r="F46">
        <v>2</v>
      </c>
      <c r="G46">
        <v>12000000</v>
      </c>
      <c r="H46">
        <v>4</v>
      </c>
      <c r="I46" s="15">
        <v>6.3888888888888893E-3</v>
      </c>
      <c r="J46" t="s">
        <v>18</v>
      </c>
      <c r="K46" t="s">
        <v>56</v>
      </c>
      <c r="L46" t="s">
        <v>30</v>
      </c>
      <c r="M46" t="s">
        <v>76</v>
      </c>
      <c r="N46" t="s">
        <v>26</v>
      </c>
    </row>
    <row r="47" spans="1:14" x14ac:dyDescent="0.35">
      <c r="A47" t="s">
        <v>14</v>
      </c>
      <c r="B47">
        <v>18</v>
      </c>
      <c r="C47" t="s">
        <v>44</v>
      </c>
      <c r="D47" t="s">
        <v>16</v>
      </c>
      <c r="E47" t="s">
        <v>23</v>
      </c>
      <c r="F47">
        <v>2</v>
      </c>
      <c r="G47">
        <v>12000000</v>
      </c>
      <c r="H47">
        <v>1</v>
      </c>
      <c r="I47" s="15">
        <v>6.2500000000000003E-3</v>
      </c>
      <c r="J47" t="s">
        <v>18</v>
      </c>
      <c r="K47" t="s">
        <v>56</v>
      </c>
      <c r="L47" t="s">
        <v>40</v>
      </c>
      <c r="M47" t="s">
        <v>76</v>
      </c>
      <c r="N47" t="s">
        <v>52</v>
      </c>
    </row>
    <row r="48" spans="1:14" x14ac:dyDescent="0.35">
      <c r="A48" t="s">
        <v>14</v>
      </c>
      <c r="B48">
        <v>3</v>
      </c>
      <c r="C48" t="s">
        <v>69</v>
      </c>
      <c r="D48" t="s">
        <v>32</v>
      </c>
      <c r="E48" t="s">
        <v>23</v>
      </c>
      <c r="F48">
        <v>5</v>
      </c>
      <c r="G48">
        <v>20000000</v>
      </c>
      <c r="H48">
        <v>4</v>
      </c>
      <c r="I48" s="15">
        <v>1.3888888888888889E-3</v>
      </c>
      <c r="J48" t="s">
        <v>18</v>
      </c>
      <c r="K48" t="s">
        <v>39</v>
      </c>
      <c r="L48" t="s">
        <v>51</v>
      </c>
      <c r="M48" t="s">
        <v>76</v>
      </c>
      <c r="N48" t="s">
        <v>52</v>
      </c>
    </row>
    <row r="49" spans="1:14" x14ac:dyDescent="0.35">
      <c r="A49" t="s">
        <v>14</v>
      </c>
      <c r="B49">
        <v>12</v>
      </c>
      <c r="C49" t="s">
        <v>55</v>
      </c>
      <c r="D49" t="s">
        <v>16</v>
      </c>
      <c r="E49" t="s">
        <v>42</v>
      </c>
      <c r="F49">
        <v>3</v>
      </c>
      <c r="G49">
        <v>11000000</v>
      </c>
      <c r="H49">
        <v>1</v>
      </c>
      <c r="I49" s="15">
        <v>1.3888888888888889E-3</v>
      </c>
      <c r="J49" t="s">
        <v>18</v>
      </c>
      <c r="K49" t="s">
        <v>56</v>
      </c>
      <c r="L49" t="s">
        <v>51</v>
      </c>
      <c r="M49" t="s">
        <v>76</v>
      </c>
      <c r="N49" t="s">
        <v>52</v>
      </c>
    </row>
    <row r="50" spans="1:14" x14ac:dyDescent="0.35">
      <c r="A50" t="s">
        <v>14</v>
      </c>
      <c r="B50">
        <v>11</v>
      </c>
      <c r="C50" t="s">
        <v>57</v>
      </c>
      <c r="D50" t="s">
        <v>28</v>
      </c>
      <c r="E50" t="s">
        <v>23</v>
      </c>
      <c r="F50">
        <v>5</v>
      </c>
      <c r="G50">
        <v>25000000</v>
      </c>
      <c r="H50">
        <v>1</v>
      </c>
      <c r="I50" s="15">
        <v>1.3888888888888889E-3</v>
      </c>
      <c r="J50" t="s">
        <v>18</v>
      </c>
      <c r="K50" t="s">
        <v>29</v>
      </c>
      <c r="L50" t="s">
        <v>43</v>
      </c>
      <c r="M50" t="s">
        <v>76</v>
      </c>
      <c r="N50" t="s">
        <v>31</v>
      </c>
    </row>
    <row r="51" spans="1:14" x14ac:dyDescent="0.35">
      <c r="A51" t="s">
        <v>14</v>
      </c>
      <c r="B51">
        <v>20</v>
      </c>
      <c r="C51" t="s">
        <v>44</v>
      </c>
      <c r="D51" t="s">
        <v>16</v>
      </c>
      <c r="E51" t="s">
        <v>42</v>
      </c>
      <c r="F51">
        <v>4</v>
      </c>
      <c r="G51">
        <v>20000000</v>
      </c>
      <c r="H51">
        <v>2</v>
      </c>
      <c r="I51" s="15">
        <v>6.2500000000000003E-3</v>
      </c>
      <c r="J51" t="s">
        <v>61</v>
      </c>
      <c r="K51" t="s">
        <v>39</v>
      </c>
      <c r="L51" t="s">
        <v>51</v>
      </c>
      <c r="M51" t="s">
        <v>76</v>
      </c>
      <c r="N51" t="s">
        <v>31</v>
      </c>
    </row>
    <row r="52" spans="1:14" x14ac:dyDescent="0.35">
      <c r="A52" t="s">
        <v>14</v>
      </c>
      <c r="B52">
        <v>28</v>
      </c>
      <c r="C52" t="s">
        <v>37</v>
      </c>
      <c r="D52" t="s">
        <v>16</v>
      </c>
      <c r="E52" t="s">
        <v>42</v>
      </c>
      <c r="F52">
        <v>5</v>
      </c>
      <c r="G52">
        <v>20000000</v>
      </c>
      <c r="H52">
        <v>2</v>
      </c>
      <c r="I52" s="15">
        <v>6.2500000000000003E-3</v>
      </c>
      <c r="J52" t="s">
        <v>18</v>
      </c>
      <c r="K52" t="s">
        <v>56</v>
      </c>
      <c r="L52" t="s">
        <v>25</v>
      </c>
      <c r="M52" t="s">
        <v>76</v>
      </c>
      <c r="N52" t="s">
        <v>52</v>
      </c>
    </row>
    <row r="53" spans="1:14" x14ac:dyDescent="0.35">
      <c r="A53" t="s">
        <v>14</v>
      </c>
      <c r="B53">
        <v>27</v>
      </c>
      <c r="C53" t="s">
        <v>27</v>
      </c>
      <c r="D53" t="s">
        <v>32</v>
      </c>
      <c r="E53" t="s">
        <v>23</v>
      </c>
      <c r="F53">
        <v>3</v>
      </c>
      <c r="G53">
        <v>15000000</v>
      </c>
      <c r="H53">
        <v>4</v>
      </c>
      <c r="I53" s="15">
        <v>6.2500000000000003E-3</v>
      </c>
      <c r="J53" t="s">
        <v>18</v>
      </c>
      <c r="K53" t="s">
        <v>56</v>
      </c>
      <c r="L53" t="s">
        <v>40</v>
      </c>
      <c r="M53" t="s">
        <v>76</v>
      </c>
      <c r="N53" t="s">
        <v>31</v>
      </c>
    </row>
    <row r="54" spans="1:14" x14ac:dyDescent="0.35">
      <c r="A54" t="s">
        <v>14</v>
      </c>
      <c r="B54">
        <v>30</v>
      </c>
      <c r="C54" t="s">
        <v>22</v>
      </c>
      <c r="D54" t="s">
        <v>28</v>
      </c>
      <c r="E54" t="s">
        <v>17</v>
      </c>
      <c r="F54">
        <v>2</v>
      </c>
      <c r="G54">
        <v>38000000</v>
      </c>
      <c r="H54">
        <v>2</v>
      </c>
      <c r="I54" s="15">
        <v>6.0185185185185185E-3</v>
      </c>
      <c r="J54" t="s">
        <v>46</v>
      </c>
      <c r="K54" t="s">
        <v>56</v>
      </c>
      <c r="L54" t="s">
        <v>20</v>
      </c>
      <c r="M54" t="s">
        <v>76</v>
      </c>
      <c r="N54" t="s">
        <v>31</v>
      </c>
    </row>
    <row r="55" spans="1:14" x14ac:dyDescent="0.35">
      <c r="A55" t="s">
        <v>14</v>
      </c>
      <c r="B55">
        <v>5</v>
      </c>
      <c r="C55" t="s">
        <v>59</v>
      </c>
      <c r="D55" t="s">
        <v>38</v>
      </c>
      <c r="E55" t="s">
        <v>23</v>
      </c>
      <c r="F55">
        <v>1</v>
      </c>
      <c r="G55">
        <v>7000000</v>
      </c>
      <c r="H55">
        <v>2</v>
      </c>
      <c r="I55" s="15">
        <v>1.3888888888888889E-3</v>
      </c>
      <c r="J55" t="s">
        <v>18</v>
      </c>
      <c r="K55" t="s">
        <v>56</v>
      </c>
      <c r="L55" t="s">
        <v>48</v>
      </c>
      <c r="M55" t="s">
        <v>76</v>
      </c>
      <c r="N55" t="s">
        <v>52</v>
      </c>
    </row>
    <row r="56" spans="1:14" x14ac:dyDescent="0.35">
      <c r="A56" t="s">
        <v>14</v>
      </c>
      <c r="B56">
        <v>16</v>
      </c>
      <c r="C56" t="s">
        <v>69</v>
      </c>
      <c r="D56" t="s">
        <v>16</v>
      </c>
      <c r="E56" t="s">
        <v>17</v>
      </c>
      <c r="F56">
        <v>5</v>
      </c>
      <c r="G56">
        <v>20000000</v>
      </c>
      <c r="H56">
        <v>4</v>
      </c>
      <c r="I56" s="15">
        <v>6.0185185185185185E-3</v>
      </c>
      <c r="J56" t="s">
        <v>18</v>
      </c>
      <c r="K56" t="s">
        <v>56</v>
      </c>
      <c r="L56" t="s">
        <v>33</v>
      </c>
      <c r="M56" t="s">
        <v>76</v>
      </c>
      <c r="N56" t="s">
        <v>52</v>
      </c>
    </row>
    <row r="57" spans="1:14" x14ac:dyDescent="0.35">
      <c r="A57" t="s">
        <v>14</v>
      </c>
      <c r="B57">
        <v>14</v>
      </c>
      <c r="C57" t="s">
        <v>44</v>
      </c>
      <c r="D57" t="s">
        <v>38</v>
      </c>
      <c r="E57" t="s">
        <v>42</v>
      </c>
      <c r="F57">
        <v>5</v>
      </c>
      <c r="G57">
        <v>25000000</v>
      </c>
      <c r="H57">
        <v>1</v>
      </c>
      <c r="I57" s="15">
        <v>6.0185185185185185E-3</v>
      </c>
      <c r="J57" t="s">
        <v>18</v>
      </c>
      <c r="K57" t="s">
        <v>50</v>
      </c>
      <c r="L57" t="s">
        <v>30</v>
      </c>
      <c r="M57" t="s">
        <v>76</v>
      </c>
      <c r="N57" t="s">
        <v>31</v>
      </c>
    </row>
    <row r="58" spans="1:14" x14ac:dyDescent="0.35">
      <c r="A58" t="s">
        <v>14</v>
      </c>
      <c r="B58">
        <v>22</v>
      </c>
      <c r="C58" t="s">
        <v>44</v>
      </c>
      <c r="D58" t="s">
        <v>28</v>
      </c>
      <c r="E58" t="s">
        <v>17</v>
      </c>
      <c r="F58">
        <v>1</v>
      </c>
      <c r="G58">
        <v>19000000</v>
      </c>
      <c r="H58">
        <v>1</v>
      </c>
      <c r="I58" s="15">
        <v>6.0185185185185185E-3</v>
      </c>
      <c r="J58" t="s">
        <v>46</v>
      </c>
      <c r="K58" t="s">
        <v>29</v>
      </c>
      <c r="L58" t="s">
        <v>40</v>
      </c>
      <c r="M58" t="s">
        <v>76</v>
      </c>
      <c r="N58" t="s">
        <v>26</v>
      </c>
    </row>
    <row r="59" spans="1:14" x14ac:dyDescent="0.35">
      <c r="A59" t="s">
        <v>14</v>
      </c>
      <c r="B59">
        <v>8</v>
      </c>
      <c r="C59" t="s">
        <v>37</v>
      </c>
      <c r="D59" t="s">
        <v>16</v>
      </c>
      <c r="E59" t="s">
        <v>42</v>
      </c>
      <c r="F59">
        <v>3</v>
      </c>
      <c r="G59">
        <v>15000000</v>
      </c>
      <c r="H59">
        <v>2</v>
      </c>
      <c r="I59" s="15">
        <v>6.0185185185185185E-3</v>
      </c>
      <c r="J59" t="s">
        <v>18</v>
      </c>
      <c r="K59" t="s">
        <v>24</v>
      </c>
      <c r="L59" t="s">
        <v>43</v>
      </c>
      <c r="M59" t="s">
        <v>76</v>
      </c>
      <c r="N59" t="s">
        <v>71</v>
      </c>
    </row>
    <row r="60" spans="1:14" x14ac:dyDescent="0.35">
      <c r="A60" t="s">
        <v>14</v>
      </c>
      <c r="B60">
        <v>27</v>
      </c>
      <c r="C60" t="s">
        <v>37</v>
      </c>
      <c r="D60" t="s">
        <v>16</v>
      </c>
      <c r="E60" t="s">
        <v>23</v>
      </c>
      <c r="F60">
        <v>4</v>
      </c>
      <c r="G60">
        <v>20000000</v>
      </c>
      <c r="H60">
        <v>5</v>
      </c>
      <c r="I60" s="15">
        <v>6.0185185185185185E-3</v>
      </c>
      <c r="J60" t="s">
        <v>61</v>
      </c>
      <c r="K60" t="s">
        <v>56</v>
      </c>
      <c r="L60" t="s">
        <v>51</v>
      </c>
      <c r="M60" t="s">
        <v>76</v>
      </c>
      <c r="N60" t="s">
        <v>52</v>
      </c>
    </row>
    <row r="61" spans="1:14" x14ac:dyDescent="0.35">
      <c r="A61" t="s">
        <v>14</v>
      </c>
      <c r="B61">
        <v>6</v>
      </c>
      <c r="C61" t="s">
        <v>27</v>
      </c>
      <c r="D61" t="s">
        <v>73</v>
      </c>
      <c r="E61" t="s">
        <v>23</v>
      </c>
      <c r="F61">
        <v>3</v>
      </c>
      <c r="G61">
        <v>15000000</v>
      </c>
      <c r="H61">
        <v>4</v>
      </c>
      <c r="I61" s="15">
        <v>6.0185185185185185E-3</v>
      </c>
      <c r="J61" t="s">
        <v>18</v>
      </c>
      <c r="K61" t="s">
        <v>39</v>
      </c>
      <c r="L61" t="s">
        <v>48</v>
      </c>
      <c r="M61" t="s">
        <v>76</v>
      </c>
      <c r="N61" t="s">
        <v>26</v>
      </c>
    </row>
    <row r="62" spans="1:14" x14ac:dyDescent="0.35">
      <c r="A62" t="s">
        <v>14</v>
      </c>
      <c r="B62">
        <v>30</v>
      </c>
      <c r="C62" t="s">
        <v>27</v>
      </c>
      <c r="D62" t="s">
        <v>32</v>
      </c>
      <c r="E62" t="s">
        <v>17</v>
      </c>
      <c r="F62">
        <v>2</v>
      </c>
      <c r="G62">
        <v>12000000</v>
      </c>
      <c r="H62">
        <v>2</v>
      </c>
      <c r="I62" s="15">
        <v>6.0185185185185185E-3</v>
      </c>
      <c r="J62" t="s">
        <v>18</v>
      </c>
      <c r="K62" t="s">
        <v>56</v>
      </c>
      <c r="L62" t="s">
        <v>43</v>
      </c>
      <c r="M62" t="s">
        <v>76</v>
      </c>
      <c r="N62" t="s">
        <v>26</v>
      </c>
    </row>
    <row r="63" spans="1:14" x14ac:dyDescent="0.35">
      <c r="A63" t="s">
        <v>14</v>
      </c>
      <c r="B63">
        <v>30</v>
      </c>
      <c r="C63" t="s">
        <v>27</v>
      </c>
      <c r="D63" t="s">
        <v>73</v>
      </c>
      <c r="E63" t="s">
        <v>23</v>
      </c>
      <c r="F63">
        <v>3</v>
      </c>
      <c r="G63">
        <v>15000000</v>
      </c>
      <c r="H63">
        <v>4</v>
      </c>
      <c r="I63" s="15">
        <v>6.0185185185185185E-3</v>
      </c>
      <c r="J63" t="s">
        <v>18</v>
      </c>
      <c r="K63" t="s">
        <v>56</v>
      </c>
      <c r="L63" t="s">
        <v>33</v>
      </c>
      <c r="M63" t="s">
        <v>76</v>
      </c>
      <c r="N63" t="s">
        <v>26</v>
      </c>
    </row>
    <row r="64" spans="1:14" x14ac:dyDescent="0.35">
      <c r="A64" t="s">
        <v>14</v>
      </c>
      <c r="B64">
        <v>30</v>
      </c>
      <c r="C64" t="s">
        <v>22</v>
      </c>
      <c r="D64" t="s">
        <v>28</v>
      </c>
      <c r="E64" t="s">
        <v>17</v>
      </c>
      <c r="F64">
        <v>2</v>
      </c>
      <c r="G64">
        <v>38000000</v>
      </c>
      <c r="H64">
        <v>2</v>
      </c>
      <c r="I64" s="15">
        <v>6.0185185185185185E-3</v>
      </c>
      <c r="J64" t="s">
        <v>46</v>
      </c>
      <c r="K64" t="s">
        <v>56</v>
      </c>
      <c r="L64" t="s">
        <v>20</v>
      </c>
      <c r="M64" t="s">
        <v>76</v>
      </c>
      <c r="N64" t="s">
        <v>31</v>
      </c>
    </row>
    <row r="65" spans="1:14" x14ac:dyDescent="0.35">
      <c r="A65" t="s">
        <v>14</v>
      </c>
      <c r="B65">
        <v>24</v>
      </c>
      <c r="C65" t="s">
        <v>69</v>
      </c>
      <c r="D65" t="s">
        <v>16</v>
      </c>
      <c r="E65" t="s">
        <v>23</v>
      </c>
      <c r="F65">
        <v>3</v>
      </c>
      <c r="G65">
        <v>15000000</v>
      </c>
      <c r="H65">
        <v>1</v>
      </c>
      <c r="I65" s="15">
        <v>5.7870370370370367E-3</v>
      </c>
      <c r="J65" t="s">
        <v>18</v>
      </c>
      <c r="K65" t="s">
        <v>24</v>
      </c>
      <c r="L65" t="s">
        <v>33</v>
      </c>
      <c r="M65" t="s">
        <v>76</v>
      </c>
      <c r="N65" t="s">
        <v>26</v>
      </c>
    </row>
    <row r="66" spans="1:14" x14ac:dyDescent="0.35">
      <c r="A66" t="s">
        <v>14</v>
      </c>
      <c r="B66">
        <v>12</v>
      </c>
      <c r="C66" t="s">
        <v>37</v>
      </c>
      <c r="D66" t="s">
        <v>28</v>
      </c>
      <c r="E66" t="s">
        <v>42</v>
      </c>
      <c r="F66">
        <v>4</v>
      </c>
      <c r="G66">
        <v>15000000</v>
      </c>
      <c r="H66">
        <v>4</v>
      </c>
      <c r="I66" s="15">
        <v>5.7870370370370367E-3</v>
      </c>
      <c r="J66" t="s">
        <v>18</v>
      </c>
      <c r="K66" t="s">
        <v>56</v>
      </c>
      <c r="L66" t="s">
        <v>33</v>
      </c>
      <c r="M66" t="s">
        <v>76</v>
      </c>
      <c r="N66" t="s">
        <v>52</v>
      </c>
    </row>
    <row r="67" spans="1:14" x14ac:dyDescent="0.35">
      <c r="A67" t="s">
        <v>14</v>
      </c>
      <c r="B67">
        <v>21</v>
      </c>
      <c r="C67" t="s">
        <v>37</v>
      </c>
      <c r="D67" t="s">
        <v>28</v>
      </c>
      <c r="E67" t="s">
        <v>23</v>
      </c>
      <c r="F67">
        <v>1</v>
      </c>
      <c r="G67">
        <v>7000000</v>
      </c>
      <c r="H67">
        <v>2</v>
      </c>
      <c r="I67" s="15">
        <v>5.7870370370370367E-3</v>
      </c>
      <c r="J67" t="s">
        <v>18</v>
      </c>
      <c r="K67" t="s">
        <v>19</v>
      </c>
      <c r="L67" t="s">
        <v>30</v>
      </c>
      <c r="M67" t="s">
        <v>76</v>
      </c>
      <c r="N67" t="s">
        <v>75</v>
      </c>
    </row>
    <row r="68" spans="1:14" x14ac:dyDescent="0.35">
      <c r="A68" t="s">
        <v>14</v>
      </c>
      <c r="B68">
        <v>12</v>
      </c>
      <c r="C68" t="s">
        <v>22</v>
      </c>
      <c r="D68" t="s">
        <v>16</v>
      </c>
      <c r="E68" t="s">
        <v>42</v>
      </c>
      <c r="F68">
        <v>3</v>
      </c>
      <c r="G68">
        <v>15000000</v>
      </c>
      <c r="H68">
        <v>1</v>
      </c>
      <c r="I68" s="15">
        <v>5.7870370370370367E-3</v>
      </c>
      <c r="J68" t="s">
        <v>18</v>
      </c>
      <c r="K68" t="s">
        <v>35</v>
      </c>
      <c r="L68" t="s">
        <v>40</v>
      </c>
      <c r="M68" t="s">
        <v>76</v>
      </c>
      <c r="N68" t="s">
        <v>26</v>
      </c>
    </row>
    <row r="69" spans="1:14" x14ac:dyDescent="0.35">
      <c r="A69" t="s">
        <v>14</v>
      </c>
      <c r="B69">
        <v>13</v>
      </c>
      <c r="C69" t="s">
        <v>55</v>
      </c>
      <c r="D69" t="s">
        <v>16</v>
      </c>
      <c r="E69" t="s">
        <v>42</v>
      </c>
      <c r="F69">
        <v>4</v>
      </c>
      <c r="G69">
        <v>15000000</v>
      </c>
      <c r="H69">
        <v>5</v>
      </c>
      <c r="I69" s="15">
        <v>5.6944444444444447E-3</v>
      </c>
      <c r="J69" t="s">
        <v>18</v>
      </c>
      <c r="K69" t="s">
        <v>35</v>
      </c>
      <c r="L69" t="s">
        <v>48</v>
      </c>
      <c r="M69" t="s">
        <v>76</v>
      </c>
      <c r="N69" t="s">
        <v>52</v>
      </c>
    </row>
    <row r="70" spans="1:14" x14ac:dyDescent="0.35">
      <c r="A70" t="s">
        <v>14</v>
      </c>
      <c r="B70">
        <v>15</v>
      </c>
      <c r="C70" t="s">
        <v>69</v>
      </c>
      <c r="D70" t="s">
        <v>28</v>
      </c>
      <c r="E70" t="s">
        <v>68</v>
      </c>
      <c r="F70">
        <v>4</v>
      </c>
      <c r="G70">
        <v>20000000</v>
      </c>
      <c r="H70">
        <v>2</v>
      </c>
      <c r="I70" s="15">
        <v>5.6944444444444447E-3</v>
      </c>
      <c r="J70" t="s">
        <v>61</v>
      </c>
      <c r="K70" t="s">
        <v>29</v>
      </c>
      <c r="L70" t="s">
        <v>43</v>
      </c>
      <c r="M70" t="s">
        <v>76</v>
      </c>
      <c r="N70" t="s">
        <v>52</v>
      </c>
    </row>
    <row r="71" spans="1:14" x14ac:dyDescent="0.35">
      <c r="A71" t="s">
        <v>14</v>
      </c>
      <c r="B71">
        <v>21</v>
      </c>
      <c r="C71" t="s">
        <v>37</v>
      </c>
      <c r="D71" t="s">
        <v>16</v>
      </c>
      <c r="E71" t="s">
        <v>23</v>
      </c>
      <c r="F71">
        <v>2</v>
      </c>
      <c r="G71">
        <v>12000000</v>
      </c>
      <c r="H71">
        <v>1</v>
      </c>
      <c r="I71" s="15">
        <v>5.6944444444444447E-3</v>
      </c>
      <c r="J71" t="s">
        <v>18</v>
      </c>
      <c r="K71" t="s">
        <v>47</v>
      </c>
      <c r="L71" t="s">
        <v>20</v>
      </c>
      <c r="M71" t="s">
        <v>76</v>
      </c>
      <c r="N71" t="s">
        <v>71</v>
      </c>
    </row>
    <row r="72" spans="1:14" x14ac:dyDescent="0.35">
      <c r="A72" t="s">
        <v>14</v>
      </c>
      <c r="B72">
        <v>12</v>
      </c>
      <c r="C72" t="s">
        <v>60</v>
      </c>
      <c r="D72" t="s">
        <v>16</v>
      </c>
      <c r="E72" t="s">
        <v>42</v>
      </c>
      <c r="F72">
        <v>2</v>
      </c>
      <c r="G72">
        <v>12000000</v>
      </c>
      <c r="H72">
        <v>2</v>
      </c>
      <c r="I72" s="15">
        <v>1.3888888888888889E-3</v>
      </c>
      <c r="J72" t="s">
        <v>18</v>
      </c>
      <c r="K72" t="s">
        <v>19</v>
      </c>
      <c r="L72" t="s">
        <v>30</v>
      </c>
      <c r="M72" t="s">
        <v>76</v>
      </c>
      <c r="N72" t="s">
        <v>26</v>
      </c>
    </row>
    <row r="73" spans="1:14" x14ac:dyDescent="0.35">
      <c r="A73" t="s">
        <v>14</v>
      </c>
      <c r="B73">
        <v>13</v>
      </c>
      <c r="C73" t="s">
        <v>55</v>
      </c>
      <c r="D73" t="s">
        <v>16</v>
      </c>
      <c r="E73" t="s">
        <v>42</v>
      </c>
      <c r="F73">
        <v>4</v>
      </c>
      <c r="G73">
        <v>15000000</v>
      </c>
      <c r="H73">
        <v>5</v>
      </c>
      <c r="I73" s="15">
        <v>5.6944444444444447E-3</v>
      </c>
      <c r="J73" t="s">
        <v>18</v>
      </c>
      <c r="K73" t="s">
        <v>35</v>
      </c>
      <c r="L73" t="s">
        <v>48</v>
      </c>
      <c r="M73" t="s">
        <v>76</v>
      </c>
      <c r="N73" t="s">
        <v>52</v>
      </c>
    </row>
    <row r="74" spans="1:14" x14ac:dyDescent="0.35">
      <c r="A74" t="s">
        <v>14</v>
      </c>
      <c r="B74">
        <v>10</v>
      </c>
      <c r="C74" t="s">
        <v>22</v>
      </c>
      <c r="D74" t="s">
        <v>16</v>
      </c>
      <c r="E74" t="s">
        <v>68</v>
      </c>
      <c r="F74">
        <v>2</v>
      </c>
      <c r="G74">
        <v>12000000</v>
      </c>
      <c r="H74">
        <v>4</v>
      </c>
      <c r="I74" s="15">
        <v>1.3888888888888889E-3</v>
      </c>
      <c r="J74" t="s">
        <v>18</v>
      </c>
      <c r="K74" t="s">
        <v>50</v>
      </c>
      <c r="L74" t="s">
        <v>33</v>
      </c>
      <c r="M74" t="s">
        <v>76</v>
      </c>
      <c r="N74" t="s">
        <v>31</v>
      </c>
    </row>
    <row r="75" spans="1:14" x14ac:dyDescent="0.35">
      <c r="A75" t="s">
        <v>14</v>
      </c>
      <c r="B75">
        <v>27</v>
      </c>
      <c r="C75" t="s">
        <v>37</v>
      </c>
      <c r="D75" t="s">
        <v>28</v>
      </c>
      <c r="E75" t="s">
        <v>17</v>
      </c>
      <c r="F75">
        <v>5</v>
      </c>
      <c r="G75">
        <v>25000000</v>
      </c>
      <c r="H75">
        <v>2</v>
      </c>
      <c r="I75" s="15">
        <v>5.6712962962962967E-3</v>
      </c>
      <c r="J75" t="s">
        <v>18</v>
      </c>
      <c r="K75" t="s">
        <v>39</v>
      </c>
      <c r="L75" t="s">
        <v>40</v>
      </c>
      <c r="M75" t="s">
        <v>76</v>
      </c>
      <c r="N75" t="s">
        <v>52</v>
      </c>
    </row>
    <row r="76" spans="1:14" x14ac:dyDescent="0.35">
      <c r="A76" t="s">
        <v>14</v>
      </c>
      <c r="B76">
        <v>30</v>
      </c>
      <c r="C76" t="s">
        <v>37</v>
      </c>
      <c r="D76" t="s">
        <v>38</v>
      </c>
      <c r="E76" t="s">
        <v>42</v>
      </c>
      <c r="F76">
        <v>4</v>
      </c>
      <c r="G76">
        <v>11000000</v>
      </c>
      <c r="H76">
        <v>3</v>
      </c>
      <c r="I76" s="15">
        <v>5.6712962962962967E-3</v>
      </c>
      <c r="J76" t="s">
        <v>61</v>
      </c>
      <c r="K76" t="s">
        <v>39</v>
      </c>
      <c r="L76" t="s">
        <v>43</v>
      </c>
      <c r="M76" t="s">
        <v>76</v>
      </c>
      <c r="N76" t="s">
        <v>26</v>
      </c>
    </row>
    <row r="77" spans="1:14" x14ac:dyDescent="0.35">
      <c r="A77" t="s">
        <v>14</v>
      </c>
      <c r="B77">
        <v>22</v>
      </c>
      <c r="C77" t="s">
        <v>27</v>
      </c>
      <c r="D77" t="s">
        <v>16</v>
      </c>
      <c r="E77" t="s">
        <v>42</v>
      </c>
      <c r="F77">
        <v>4</v>
      </c>
      <c r="G77">
        <v>15000000</v>
      </c>
      <c r="H77">
        <v>3</v>
      </c>
      <c r="I77" s="15">
        <v>1.3888888888888889E-3</v>
      </c>
      <c r="J77" t="s">
        <v>18</v>
      </c>
      <c r="K77" t="s">
        <v>39</v>
      </c>
      <c r="L77" t="s">
        <v>43</v>
      </c>
      <c r="M77" t="s">
        <v>76</v>
      </c>
      <c r="N77" t="s">
        <v>31</v>
      </c>
    </row>
    <row r="78" spans="1:14" x14ac:dyDescent="0.35">
      <c r="A78" t="s">
        <v>14</v>
      </c>
      <c r="B78">
        <v>12</v>
      </c>
      <c r="C78" t="s">
        <v>27</v>
      </c>
      <c r="D78" t="s">
        <v>38</v>
      </c>
      <c r="E78" t="s">
        <v>17</v>
      </c>
      <c r="F78">
        <v>3</v>
      </c>
      <c r="G78">
        <v>15000000</v>
      </c>
      <c r="H78">
        <v>4</v>
      </c>
      <c r="I78" s="15">
        <v>5.6712962962962967E-3</v>
      </c>
      <c r="J78" t="s">
        <v>18</v>
      </c>
      <c r="K78" t="s">
        <v>24</v>
      </c>
      <c r="L78" t="s">
        <v>30</v>
      </c>
      <c r="M78" t="s">
        <v>76</v>
      </c>
      <c r="N78" t="s">
        <v>31</v>
      </c>
    </row>
    <row r="79" spans="1:14" x14ac:dyDescent="0.35">
      <c r="A79" t="s">
        <v>14</v>
      </c>
      <c r="B79">
        <v>11</v>
      </c>
      <c r="C79" t="s">
        <v>27</v>
      </c>
      <c r="D79" t="s">
        <v>16</v>
      </c>
      <c r="E79" t="s">
        <v>23</v>
      </c>
      <c r="F79">
        <v>2</v>
      </c>
      <c r="G79">
        <v>12000000</v>
      </c>
      <c r="H79">
        <v>4</v>
      </c>
      <c r="I79" s="15">
        <v>5.6712962962962967E-3</v>
      </c>
      <c r="J79" t="s">
        <v>18</v>
      </c>
      <c r="K79" t="s">
        <v>39</v>
      </c>
      <c r="L79" t="s">
        <v>30</v>
      </c>
      <c r="M79" t="s">
        <v>76</v>
      </c>
      <c r="N79" t="s">
        <v>31</v>
      </c>
    </row>
    <row r="80" spans="1:14" x14ac:dyDescent="0.35">
      <c r="A80" t="s">
        <v>14</v>
      </c>
      <c r="B80">
        <v>30</v>
      </c>
      <c r="C80" t="s">
        <v>37</v>
      </c>
      <c r="D80" t="s">
        <v>38</v>
      </c>
      <c r="E80" t="s">
        <v>42</v>
      </c>
      <c r="F80">
        <v>3</v>
      </c>
      <c r="G80">
        <v>15000000</v>
      </c>
      <c r="H80">
        <v>1</v>
      </c>
      <c r="I80" s="15">
        <v>1.3888888888888889E-3</v>
      </c>
      <c r="J80" t="s">
        <v>18</v>
      </c>
      <c r="K80" t="s">
        <v>19</v>
      </c>
      <c r="L80" t="s">
        <v>25</v>
      </c>
      <c r="M80" t="s">
        <v>76</v>
      </c>
      <c r="N80" t="s">
        <v>26</v>
      </c>
    </row>
    <row r="81" spans="1:14" x14ac:dyDescent="0.35">
      <c r="A81" t="s">
        <v>14</v>
      </c>
      <c r="B81">
        <v>9</v>
      </c>
      <c r="C81" t="s">
        <v>37</v>
      </c>
      <c r="D81" t="s">
        <v>28</v>
      </c>
      <c r="E81" t="s">
        <v>42</v>
      </c>
      <c r="F81">
        <v>3</v>
      </c>
      <c r="G81">
        <v>15000000</v>
      </c>
      <c r="H81">
        <v>3</v>
      </c>
      <c r="I81" s="15">
        <v>1.3888888888888889E-3</v>
      </c>
      <c r="J81" t="s">
        <v>18</v>
      </c>
      <c r="K81" t="s">
        <v>39</v>
      </c>
      <c r="L81" t="s">
        <v>51</v>
      </c>
      <c r="M81" t="s">
        <v>76</v>
      </c>
      <c r="N81" t="s">
        <v>71</v>
      </c>
    </row>
    <row r="82" spans="1:14" x14ac:dyDescent="0.35">
      <c r="A82" t="s">
        <v>14</v>
      </c>
      <c r="B82">
        <v>11</v>
      </c>
      <c r="C82" t="s">
        <v>37</v>
      </c>
      <c r="D82" t="s">
        <v>38</v>
      </c>
      <c r="E82" t="s">
        <v>42</v>
      </c>
      <c r="F82">
        <v>3</v>
      </c>
      <c r="G82">
        <v>15000000</v>
      </c>
      <c r="H82">
        <v>2</v>
      </c>
      <c r="I82" s="15">
        <v>1.3888888888888889E-3</v>
      </c>
      <c r="J82" t="s">
        <v>18</v>
      </c>
      <c r="K82" t="s">
        <v>56</v>
      </c>
      <c r="L82" t="s">
        <v>51</v>
      </c>
      <c r="M82" t="s">
        <v>76</v>
      </c>
      <c r="N82" t="s">
        <v>52</v>
      </c>
    </row>
    <row r="83" spans="1:14" x14ac:dyDescent="0.35">
      <c r="A83" t="s">
        <v>14</v>
      </c>
      <c r="B83">
        <v>28</v>
      </c>
      <c r="C83" t="s">
        <v>37</v>
      </c>
      <c r="D83" t="s">
        <v>28</v>
      </c>
      <c r="E83" t="s">
        <v>42</v>
      </c>
      <c r="F83">
        <v>1</v>
      </c>
      <c r="G83">
        <v>7000000</v>
      </c>
      <c r="H83">
        <v>2</v>
      </c>
      <c r="I83" s="15">
        <v>5.5555555555555558E-3</v>
      </c>
      <c r="J83" t="s">
        <v>18</v>
      </c>
      <c r="K83" t="s">
        <v>29</v>
      </c>
      <c r="L83" t="s">
        <v>48</v>
      </c>
      <c r="M83" t="s">
        <v>76</v>
      </c>
      <c r="N83" t="s">
        <v>52</v>
      </c>
    </row>
    <row r="84" spans="1:14" x14ac:dyDescent="0.35">
      <c r="A84" t="s">
        <v>14</v>
      </c>
      <c r="B84">
        <v>9</v>
      </c>
      <c r="C84" t="s">
        <v>37</v>
      </c>
      <c r="D84" t="s">
        <v>28</v>
      </c>
      <c r="E84" t="s">
        <v>42</v>
      </c>
      <c r="F84">
        <v>4</v>
      </c>
      <c r="G84">
        <v>20000000</v>
      </c>
      <c r="H84">
        <v>1</v>
      </c>
      <c r="I84" s="15">
        <v>5.5555555555555558E-3</v>
      </c>
      <c r="J84" t="s">
        <v>61</v>
      </c>
      <c r="K84" t="s">
        <v>29</v>
      </c>
      <c r="L84" t="s">
        <v>43</v>
      </c>
      <c r="M84" t="s">
        <v>76</v>
      </c>
      <c r="N84" t="s">
        <v>71</v>
      </c>
    </row>
    <row r="85" spans="1:14" x14ac:dyDescent="0.35">
      <c r="A85" t="s">
        <v>14</v>
      </c>
      <c r="B85">
        <v>3</v>
      </c>
      <c r="C85" t="s">
        <v>44</v>
      </c>
      <c r="D85" t="s">
        <v>49</v>
      </c>
      <c r="E85" t="s">
        <v>23</v>
      </c>
      <c r="F85">
        <v>1</v>
      </c>
      <c r="G85">
        <v>19000000</v>
      </c>
      <c r="H85">
        <v>1</v>
      </c>
      <c r="I85" s="15">
        <v>1.3888888888888889E-3</v>
      </c>
      <c r="J85" t="s">
        <v>46</v>
      </c>
      <c r="K85" t="s">
        <v>39</v>
      </c>
      <c r="L85" t="s">
        <v>20</v>
      </c>
      <c r="M85" t="s">
        <v>76</v>
      </c>
      <c r="N85" t="s">
        <v>31</v>
      </c>
    </row>
    <row r="86" spans="1:14" x14ac:dyDescent="0.35">
      <c r="A86" t="s">
        <v>14</v>
      </c>
      <c r="B86">
        <v>26</v>
      </c>
      <c r="C86" t="s">
        <v>37</v>
      </c>
      <c r="D86" t="s">
        <v>32</v>
      </c>
      <c r="E86" t="s">
        <v>42</v>
      </c>
      <c r="F86">
        <v>2</v>
      </c>
      <c r="G86">
        <v>38000000</v>
      </c>
      <c r="H86">
        <v>5</v>
      </c>
      <c r="I86" s="15">
        <v>5.5555555555555558E-3</v>
      </c>
      <c r="J86" t="s">
        <v>46</v>
      </c>
      <c r="K86" t="s">
        <v>29</v>
      </c>
      <c r="L86" t="s">
        <v>48</v>
      </c>
      <c r="M86" t="s">
        <v>76</v>
      </c>
      <c r="N86" t="s">
        <v>31</v>
      </c>
    </row>
    <row r="87" spans="1:14" x14ac:dyDescent="0.35">
      <c r="A87" t="s">
        <v>14</v>
      </c>
      <c r="B87">
        <v>16</v>
      </c>
      <c r="C87" t="s">
        <v>27</v>
      </c>
      <c r="D87" t="s">
        <v>16</v>
      </c>
      <c r="E87" t="s">
        <v>42</v>
      </c>
      <c r="F87">
        <v>2</v>
      </c>
      <c r="G87">
        <v>12000000</v>
      </c>
      <c r="H87">
        <v>2</v>
      </c>
      <c r="I87" s="15">
        <v>5.5555555555555558E-3</v>
      </c>
      <c r="J87" t="s">
        <v>18</v>
      </c>
      <c r="K87" t="s">
        <v>39</v>
      </c>
      <c r="L87" t="s">
        <v>51</v>
      </c>
      <c r="M87" t="s">
        <v>76</v>
      </c>
      <c r="N87" t="s">
        <v>26</v>
      </c>
    </row>
    <row r="88" spans="1:14" x14ac:dyDescent="0.35">
      <c r="A88" t="s">
        <v>14</v>
      </c>
      <c r="B88">
        <v>10</v>
      </c>
      <c r="C88" t="s">
        <v>59</v>
      </c>
      <c r="D88" t="s">
        <v>38</v>
      </c>
      <c r="E88" t="s">
        <v>17</v>
      </c>
      <c r="F88">
        <v>2</v>
      </c>
      <c r="G88">
        <v>38000000</v>
      </c>
      <c r="H88">
        <v>2</v>
      </c>
      <c r="I88" s="15">
        <v>5.208333333333333E-3</v>
      </c>
      <c r="J88" t="s">
        <v>74</v>
      </c>
      <c r="K88" t="s">
        <v>47</v>
      </c>
      <c r="L88" t="s">
        <v>43</v>
      </c>
      <c r="M88" t="s">
        <v>76</v>
      </c>
      <c r="N88" t="s">
        <v>52</v>
      </c>
    </row>
    <row r="89" spans="1:14" x14ac:dyDescent="0.35">
      <c r="A89" t="s">
        <v>14</v>
      </c>
      <c r="B89">
        <v>12</v>
      </c>
      <c r="C89" t="s">
        <v>60</v>
      </c>
      <c r="D89" t="s">
        <v>16</v>
      </c>
      <c r="E89" t="s">
        <v>42</v>
      </c>
      <c r="F89">
        <v>2</v>
      </c>
      <c r="G89">
        <v>12000000</v>
      </c>
      <c r="H89">
        <v>2</v>
      </c>
      <c r="I89" s="15">
        <v>1.3888888888888889E-3</v>
      </c>
      <c r="J89" t="s">
        <v>18</v>
      </c>
      <c r="K89" t="s">
        <v>19</v>
      </c>
      <c r="L89" t="s">
        <v>30</v>
      </c>
      <c r="M89" t="s">
        <v>76</v>
      </c>
      <c r="N89" t="s">
        <v>26</v>
      </c>
    </row>
    <row r="90" spans="1:14" x14ac:dyDescent="0.35">
      <c r="A90" t="s">
        <v>14</v>
      </c>
      <c r="B90">
        <v>6</v>
      </c>
      <c r="C90" t="s">
        <v>55</v>
      </c>
      <c r="D90" t="s">
        <v>32</v>
      </c>
      <c r="E90" t="s">
        <v>42</v>
      </c>
      <c r="F90">
        <v>5</v>
      </c>
      <c r="G90">
        <v>20000000</v>
      </c>
      <c r="H90">
        <v>3</v>
      </c>
      <c r="I90" s="15">
        <v>5.208333333333333E-3</v>
      </c>
      <c r="J90" t="s">
        <v>18</v>
      </c>
      <c r="K90" t="s">
        <v>29</v>
      </c>
      <c r="L90" t="s">
        <v>25</v>
      </c>
      <c r="M90" t="s">
        <v>76</v>
      </c>
      <c r="N90" t="s">
        <v>26</v>
      </c>
    </row>
    <row r="91" spans="1:14" x14ac:dyDescent="0.35">
      <c r="A91" t="s">
        <v>14</v>
      </c>
      <c r="B91">
        <v>10</v>
      </c>
      <c r="C91" t="s">
        <v>22</v>
      </c>
      <c r="D91" t="s">
        <v>16</v>
      </c>
      <c r="E91" t="s">
        <v>68</v>
      </c>
      <c r="F91">
        <v>2</v>
      </c>
      <c r="G91">
        <v>12000000</v>
      </c>
      <c r="H91">
        <v>4</v>
      </c>
      <c r="I91" s="15">
        <v>1.3888888888888889E-3</v>
      </c>
      <c r="J91" t="s">
        <v>18</v>
      </c>
      <c r="K91" t="s">
        <v>50</v>
      </c>
      <c r="L91" t="s">
        <v>33</v>
      </c>
      <c r="M91" t="s">
        <v>76</v>
      </c>
      <c r="N91" t="s">
        <v>31</v>
      </c>
    </row>
    <row r="92" spans="1:14" x14ac:dyDescent="0.35">
      <c r="A92" t="s">
        <v>14</v>
      </c>
      <c r="B92">
        <v>16</v>
      </c>
      <c r="C92" t="s">
        <v>44</v>
      </c>
      <c r="D92" t="s">
        <v>28</v>
      </c>
      <c r="E92" t="s">
        <v>23</v>
      </c>
      <c r="F92">
        <v>1</v>
      </c>
      <c r="G92">
        <v>19000000</v>
      </c>
      <c r="H92">
        <v>1</v>
      </c>
      <c r="I92" s="15">
        <v>5.208333333333333E-3</v>
      </c>
      <c r="J92" t="s">
        <v>46</v>
      </c>
      <c r="K92" t="s">
        <v>19</v>
      </c>
      <c r="L92" t="s">
        <v>33</v>
      </c>
      <c r="M92" t="s">
        <v>76</v>
      </c>
      <c r="N92" t="s">
        <v>31</v>
      </c>
    </row>
    <row r="93" spans="1:14" x14ac:dyDescent="0.35">
      <c r="A93" t="s">
        <v>14</v>
      </c>
      <c r="B93">
        <v>8</v>
      </c>
      <c r="C93" t="s">
        <v>37</v>
      </c>
      <c r="D93" t="s">
        <v>16</v>
      </c>
      <c r="E93" t="s">
        <v>23</v>
      </c>
      <c r="F93">
        <v>2</v>
      </c>
      <c r="G93">
        <v>12000000</v>
      </c>
      <c r="H93">
        <v>3</v>
      </c>
      <c r="I93" s="15">
        <v>5.208333333333333E-3</v>
      </c>
      <c r="J93" t="s">
        <v>18</v>
      </c>
      <c r="K93" t="s">
        <v>29</v>
      </c>
      <c r="L93" t="s">
        <v>33</v>
      </c>
      <c r="M93" t="s">
        <v>76</v>
      </c>
      <c r="N93" t="s">
        <v>75</v>
      </c>
    </row>
    <row r="94" spans="1:14" x14ac:dyDescent="0.35">
      <c r="A94" t="s">
        <v>14</v>
      </c>
      <c r="B94">
        <v>10</v>
      </c>
      <c r="C94" t="s">
        <v>59</v>
      </c>
      <c r="D94" t="s">
        <v>38</v>
      </c>
      <c r="E94" t="s">
        <v>17</v>
      </c>
      <c r="F94">
        <v>2</v>
      </c>
      <c r="G94">
        <v>38000000</v>
      </c>
      <c r="H94">
        <v>2</v>
      </c>
      <c r="I94" s="15">
        <v>5.208333333333333E-3</v>
      </c>
      <c r="J94" t="s">
        <v>74</v>
      </c>
      <c r="K94" t="s">
        <v>47</v>
      </c>
      <c r="L94" t="s">
        <v>43</v>
      </c>
      <c r="M94" t="s">
        <v>76</v>
      </c>
      <c r="N94" t="s">
        <v>52</v>
      </c>
    </row>
    <row r="95" spans="1:14" x14ac:dyDescent="0.35">
      <c r="A95" t="s">
        <v>14</v>
      </c>
      <c r="B95">
        <v>6</v>
      </c>
      <c r="C95" t="s">
        <v>55</v>
      </c>
      <c r="D95" t="s">
        <v>32</v>
      </c>
      <c r="E95" t="s">
        <v>42</v>
      </c>
      <c r="F95">
        <v>5</v>
      </c>
      <c r="G95">
        <v>20000000</v>
      </c>
      <c r="H95">
        <v>3</v>
      </c>
      <c r="I95" s="15">
        <v>5.208333333333333E-3</v>
      </c>
      <c r="J95" t="s">
        <v>18</v>
      </c>
      <c r="K95" t="s">
        <v>29</v>
      </c>
      <c r="L95" t="s">
        <v>25</v>
      </c>
      <c r="M95" t="s">
        <v>76</v>
      </c>
      <c r="N95" t="s">
        <v>26</v>
      </c>
    </row>
    <row r="96" spans="1:14" x14ac:dyDescent="0.35">
      <c r="A96" t="s">
        <v>14</v>
      </c>
      <c r="B96">
        <v>13</v>
      </c>
      <c r="C96" t="s">
        <v>59</v>
      </c>
      <c r="D96" t="s">
        <v>32</v>
      </c>
      <c r="E96" t="s">
        <v>42</v>
      </c>
      <c r="F96">
        <v>2</v>
      </c>
      <c r="G96">
        <v>12000000</v>
      </c>
      <c r="H96">
        <v>1</v>
      </c>
      <c r="I96" s="15">
        <v>5.0231481481481481E-3</v>
      </c>
      <c r="J96" t="s">
        <v>18</v>
      </c>
      <c r="K96" t="s">
        <v>39</v>
      </c>
      <c r="L96" t="s">
        <v>51</v>
      </c>
      <c r="M96" t="s">
        <v>76</v>
      </c>
      <c r="N96" t="s">
        <v>26</v>
      </c>
    </row>
    <row r="97" spans="1:14" x14ac:dyDescent="0.35">
      <c r="A97" t="s">
        <v>14</v>
      </c>
      <c r="B97">
        <v>11</v>
      </c>
      <c r="C97" t="s">
        <v>57</v>
      </c>
      <c r="D97" t="s">
        <v>16</v>
      </c>
      <c r="E97" t="s">
        <v>23</v>
      </c>
      <c r="F97">
        <v>1</v>
      </c>
      <c r="G97">
        <v>19000000</v>
      </c>
      <c r="H97">
        <v>3</v>
      </c>
      <c r="I97" s="15">
        <v>5.0231481481481481E-3</v>
      </c>
      <c r="J97" t="s">
        <v>46</v>
      </c>
      <c r="K97" t="s">
        <v>39</v>
      </c>
      <c r="L97" t="s">
        <v>48</v>
      </c>
      <c r="M97" t="s">
        <v>76</v>
      </c>
      <c r="N97" t="s">
        <v>26</v>
      </c>
    </row>
    <row r="98" spans="1:14" x14ac:dyDescent="0.35">
      <c r="A98" t="s">
        <v>14</v>
      </c>
      <c r="B98">
        <v>22</v>
      </c>
      <c r="C98" t="s">
        <v>44</v>
      </c>
      <c r="D98" t="s">
        <v>16</v>
      </c>
      <c r="E98" t="s">
        <v>68</v>
      </c>
      <c r="F98">
        <v>5</v>
      </c>
      <c r="G98">
        <v>25000000</v>
      </c>
      <c r="H98">
        <v>4</v>
      </c>
      <c r="I98" s="15">
        <v>5.0231481481481481E-3</v>
      </c>
      <c r="J98" t="s">
        <v>18</v>
      </c>
      <c r="K98" t="s">
        <v>24</v>
      </c>
      <c r="L98" t="s">
        <v>20</v>
      </c>
      <c r="M98" t="s">
        <v>76</v>
      </c>
      <c r="N98" t="s">
        <v>52</v>
      </c>
    </row>
    <row r="99" spans="1:14" x14ac:dyDescent="0.35">
      <c r="A99" t="s">
        <v>14</v>
      </c>
      <c r="B99">
        <v>20</v>
      </c>
      <c r="C99" t="s">
        <v>44</v>
      </c>
      <c r="D99" t="s">
        <v>38</v>
      </c>
      <c r="E99" t="s">
        <v>42</v>
      </c>
      <c r="F99">
        <v>3</v>
      </c>
      <c r="G99">
        <v>11000000</v>
      </c>
      <c r="H99">
        <v>2</v>
      </c>
      <c r="I99" s="15">
        <v>5.0231481481481481E-3</v>
      </c>
      <c r="J99" t="s">
        <v>18</v>
      </c>
      <c r="K99" t="s">
        <v>39</v>
      </c>
      <c r="L99" t="s">
        <v>30</v>
      </c>
      <c r="M99" t="s">
        <v>76</v>
      </c>
      <c r="N99" t="s">
        <v>26</v>
      </c>
    </row>
    <row r="100" spans="1:14" x14ac:dyDescent="0.35">
      <c r="A100" t="s">
        <v>14</v>
      </c>
      <c r="B100">
        <v>22</v>
      </c>
      <c r="C100" t="s">
        <v>37</v>
      </c>
      <c r="D100" t="s">
        <v>16</v>
      </c>
      <c r="E100" t="s">
        <v>17</v>
      </c>
      <c r="F100">
        <v>2</v>
      </c>
      <c r="G100">
        <v>12000000</v>
      </c>
      <c r="H100">
        <v>2</v>
      </c>
      <c r="I100" s="15">
        <v>5.0231481481481481E-3</v>
      </c>
      <c r="J100" t="s">
        <v>18</v>
      </c>
      <c r="K100" t="s">
        <v>29</v>
      </c>
      <c r="L100" t="s">
        <v>25</v>
      </c>
      <c r="M100" t="s">
        <v>76</v>
      </c>
      <c r="N100" t="s">
        <v>52</v>
      </c>
    </row>
    <row r="101" spans="1:14" x14ac:dyDescent="0.35">
      <c r="A101" t="s">
        <v>14</v>
      </c>
      <c r="B101">
        <v>13</v>
      </c>
      <c r="C101" t="s">
        <v>59</v>
      </c>
      <c r="D101" t="s">
        <v>32</v>
      </c>
      <c r="E101" t="s">
        <v>42</v>
      </c>
      <c r="F101">
        <v>2</v>
      </c>
      <c r="G101">
        <v>12000000</v>
      </c>
      <c r="H101">
        <v>1</v>
      </c>
      <c r="I101" s="15">
        <v>5.0231481481481481E-3</v>
      </c>
      <c r="J101" t="s">
        <v>18</v>
      </c>
      <c r="K101" t="s">
        <v>39</v>
      </c>
      <c r="L101" t="s">
        <v>51</v>
      </c>
      <c r="M101" t="s">
        <v>76</v>
      </c>
      <c r="N101" t="s">
        <v>26</v>
      </c>
    </row>
    <row r="102" spans="1:14" x14ac:dyDescent="0.35">
      <c r="A102" t="s">
        <v>14</v>
      </c>
      <c r="B102">
        <v>11</v>
      </c>
      <c r="C102" t="s">
        <v>57</v>
      </c>
      <c r="D102" t="s">
        <v>16</v>
      </c>
      <c r="E102" t="s">
        <v>23</v>
      </c>
      <c r="F102">
        <v>1</v>
      </c>
      <c r="G102">
        <v>19000000</v>
      </c>
      <c r="H102">
        <v>3</v>
      </c>
      <c r="I102" s="15">
        <v>5.0231481481481481E-3</v>
      </c>
      <c r="J102" t="s">
        <v>46</v>
      </c>
      <c r="K102" t="s">
        <v>39</v>
      </c>
      <c r="L102" t="s">
        <v>48</v>
      </c>
      <c r="M102" t="s">
        <v>76</v>
      </c>
      <c r="N102" t="s">
        <v>26</v>
      </c>
    </row>
    <row r="103" spans="1:14" x14ac:dyDescent="0.35">
      <c r="A103" t="s">
        <v>14</v>
      </c>
      <c r="B103">
        <v>14</v>
      </c>
      <c r="C103" t="s">
        <v>55</v>
      </c>
      <c r="D103" t="s">
        <v>49</v>
      </c>
      <c r="E103" t="s">
        <v>17</v>
      </c>
      <c r="F103">
        <v>3</v>
      </c>
      <c r="G103">
        <v>15000000</v>
      </c>
      <c r="H103">
        <v>2</v>
      </c>
      <c r="I103" s="15">
        <v>1.3888888888888889E-3</v>
      </c>
      <c r="J103" t="s">
        <v>18</v>
      </c>
      <c r="K103" t="s">
        <v>56</v>
      </c>
      <c r="L103" t="s">
        <v>30</v>
      </c>
      <c r="M103" t="s">
        <v>76</v>
      </c>
      <c r="N103" t="s">
        <v>52</v>
      </c>
    </row>
    <row r="104" spans="1:14" x14ac:dyDescent="0.35">
      <c r="A104" t="s">
        <v>14</v>
      </c>
      <c r="B104">
        <v>19</v>
      </c>
      <c r="C104" t="s">
        <v>57</v>
      </c>
      <c r="D104" t="s">
        <v>28</v>
      </c>
      <c r="E104" t="s">
        <v>45</v>
      </c>
      <c r="F104">
        <v>2</v>
      </c>
      <c r="G104">
        <v>12000000</v>
      </c>
      <c r="H104">
        <v>3</v>
      </c>
      <c r="I104" s="15">
        <v>4.9768518518518521E-3</v>
      </c>
      <c r="J104" t="s">
        <v>18</v>
      </c>
      <c r="K104" t="s">
        <v>24</v>
      </c>
      <c r="L104" t="s">
        <v>48</v>
      </c>
      <c r="M104" t="s">
        <v>76</v>
      </c>
      <c r="N104" t="s">
        <v>52</v>
      </c>
    </row>
    <row r="105" spans="1:14" x14ac:dyDescent="0.35">
      <c r="A105" t="s">
        <v>14</v>
      </c>
      <c r="B105">
        <v>22</v>
      </c>
      <c r="C105" t="s">
        <v>44</v>
      </c>
      <c r="D105" t="s">
        <v>73</v>
      </c>
      <c r="E105" t="s">
        <v>23</v>
      </c>
      <c r="F105">
        <v>5</v>
      </c>
      <c r="G105">
        <v>25000000</v>
      </c>
      <c r="H105">
        <v>3</v>
      </c>
      <c r="I105" s="15">
        <v>4.9768518518518521E-3</v>
      </c>
      <c r="J105" t="s">
        <v>18</v>
      </c>
      <c r="K105" t="s">
        <v>56</v>
      </c>
      <c r="L105" t="s">
        <v>48</v>
      </c>
      <c r="M105" t="s">
        <v>76</v>
      </c>
      <c r="N105" t="s">
        <v>52</v>
      </c>
    </row>
    <row r="106" spans="1:14" x14ac:dyDescent="0.35">
      <c r="A106" t="s">
        <v>14</v>
      </c>
      <c r="B106">
        <v>29</v>
      </c>
      <c r="C106" t="s">
        <v>37</v>
      </c>
      <c r="D106" t="s">
        <v>49</v>
      </c>
      <c r="E106" t="s">
        <v>23</v>
      </c>
      <c r="F106">
        <v>2</v>
      </c>
      <c r="G106">
        <v>12000000</v>
      </c>
      <c r="H106">
        <v>3</v>
      </c>
      <c r="I106" s="15">
        <v>4.9768518518518521E-3</v>
      </c>
      <c r="J106" t="s">
        <v>18</v>
      </c>
      <c r="K106" t="s">
        <v>39</v>
      </c>
      <c r="L106" t="s">
        <v>40</v>
      </c>
      <c r="M106" t="s">
        <v>76</v>
      </c>
      <c r="N106" t="s">
        <v>26</v>
      </c>
    </row>
    <row r="107" spans="1:14" x14ac:dyDescent="0.35">
      <c r="A107" t="s">
        <v>14</v>
      </c>
      <c r="B107">
        <v>31</v>
      </c>
      <c r="C107" t="s">
        <v>37</v>
      </c>
      <c r="D107" t="s">
        <v>16</v>
      </c>
      <c r="E107" t="s">
        <v>17</v>
      </c>
      <c r="F107">
        <v>3</v>
      </c>
      <c r="G107">
        <v>11000000</v>
      </c>
      <c r="H107">
        <v>1</v>
      </c>
      <c r="I107" s="15">
        <v>4.9768518518518521E-3</v>
      </c>
      <c r="J107" t="s">
        <v>18</v>
      </c>
      <c r="K107" t="s">
        <v>39</v>
      </c>
      <c r="L107" t="s">
        <v>33</v>
      </c>
      <c r="M107" t="s">
        <v>76</v>
      </c>
      <c r="N107" t="s">
        <v>26</v>
      </c>
    </row>
    <row r="108" spans="1:14" x14ac:dyDescent="0.35">
      <c r="A108" t="s">
        <v>14</v>
      </c>
      <c r="B108">
        <v>19</v>
      </c>
      <c r="C108" t="s">
        <v>57</v>
      </c>
      <c r="D108" t="s">
        <v>28</v>
      </c>
      <c r="E108" t="s">
        <v>45</v>
      </c>
      <c r="F108">
        <v>2</v>
      </c>
      <c r="G108">
        <v>12000000</v>
      </c>
      <c r="H108">
        <v>3</v>
      </c>
      <c r="I108" s="15">
        <v>4.9768518518518521E-3</v>
      </c>
      <c r="J108" t="s">
        <v>18</v>
      </c>
      <c r="K108" t="s">
        <v>24</v>
      </c>
      <c r="L108" t="s">
        <v>48</v>
      </c>
      <c r="M108" t="s">
        <v>76</v>
      </c>
      <c r="N108" t="s">
        <v>52</v>
      </c>
    </row>
    <row r="109" spans="1:14" x14ac:dyDescent="0.35">
      <c r="A109" t="s">
        <v>14</v>
      </c>
      <c r="B109">
        <v>12</v>
      </c>
      <c r="C109" t="s">
        <v>60</v>
      </c>
      <c r="D109" t="s">
        <v>73</v>
      </c>
      <c r="E109" t="s">
        <v>42</v>
      </c>
      <c r="F109">
        <v>4</v>
      </c>
      <c r="G109">
        <v>11000000</v>
      </c>
      <c r="H109">
        <v>1</v>
      </c>
      <c r="I109" s="15">
        <v>4.5138888888888885E-3</v>
      </c>
      <c r="J109" t="s">
        <v>61</v>
      </c>
      <c r="K109" t="s">
        <v>24</v>
      </c>
      <c r="L109" t="s">
        <v>30</v>
      </c>
      <c r="M109" t="s">
        <v>76</v>
      </c>
      <c r="N109" t="s">
        <v>26</v>
      </c>
    </row>
    <row r="110" spans="1:14" x14ac:dyDescent="0.35">
      <c r="A110" t="s">
        <v>14</v>
      </c>
      <c r="B110">
        <v>1</v>
      </c>
      <c r="C110" t="s">
        <v>15</v>
      </c>
      <c r="D110" t="s">
        <v>28</v>
      </c>
      <c r="E110" t="s">
        <v>23</v>
      </c>
      <c r="F110">
        <v>2</v>
      </c>
      <c r="G110">
        <v>12000000</v>
      </c>
      <c r="H110">
        <v>1</v>
      </c>
      <c r="I110" s="15">
        <v>4.5138888888888885E-3</v>
      </c>
      <c r="J110" t="s">
        <v>18</v>
      </c>
      <c r="K110" t="s">
        <v>39</v>
      </c>
      <c r="L110" t="s">
        <v>48</v>
      </c>
      <c r="M110" t="s">
        <v>76</v>
      </c>
      <c r="N110" t="s">
        <v>26</v>
      </c>
    </row>
    <row r="111" spans="1:14" x14ac:dyDescent="0.35">
      <c r="A111" t="s">
        <v>14</v>
      </c>
      <c r="B111">
        <v>3</v>
      </c>
      <c r="C111" t="s">
        <v>37</v>
      </c>
      <c r="D111" t="s">
        <v>32</v>
      </c>
      <c r="E111" t="s">
        <v>42</v>
      </c>
      <c r="F111">
        <v>2</v>
      </c>
      <c r="G111">
        <v>38000000</v>
      </c>
      <c r="H111">
        <v>2</v>
      </c>
      <c r="I111" s="15">
        <v>1.3888888888888889E-3</v>
      </c>
      <c r="J111" t="s">
        <v>46</v>
      </c>
      <c r="K111" t="s">
        <v>19</v>
      </c>
      <c r="L111" t="s">
        <v>51</v>
      </c>
      <c r="M111" t="s">
        <v>76</v>
      </c>
      <c r="N111" t="s">
        <v>31</v>
      </c>
    </row>
    <row r="112" spans="1:14" x14ac:dyDescent="0.35">
      <c r="A112" t="s">
        <v>14</v>
      </c>
      <c r="B112">
        <v>8</v>
      </c>
      <c r="C112" t="s">
        <v>37</v>
      </c>
      <c r="D112" t="s">
        <v>49</v>
      </c>
      <c r="E112" t="s">
        <v>42</v>
      </c>
      <c r="F112">
        <v>4</v>
      </c>
      <c r="G112">
        <v>20000000</v>
      </c>
      <c r="H112">
        <v>2</v>
      </c>
      <c r="I112" s="15">
        <v>1.3888888888888889E-3</v>
      </c>
      <c r="J112" t="s">
        <v>61</v>
      </c>
      <c r="K112" t="s">
        <v>39</v>
      </c>
      <c r="L112" t="s">
        <v>30</v>
      </c>
      <c r="M112" t="s">
        <v>76</v>
      </c>
      <c r="N112" t="s">
        <v>26</v>
      </c>
    </row>
    <row r="113" spans="1:14" x14ac:dyDescent="0.35">
      <c r="A113" t="s">
        <v>14</v>
      </c>
      <c r="B113">
        <v>28</v>
      </c>
      <c r="C113" t="s">
        <v>69</v>
      </c>
      <c r="D113" t="s">
        <v>73</v>
      </c>
      <c r="E113" t="s">
        <v>42</v>
      </c>
      <c r="F113">
        <v>4</v>
      </c>
      <c r="G113">
        <v>20000000</v>
      </c>
      <c r="H113">
        <v>2</v>
      </c>
      <c r="I113" s="15">
        <v>4.5138888888888885E-3</v>
      </c>
      <c r="J113" t="s">
        <v>18</v>
      </c>
      <c r="K113" t="s">
        <v>39</v>
      </c>
      <c r="L113" t="s">
        <v>51</v>
      </c>
      <c r="M113" t="s">
        <v>76</v>
      </c>
      <c r="N113" t="s">
        <v>31</v>
      </c>
    </row>
    <row r="114" spans="1:14" x14ac:dyDescent="0.35">
      <c r="A114" t="s">
        <v>14</v>
      </c>
      <c r="B114">
        <v>2</v>
      </c>
      <c r="C114" t="s">
        <v>69</v>
      </c>
      <c r="D114" t="s">
        <v>28</v>
      </c>
      <c r="E114" t="s">
        <v>42</v>
      </c>
      <c r="F114">
        <v>3</v>
      </c>
      <c r="G114">
        <v>12000000</v>
      </c>
      <c r="H114">
        <v>3</v>
      </c>
      <c r="I114" s="15">
        <v>4.5138888888888885E-3</v>
      </c>
      <c r="J114" t="s">
        <v>18</v>
      </c>
      <c r="K114" t="s">
        <v>39</v>
      </c>
      <c r="L114" t="s">
        <v>30</v>
      </c>
      <c r="M114" t="s">
        <v>76</v>
      </c>
      <c r="N114" t="s">
        <v>31</v>
      </c>
    </row>
    <row r="115" spans="1:14" x14ac:dyDescent="0.35">
      <c r="A115" t="s">
        <v>14</v>
      </c>
      <c r="B115">
        <v>30</v>
      </c>
      <c r="C115" t="s">
        <v>44</v>
      </c>
      <c r="D115" t="s">
        <v>73</v>
      </c>
      <c r="E115" t="s">
        <v>42</v>
      </c>
      <c r="F115">
        <v>1</v>
      </c>
      <c r="G115">
        <v>7000000</v>
      </c>
      <c r="H115">
        <v>3</v>
      </c>
      <c r="I115" s="15">
        <v>4.5138888888888885E-3</v>
      </c>
      <c r="J115" t="s">
        <v>18</v>
      </c>
      <c r="K115" t="s">
        <v>19</v>
      </c>
      <c r="L115" t="s">
        <v>48</v>
      </c>
      <c r="M115" t="s">
        <v>76</v>
      </c>
      <c r="N115" t="s">
        <v>31</v>
      </c>
    </row>
    <row r="116" spans="1:14" x14ac:dyDescent="0.35">
      <c r="A116" t="s">
        <v>14</v>
      </c>
      <c r="B116">
        <v>3</v>
      </c>
      <c r="C116" t="s">
        <v>44</v>
      </c>
      <c r="D116" t="s">
        <v>16</v>
      </c>
      <c r="E116" t="s">
        <v>17</v>
      </c>
      <c r="F116">
        <v>2</v>
      </c>
      <c r="G116">
        <v>12000000</v>
      </c>
      <c r="H116">
        <v>3</v>
      </c>
      <c r="I116" s="15">
        <v>4.5138888888888885E-3</v>
      </c>
      <c r="J116" t="s">
        <v>18</v>
      </c>
      <c r="K116" t="s">
        <v>29</v>
      </c>
      <c r="L116" t="s">
        <v>33</v>
      </c>
      <c r="M116" t="s">
        <v>76</v>
      </c>
      <c r="N116" t="s">
        <v>31</v>
      </c>
    </row>
    <row r="117" spans="1:14" x14ac:dyDescent="0.35">
      <c r="A117" t="s">
        <v>14</v>
      </c>
      <c r="B117">
        <v>5</v>
      </c>
      <c r="C117" t="s">
        <v>44</v>
      </c>
      <c r="D117" t="s">
        <v>32</v>
      </c>
      <c r="E117" t="s">
        <v>45</v>
      </c>
      <c r="F117">
        <v>3</v>
      </c>
      <c r="G117">
        <v>12000000</v>
      </c>
      <c r="H117">
        <v>2</v>
      </c>
      <c r="I117" s="15">
        <v>1.3888888888888889E-3</v>
      </c>
      <c r="J117" t="s">
        <v>18</v>
      </c>
      <c r="K117" t="s">
        <v>24</v>
      </c>
      <c r="L117" t="s">
        <v>43</v>
      </c>
      <c r="M117" t="s">
        <v>76</v>
      </c>
      <c r="N117" t="s">
        <v>52</v>
      </c>
    </row>
    <row r="118" spans="1:14" x14ac:dyDescent="0.35">
      <c r="A118" t="s">
        <v>14</v>
      </c>
      <c r="B118">
        <v>16</v>
      </c>
      <c r="C118" t="s">
        <v>44</v>
      </c>
      <c r="D118" t="s">
        <v>28</v>
      </c>
      <c r="E118" t="s">
        <v>42</v>
      </c>
      <c r="F118">
        <v>2</v>
      </c>
      <c r="G118">
        <v>12000000</v>
      </c>
      <c r="H118">
        <v>3</v>
      </c>
      <c r="I118" s="15">
        <v>1.3888888888888889E-3</v>
      </c>
      <c r="J118" t="s">
        <v>18</v>
      </c>
      <c r="K118" t="s">
        <v>19</v>
      </c>
      <c r="L118" t="s">
        <v>51</v>
      </c>
      <c r="M118" t="s">
        <v>76</v>
      </c>
      <c r="N118" t="s">
        <v>26</v>
      </c>
    </row>
    <row r="119" spans="1:14" x14ac:dyDescent="0.35">
      <c r="A119" t="s">
        <v>14</v>
      </c>
      <c r="B119">
        <v>22</v>
      </c>
      <c r="C119" t="s">
        <v>44</v>
      </c>
      <c r="D119" t="s">
        <v>49</v>
      </c>
      <c r="E119" t="s">
        <v>42</v>
      </c>
      <c r="F119">
        <v>4</v>
      </c>
      <c r="G119">
        <v>20000000</v>
      </c>
      <c r="H119">
        <v>3</v>
      </c>
      <c r="I119" s="15">
        <v>4.5138888888888885E-3</v>
      </c>
      <c r="J119" t="s">
        <v>61</v>
      </c>
      <c r="K119" t="s">
        <v>56</v>
      </c>
      <c r="L119" t="s">
        <v>48</v>
      </c>
      <c r="M119" t="s">
        <v>76</v>
      </c>
      <c r="N119" t="s">
        <v>52</v>
      </c>
    </row>
    <row r="120" spans="1:14" x14ac:dyDescent="0.35">
      <c r="A120" t="s">
        <v>14</v>
      </c>
      <c r="B120">
        <v>4</v>
      </c>
      <c r="C120" t="s">
        <v>44</v>
      </c>
      <c r="D120" t="s">
        <v>28</v>
      </c>
      <c r="E120" t="s">
        <v>23</v>
      </c>
      <c r="F120">
        <v>2</v>
      </c>
      <c r="G120">
        <v>38000000</v>
      </c>
      <c r="H120">
        <v>4</v>
      </c>
      <c r="I120" s="15">
        <v>4.5138888888888885E-3</v>
      </c>
      <c r="J120" t="s">
        <v>46</v>
      </c>
      <c r="K120" t="s">
        <v>64</v>
      </c>
      <c r="L120" t="s">
        <v>20</v>
      </c>
      <c r="M120" t="s">
        <v>76</v>
      </c>
      <c r="N120" t="s">
        <v>31</v>
      </c>
    </row>
    <row r="121" spans="1:14" x14ac:dyDescent="0.35">
      <c r="A121" t="s">
        <v>14</v>
      </c>
      <c r="B121">
        <v>14</v>
      </c>
      <c r="C121" t="s">
        <v>55</v>
      </c>
      <c r="D121" t="s">
        <v>49</v>
      </c>
      <c r="E121" t="s">
        <v>17</v>
      </c>
      <c r="F121">
        <v>3</v>
      </c>
      <c r="G121">
        <v>15000000</v>
      </c>
      <c r="H121">
        <v>2</v>
      </c>
      <c r="I121" s="15">
        <v>1.3888888888888889E-3</v>
      </c>
      <c r="J121" t="s">
        <v>18</v>
      </c>
      <c r="K121" t="s">
        <v>56</v>
      </c>
      <c r="L121" t="s">
        <v>30</v>
      </c>
      <c r="M121" t="s">
        <v>76</v>
      </c>
      <c r="N121" t="s">
        <v>52</v>
      </c>
    </row>
    <row r="122" spans="1:14" x14ac:dyDescent="0.35">
      <c r="A122" t="s">
        <v>14</v>
      </c>
      <c r="B122">
        <v>31</v>
      </c>
      <c r="C122" t="s">
        <v>37</v>
      </c>
      <c r="D122" t="s">
        <v>38</v>
      </c>
      <c r="E122" t="s">
        <v>42</v>
      </c>
      <c r="F122">
        <v>5</v>
      </c>
      <c r="G122">
        <v>21000000</v>
      </c>
      <c r="H122">
        <v>5</v>
      </c>
      <c r="I122" s="15">
        <v>4.5138888888888885E-3</v>
      </c>
      <c r="J122" t="s">
        <v>18</v>
      </c>
      <c r="K122" t="s">
        <v>39</v>
      </c>
      <c r="L122" t="s">
        <v>20</v>
      </c>
      <c r="M122" t="s">
        <v>76</v>
      </c>
      <c r="N122" t="s">
        <v>26</v>
      </c>
    </row>
    <row r="123" spans="1:14" x14ac:dyDescent="0.35">
      <c r="A123" t="s">
        <v>14</v>
      </c>
      <c r="B123">
        <v>8</v>
      </c>
      <c r="C123" t="s">
        <v>37</v>
      </c>
      <c r="D123" t="s">
        <v>28</v>
      </c>
      <c r="E123" t="s">
        <v>23</v>
      </c>
      <c r="F123">
        <v>1</v>
      </c>
      <c r="G123">
        <v>19000000</v>
      </c>
      <c r="H123">
        <v>3</v>
      </c>
      <c r="I123" s="15">
        <v>4.5138888888888885E-3</v>
      </c>
      <c r="J123" t="s">
        <v>46</v>
      </c>
      <c r="K123" t="s">
        <v>29</v>
      </c>
      <c r="L123" t="s">
        <v>33</v>
      </c>
      <c r="M123" t="s">
        <v>76</v>
      </c>
      <c r="N123" t="s">
        <v>31</v>
      </c>
    </row>
    <row r="124" spans="1:14" x14ac:dyDescent="0.35">
      <c r="A124" t="s">
        <v>14</v>
      </c>
      <c r="B124">
        <v>24</v>
      </c>
      <c r="C124" t="s">
        <v>27</v>
      </c>
      <c r="D124" t="s">
        <v>16</v>
      </c>
      <c r="E124" t="s">
        <v>17</v>
      </c>
      <c r="F124">
        <v>3</v>
      </c>
      <c r="G124">
        <v>15000000</v>
      </c>
      <c r="H124">
        <v>5</v>
      </c>
      <c r="I124" s="15">
        <v>4.5138888888888885E-3</v>
      </c>
      <c r="J124" t="s">
        <v>18</v>
      </c>
      <c r="K124" t="s">
        <v>19</v>
      </c>
      <c r="L124" t="s">
        <v>30</v>
      </c>
      <c r="M124" t="s">
        <v>76</v>
      </c>
      <c r="N124" t="s">
        <v>52</v>
      </c>
    </row>
    <row r="125" spans="1:14" x14ac:dyDescent="0.35">
      <c r="A125" t="s">
        <v>14</v>
      </c>
      <c r="B125">
        <v>12</v>
      </c>
      <c r="C125" t="s">
        <v>60</v>
      </c>
      <c r="D125" t="s">
        <v>73</v>
      </c>
      <c r="E125" t="s">
        <v>42</v>
      </c>
      <c r="F125">
        <v>4</v>
      </c>
      <c r="G125">
        <v>11000000</v>
      </c>
      <c r="H125">
        <v>1</v>
      </c>
      <c r="I125" s="15">
        <v>4.5138888888888885E-3</v>
      </c>
      <c r="J125" t="s">
        <v>61</v>
      </c>
      <c r="K125" t="s">
        <v>24</v>
      </c>
      <c r="L125" t="s">
        <v>30</v>
      </c>
      <c r="M125" t="s">
        <v>76</v>
      </c>
      <c r="N125" t="s">
        <v>26</v>
      </c>
    </row>
    <row r="126" spans="1:14" x14ac:dyDescent="0.35">
      <c r="A126" t="s">
        <v>14</v>
      </c>
      <c r="B126">
        <v>1</v>
      </c>
      <c r="C126" t="s">
        <v>15</v>
      </c>
      <c r="D126" t="s">
        <v>28</v>
      </c>
      <c r="E126" t="s">
        <v>23</v>
      </c>
      <c r="F126">
        <v>2</v>
      </c>
      <c r="G126">
        <v>12000000</v>
      </c>
      <c r="H126">
        <v>1</v>
      </c>
      <c r="I126" s="15">
        <v>4.5138888888888885E-3</v>
      </c>
      <c r="J126" t="s">
        <v>18</v>
      </c>
      <c r="K126" t="s">
        <v>39</v>
      </c>
      <c r="L126" t="s">
        <v>48</v>
      </c>
      <c r="M126" t="s">
        <v>76</v>
      </c>
      <c r="N126" t="s">
        <v>26</v>
      </c>
    </row>
    <row r="127" spans="1:14" x14ac:dyDescent="0.35">
      <c r="A127" t="s">
        <v>14</v>
      </c>
      <c r="B127">
        <v>29</v>
      </c>
      <c r="C127" t="s">
        <v>37</v>
      </c>
      <c r="D127" t="s">
        <v>16</v>
      </c>
      <c r="E127" t="s">
        <v>23</v>
      </c>
      <c r="F127">
        <v>2</v>
      </c>
      <c r="G127">
        <v>10000000</v>
      </c>
      <c r="H127">
        <v>1</v>
      </c>
      <c r="I127" s="15">
        <v>4.3981481481481484E-3</v>
      </c>
      <c r="J127" t="s">
        <v>18</v>
      </c>
      <c r="K127" t="s">
        <v>29</v>
      </c>
      <c r="L127" t="s">
        <v>51</v>
      </c>
      <c r="M127" t="s">
        <v>76</v>
      </c>
      <c r="N127" t="s">
        <v>26</v>
      </c>
    </row>
    <row r="128" spans="1:14" x14ac:dyDescent="0.35">
      <c r="A128" t="s">
        <v>14</v>
      </c>
      <c r="B128">
        <v>10</v>
      </c>
      <c r="C128" t="s">
        <v>37</v>
      </c>
      <c r="D128" t="s">
        <v>16</v>
      </c>
      <c r="E128" t="s">
        <v>23</v>
      </c>
      <c r="F128">
        <v>5</v>
      </c>
      <c r="G128">
        <v>25000000</v>
      </c>
      <c r="H128">
        <v>3</v>
      </c>
      <c r="I128" s="15">
        <v>4.3981481481481484E-3</v>
      </c>
      <c r="J128" t="s">
        <v>18</v>
      </c>
      <c r="K128" t="s">
        <v>29</v>
      </c>
      <c r="L128" t="s">
        <v>30</v>
      </c>
      <c r="M128" t="s">
        <v>76</v>
      </c>
      <c r="N128" t="s">
        <v>26</v>
      </c>
    </row>
    <row r="129" spans="1:14" x14ac:dyDescent="0.35">
      <c r="A129" t="s">
        <v>14</v>
      </c>
      <c r="B129">
        <v>27</v>
      </c>
      <c r="C129" t="s">
        <v>37</v>
      </c>
      <c r="D129" t="s">
        <v>32</v>
      </c>
      <c r="E129" t="s">
        <v>42</v>
      </c>
      <c r="F129">
        <v>1</v>
      </c>
      <c r="G129">
        <v>19000000</v>
      </c>
      <c r="H129">
        <v>2</v>
      </c>
      <c r="I129" s="15">
        <v>4.3981481481481484E-3</v>
      </c>
      <c r="J129" t="s">
        <v>46</v>
      </c>
      <c r="K129" t="s">
        <v>19</v>
      </c>
      <c r="L129" t="s">
        <v>33</v>
      </c>
      <c r="M129" t="s">
        <v>76</v>
      </c>
      <c r="N129" t="s">
        <v>26</v>
      </c>
    </row>
    <row r="130" spans="1:14" x14ac:dyDescent="0.35">
      <c r="A130" t="s">
        <v>14</v>
      </c>
      <c r="B130">
        <v>1</v>
      </c>
      <c r="C130" t="s">
        <v>44</v>
      </c>
      <c r="D130" t="s">
        <v>49</v>
      </c>
      <c r="E130" t="s">
        <v>42</v>
      </c>
      <c r="F130">
        <v>3</v>
      </c>
      <c r="G130">
        <v>15000000</v>
      </c>
      <c r="H130">
        <v>3</v>
      </c>
      <c r="I130" s="15">
        <v>4.3750000000000004E-3</v>
      </c>
      <c r="J130" t="s">
        <v>18</v>
      </c>
      <c r="K130" t="s">
        <v>29</v>
      </c>
      <c r="L130" t="s">
        <v>43</v>
      </c>
      <c r="M130" t="s">
        <v>76</v>
      </c>
      <c r="N130" t="s">
        <v>52</v>
      </c>
    </row>
    <row r="131" spans="1:14" x14ac:dyDescent="0.35">
      <c r="A131" t="s">
        <v>14</v>
      </c>
      <c r="B131">
        <v>31</v>
      </c>
      <c r="C131" t="s">
        <v>37</v>
      </c>
      <c r="D131" t="s">
        <v>38</v>
      </c>
      <c r="E131" t="s">
        <v>42</v>
      </c>
      <c r="F131">
        <v>3</v>
      </c>
      <c r="G131">
        <v>15000000</v>
      </c>
      <c r="H131">
        <v>1</v>
      </c>
      <c r="I131" s="15">
        <v>4.3750000000000004E-3</v>
      </c>
      <c r="J131" t="s">
        <v>18</v>
      </c>
      <c r="K131" t="s">
        <v>35</v>
      </c>
      <c r="L131" t="s">
        <v>51</v>
      </c>
      <c r="M131" t="s">
        <v>76</v>
      </c>
      <c r="N131" t="s">
        <v>31</v>
      </c>
    </row>
    <row r="132" spans="1:14" x14ac:dyDescent="0.35">
      <c r="A132" t="s">
        <v>14</v>
      </c>
      <c r="B132">
        <v>12</v>
      </c>
      <c r="C132" t="s">
        <v>27</v>
      </c>
      <c r="D132" t="s">
        <v>16</v>
      </c>
      <c r="E132" t="s">
        <v>23</v>
      </c>
      <c r="F132">
        <v>1</v>
      </c>
      <c r="G132">
        <v>7000000</v>
      </c>
      <c r="H132">
        <v>1</v>
      </c>
      <c r="I132" s="15">
        <v>4.3750000000000004E-3</v>
      </c>
      <c r="J132" t="s">
        <v>18</v>
      </c>
      <c r="K132" t="s">
        <v>56</v>
      </c>
      <c r="L132" t="s">
        <v>51</v>
      </c>
      <c r="M132" t="s">
        <v>76</v>
      </c>
      <c r="N132" t="s">
        <v>75</v>
      </c>
    </row>
    <row r="133" spans="1:14" x14ac:dyDescent="0.35">
      <c r="A133" t="s">
        <v>14</v>
      </c>
      <c r="B133">
        <v>27</v>
      </c>
      <c r="C133" t="s">
        <v>27</v>
      </c>
      <c r="D133" t="s">
        <v>32</v>
      </c>
      <c r="E133" t="s">
        <v>23</v>
      </c>
      <c r="F133">
        <v>2</v>
      </c>
      <c r="G133">
        <v>38000000</v>
      </c>
      <c r="H133">
        <v>3</v>
      </c>
      <c r="I133" s="15">
        <v>4.3750000000000004E-3</v>
      </c>
      <c r="J133" t="s">
        <v>46</v>
      </c>
      <c r="K133" t="s">
        <v>56</v>
      </c>
      <c r="L133" t="s">
        <v>33</v>
      </c>
      <c r="M133" t="s">
        <v>76</v>
      </c>
      <c r="N133" t="s">
        <v>31</v>
      </c>
    </row>
    <row r="134" spans="1:14" x14ac:dyDescent="0.35">
      <c r="A134" t="s">
        <v>14</v>
      </c>
      <c r="B134">
        <v>16</v>
      </c>
      <c r="C134" t="s">
        <v>55</v>
      </c>
      <c r="D134" t="s">
        <v>38</v>
      </c>
      <c r="E134" t="s">
        <v>23</v>
      </c>
      <c r="F134">
        <v>5</v>
      </c>
      <c r="G134">
        <v>25000000</v>
      </c>
      <c r="H134">
        <v>1</v>
      </c>
      <c r="I134" s="15">
        <v>1.3888888888888889E-3</v>
      </c>
      <c r="J134" t="s">
        <v>18</v>
      </c>
      <c r="K134" t="s">
        <v>47</v>
      </c>
      <c r="L134" t="s">
        <v>48</v>
      </c>
      <c r="M134" t="s">
        <v>76</v>
      </c>
      <c r="N134" t="s">
        <v>31</v>
      </c>
    </row>
    <row r="135" spans="1:14" x14ac:dyDescent="0.35">
      <c r="A135" t="s">
        <v>14</v>
      </c>
      <c r="B135">
        <v>1</v>
      </c>
      <c r="C135" t="s">
        <v>57</v>
      </c>
      <c r="D135" t="s">
        <v>32</v>
      </c>
      <c r="E135" t="s">
        <v>23</v>
      </c>
      <c r="F135">
        <v>1</v>
      </c>
      <c r="G135">
        <v>7000000</v>
      </c>
      <c r="H135">
        <v>2</v>
      </c>
      <c r="I135" s="15">
        <v>1.3888888888888889E-3</v>
      </c>
      <c r="J135" t="s">
        <v>18</v>
      </c>
      <c r="K135" t="s">
        <v>24</v>
      </c>
      <c r="L135" t="s">
        <v>33</v>
      </c>
      <c r="M135" t="s">
        <v>76</v>
      </c>
      <c r="N135" t="s">
        <v>31</v>
      </c>
    </row>
    <row r="136" spans="1:14" x14ac:dyDescent="0.35">
      <c r="A136" t="s">
        <v>14</v>
      </c>
      <c r="B136">
        <v>23</v>
      </c>
      <c r="C136" t="s">
        <v>44</v>
      </c>
      <c r="D136" t="s">
        <v>16</v>
      </c>
      <c r="E136" t="s">
        <v>42</v>
      </c>
      <c r="F136">
        <v>2</v>
      </c>
      <c r="G136">
        <v>12000000</v>
      </c>
      <c r="H136">
        <v>2</v>
      </c>
      <c r="I136" s="15">
        <v>4.340277777777778E-3</v>
      </c>
      <c r="J136" t="s">
        <v>18</v>
      </c>
      <c r="K136" t="s">
        <v>39</v>
      </c>
      <c r="L136" t="s">
        <v>43</v>
      </c>
      <c r="M136" t="s">
        <v>76</v>
      </c>
      <c r="N136" t="s">
        <v>75</v>
      </c>
    </row>
    <row r="137" spans="1:14" x14ac:dyDescent="0.35">
      <c r="A137" t="s">
        <v>14</v>
      </c>
      <c r="B137">
        <v>4</v>
      </c>
      <c r="C137" t="s">
        <v>44</v>
      </c>
      <c r="D137" t="s">
        <v>16</v>
      </c>
      <c r="E137" t="s">
        <v>42</v>
      </c>
      <c r="F137">
        <v>2</v>
      </c>
      <c r="G137">
        <v>38000000</v>
      </c>
      <c r="H137">
        <v>5</v>
      </c>
      <c r="I137" s="15">
        <v>4.340277777777778E-3</v>
      </c>
      <c r="J137" t="s">
        <v>46</v>
      </c>
      <c r="K137" t="s">
        <v>29</v>
      </c>
      <c r="L137" t="s">
        <v>20</v>
      </c>
      <c r="M137" t="s">
        <v>76</v>
      </c>
      <c r="N137" t="s">
        <v>31</v>
      </c>
    </row>
    <row r="138" spans="1:14" x14ac:dyDescent="0.35">
      <c r="A138" t="s">
        <v>14</v>
      </c>
      <c r="B138">
        <v>18</v>
      </c>
      <c r="C138" t="s">
        <v>37</v>
      </c>
      <c r="D138" t="s">
        <v>38</v>
      </c>
      <c r="E138" t="s">
        <v>42</v>
      </c>
      <c r="F138">
        <v>3</v>
      </c>
      <c r="G138">
        <v>15000000</v>
      </c>
      <c r="H138">
        <v>1</v>
      </c>
      <c r="I138" s="15">
        <v>4.340277777777778E-3</v>
      </c>
      <c r="J138" t="s">
        <v>18</v>
      </c>
      <c r="K138" t="s">
        <v>56</v>
      </c>
      <c r="L138" t="s">
        <v>43</v>
      </c>
      <c r="M138" t="s">
        <v>76</v>
      </c>
      <c r="N138" t="s">
        <v>31</v>
      </c>
    </row>
    <row r="139" spans="1:14" x14ac:dyDescent="0.35">
      <c r="A139" t="s">
        <v>14</v>
      </c>
      <c r="B139">
        <v>9</v>
      </c>
      <c r="C139" t="s">
        <v>37</v>
      </c>
      <c r="D139" t="s">
        <v>16</v>
      </c>
      <c r="E139" t="s">
        <v>17</v>
      </c>
      <c r="F139">
        <v>1</v>
      </c>
      <c r="G139">
        <v>7000000</v>
      </c>
      <c r="H139">
        <v>4</v>
      </c>
      <c r="I139" s="15">
        <v>4.340277777777778E-3</v>
      </c>
      <c r="J139" t="s">
        <v>18</v>
      </c>
      <c r="K139" t="s">
        <v>29</v>
      </c>
      <c r="L139" t="s">
        <v>40</v>
      </c>
      <c r="M139" t="s">
        <v>76</v>
      </c>
      <c r="N139" t="s">
        <v>31</v>
      </c>
    </row>
    <row r="140" spans="1:14" x14ac:dyDescent="0.35">
      <c r="A140" t="s">
        <v>14</v>
      </c>
      <c r="B140">
        <v>12</v>
      </c>
      <c r="C140" t="s">
        <v>60</v>
      </c>
      <c r="D140" t="s">
        <v>32</v>
      </c>
      <c r="E140" t="s">
        <v>17</v>
      </c>
      <c r="F140">
        <v>5</v>
      </c>
      <c r="G140">
        <v>25000000</v>
      </c>
      <c r="H140">
        <v>1</v>
      </c>
      <c r="I140" s="15">
        <v>3.6458333333333334E-3</v>
      </c>
      <c r="J140" t="s">
        <v>18</v>
      </c>
      <c r="K140" t="s">
        <v>64</v>
      </c>
      <c r="L140" t="s">
        <v>43</v>
      </c>
      <c r="M140" t="s">
        <v>76</v>
      </c>
      <c r="N140" t="s">
        <v>52</v>
      </c>
    </row>
    <row r="141" spans="1:14" x14ac:dyDescent="0.35">
      <c r="A141" t="s">
        <v>14</v>
      </c>
      <c r="B141">
        <v>14</v>
      </c>
      <c r="C141" t="s">
        <v>69</v>
      </c>
      <c r="D141" t="s">
        <v>28</v>
      </c>
      <c r="E141" t="s">
        <v>17</v>
      </c>
      <c r="F141">
        <v>2</v>
      </c>
      <c r="G141">
        <v>12000000</v>
      </c>
      <c r="H141">
        <v>2</v>
      </c>
      <c r="I141" s="15">
        <v>3.6458333333333334E-3</v>
      </c>
      <c r="J141" t="s">
        <v>18</v>
      </c>
      <c r="K141" t="s">
        <v>24</v>
      </c>
      <c r="L141" t="s">
        <v>43</v>
      </c>
      <c r="M141" t="s">
        <v>76</v>
      </c>
      <c r="N141" t="s">
        <v>31</v>
      </c>
    </row>
    <row r="142" spans="1:14" x14ac:dyDescent="0.35">
      <c r="A142" t="s">
        <v>14</v>
      </c>
      <c r="B142">
        <v>4</v>
      </c>
      <c r="C142" t="s">
        <v>59</v>
      </c>
      <c r="D142" t="s">
        <v>73</v>
      </c>
      <c r="E142" t="s">
        <v>17</v>
      </c>
      <c r="F142">
        <v>3</v>
      </c>
      <c r="G142">
        <v>15000000</v>
      </c>
      <c r="H142">
        <v>1</v>
      </c>
      <c r="I142" s="15">
        <v>1.3888888888888889E-3</v>
      </c>
      <c r="J142" t="s">
        <v>18</v>
      </c>
      <c r="K142" t="s">
        <v>35</v>
      </c>
      <c r="L142" t="s">
        <v>43</v>
      </c>
      <c r="M142" t="s">
        <v>76</v>
      </c>
      <c r="N142" t="s">
        <v>31</v>
      </c>
    </row>
    <row r="143" spans="1:14" x14ac:dyDescent="0.35">
      <c r="A143" t="s">
        <v>14</v>
      </c>
      <c r="B143">
        <v>11</v>
      </c>
      <c r="C143" t="s">
        <v>59</v>
      </c>
      <c r="D143" t="s">
        <v>38</v>
      </c>
      <c r="E143" t="s">
        <v>23</v>
      </c>
      <c r="F143">
        <v>5</v>
      </c>
      <c r="G143">
        <v>25000000</v>
      </c>
      <c r="H143">
        <v>4</v>
      </c>
      <c r="I143" s="15">
        <v>1.3888888888888889E-3</v>
      </c>
      <c r="J143" t="s">
        <v>18</v>
      </c>
      <c r="K143" t="s">
        <v>29</v>
      </c>
      <c r="L143" t="s">
        <v>43</v>
      </c>
      <c r="M143" t="s">
        <v>76</v>
      </c>
      <c r="N143" t="s">
        <v>52</v>
      </c>
    </row>
    <row r="144" spans="1:14" x14ac:dyDescent="0.35">
      <c r="A144" t="s">
        <v>14</v>
      </c>
      <c r="B144">
        <v>7</v>
      </c>
      <c r="C144" t="s">
        <v>44</v>
      </c>
      <c r="D144" t="s">
        <v>28</v>
      </c>
      <c r="E144" t="s">
        <v>42</v>
      </c>
      <c r="F144">
        <v>3</v>
      </c>
      <c r="G144">
        <v>15000000</v>
      </c>
      <c r="H144">
        <v>5</v>
      </c>
      <c r="I144" s="15">
        <v>3.6458333333333334E-3</v>
      </c>
      <c r="J144" t="s">
        <v>18</v>
      </c>
      <c r="K144" t="s">
        <v>56</v>
      </c>
      <c r="L144" t="s">
        <v>33</v>
      </c>
      <c r="M144" t="s">
        <v>76</v>
      </c>
      <c r="N144" t="s">
        <v>31</v>
      </c>
    </row>
    <row r="145" spans="1:14" x14ac:dyDescent="0.35">
      <c r="A145" t="s">
        <v>14</v>
      </c>
      <c r="B145">
        <v>31</v>
      </c>
      <c r="C145" t="s">
        <v>22</v>
      </c>
      <c r="D145" t="s">
        <v>16</v>
      </c>
      <c r="E145" t="s">
        <v>23</v>
      </c>
      <c r="F145">
        <v>1</v>
      </c>
      <c r="G145">
        <v>19000000</v>
      </c>
      <c r="H145">
        <v>3</v>
      </c>
      <c r="I145" s="15">
        <v>1.3888888888888889E-3</v>
      </c>
      <c r="J145" t="s">
        <v>46</v>
      </c>
      <c r="K145" t="s">
        <v>56</v>
      </c>
      <c r="L145" t="s">
        <v>25</v>
      </c>
      <c r="M145" t="s">
        <v>76</v>
      </c>
      <c r="N145" t="s">
        <v>52</v>
      </c>
    </row>
    <row r="146" spans="1:14" x14ac:dyDescent="0.35">
      <c r="A146" t="s">
        <v>14</v>
      </c>
      <c r="B146">
        <v>18</v>
      </c>
      <c r="C146" t="s">
        <v>44</v>
      </c>
      <c r="D146" t="s">
        <v>49</v>
      </c>
      <c r="E146" t="s">
        <v>17</v>
      </c>
      <c r="F146">
        <v>4</v>
      </c>
      <c r="G146">
        <v>11000000</v>
      </c>
      <c r="H146">
        <v>1</v>
      </c>
      <c r="I146" s="15">
        <v>3.6458333333333334E-3</v>
      </c>
      <c r="J146" t="s">
        <v>61</v>
      </c>
      <c r="K146" t="s">
        <v>39</v>
      </c>
      <c r="L146" t="s">
        <v>48</v>
      </c>
      <c r="M146" t="s">
        <v>76</v>
      </c>
      <c r="N146" t="s">
        <v>52</v>
      </c>
    </row>
    <row r="147" spans="1:14" x14ac:dyDescent="0.35">
      <c r="A147" t="s">
        <v>14</v>
      </c>
      <c r="B147">
        <v>9</v>
      </c>
      <c r="C147" t="s">
        <v>22</v>
      </c>
      <c r="D147" t="s">
        <v>16</v>
      </c>
      <c r="E147" t="s">
        <v>42</v>
      </c>
      <c r="F147">
        <v>3</v>
      </c>
      <c r="G147">
        <v>12000000</v>
      </c>
      <c r="H147">
        <v>5</v>
      </c>
      <c r="I147" s="15">
        <v>1.3888888888888889E-3</v>
      </c>
      <c r="J147" t="s">
        <v>18</v>
      </c>
      <c r="K147" t="s">
        <v>64</v>
      </c>
      <c r="L147" t="s">
        <v>40</v>
      </c>
      <c r="M147" t="s">
        <v>76</v>
      </c>
      <c r="N147" t="s">
        <v>52</v>
      </c>
    </row>
    <row r="148" spans="1:14" x14ac:dyDescent="0.35">
      <c r="A148" t="s">
        <v>14</v>
      </c>
      <c r="B148">
        <v>25</v>
      </c>
      <c r="C148" t="s">
        <v>22</v>
      </c>
      <c r="D148" t="s">
        <v>32</v>
      </c>
      <c r="E148" t="s">
        <v>42</v>
      </c>
      <c r="F148">
        <v>2</v>
      </c>
      <c r="G148">
        <v>10000000</v>
      </c>
      <c r="H148">
        <v>4</v>
      </c>
      <c r="I148" s="15">
        <v>1.3888888888888889E-3</v>
      </c>
      <c r="J148" t="s">
        <v>18</v>
      </c>
      <c r="K148" t="s">
        <v>64</v>
      </c>
      <c r="L148" t="s">
        <v>33</v>
      </c>
      <c r="M148" t="s">
        <v>76</v>
      </c>
      <c r="N148" t="s">
        <v>31</v>
      </c>
    </row>
    <row r="149" spans="1:14" x14ac:dyDescent="0.35">
      <c r="A149" t="s">
        <v>14</v>
      </c>
      <c r="B149">
        <v>12</v>
      </c>
      <c r="C149" t="s">
        <v>60</v>
      </c>
      <c r="D149" t="s">
        <v>32</v>
      </c>
      <c r="E149" t="s">
        <v>17</v>
      </c>
      <c r="F149">
        <v>5</v>
      </c>
      <c r="G149">
        <v>25000000</v>
      </c>
      <c r="H149">
        <v>1</v>
      </c>
      <c r="I149" s="15">
        <v>3.6458333333333334E-3</v>
      </c>
      <c r="J149" t="s">
        <v>18</v>
      </c>
      <c r="K149" t="s">
        <v>64</v>
      </c>
      <c r="L149" t="s">
        <v>43</v>
      </c>
      <c r="M149" t="s">
        <v>76</v>
      </c>
      <c r="N149" t="s">
        <v>52</v>
      </c>
    </row>
    <row r="150" spans="1:14" x14ac:dyDescent="0.35">
      <c r="A150" t="s">
        <v>14</v>
      </c>
      <c r="B150">
        <v>10</v>
      </c>
      <c r="C150" t="s">
        <v>22</v>
      </c>
      <c r="D150" t="s">
        <v>32</v>
      </c>
      <c r="E150" t="s">
        <v>42</v>
      </c>
      <c r="F150">
        <v>3</v>
      </c>
      <c r="G150">
        <v>15000000</v>
      </c>
      <c r="H150">
        <v>1</v>
      </c>
      <c r="I150" s="15">
        <v>1.3888888888888889E-3</v>
      </c>
      <c r="J150" t="s">
        <v>18</v>
      </c>
      <c r="K150" t="s">
        <v>56</v>
      </c>
      <c r="L150" t="s">
        <v>40</v>
      </c>
      <c r="M150" t="s">
        <v>76</v>
      </c>
      <c r="N150" t="s">
        <v>52</v>
      </c>
    </row>
    <row r="151" spans="1:14" x14ac:dyDescent="0.35">
      <c r="A151" t="s">
        <v>14</v>
      </c>
      <c r="B151">
        <v>1</v>
      </c>
      <c r="C151" t="s">
        <v>59</v>
      </c>
      <c r="D151" t="s">
        <v>73</v>
      </c>
      <c r="E151" t="s">
        <v>42</v>
      </c>
      <c r="F151">
        <v>2</v>
      </c>
      <c r="G151">
        <v>12000000</v>
      </c>
      <c r="H151">
        <v>3</v>
      </c>
      <c r="I151" s="15">
        <v>3.6342592592592594E-3</v>
      </c>
      <c r="J151" t="s">
        <v>18</v>
      </c>
      <c r="K151" t="s">
        <v>19</v>
      </c>
      <c r="L151" t="s">
        <v>33</v>
      </c>
      <c r="M151" t="s">
        <v>76</v>
      </c>
      <c r="N151" t="s">
        <v>26</v>
      </c>
    </row>
    <row r="152" spans="1:14" x14ac:dyDescent="0.35">
      <c r="A152" t="s">
        <v>14</v>
      </c>
      <c r="B152">
        <v>11</v>
      </c>
      <c r="C152" t="s">
        <v>44</v>
      </c>
      <c r="D152" t="s">
        <v>16</v>
      </c>
      <c r="E152" t="s">
        <v>42</v>
      </c>
      <c r="F152">
        <v>3</v>
      </c>
      <c r="G152">
        <v>11000000</v>
      </c>
      <c r="H152">
        <v>1</v>
      </c>
      <c r="I152" s="15">
        <v>3.6342592592592594E-3</v>
      </c>
      <c r="J152" t="s">
        <v>18</v>
      </c>
      <c r="K152" t="s">
        <v>19</v>
      </c>
      <c r="L152" t="s">
        <v>33</v>
      </c>
      <c r="M152" t="s">
        <v>76</v>
      </c>
      <c r="N152" t="s">
        <v>26</v>
      </c>
    </row>
    <row r="153" spans="1:14" x14ac:dyDescent="0.35">
      <c r="A153" t="s">
        <v>14</v>
      </c>
      <c r="B153">
        <v>17</v>
      </c>
      <c r="C153" t="s">
        <v>37</v>
      </c>
      <c r="D153" t="s">
        <v>28</v>
      </c>
      <c r="E153" t="s">
        <v>17</v>
      </c>
      <c r="F153">
        <v>1</v>
      </c>
      <c r="G153">
        <v>19000000</v>
      </c>
      <c r="H153">
        <v>2</v>
      </c>
      <c r="I153" s="15">
        <v>3.6342592592592594E-3</v>
      </c>
      <c r="J153" t="s">
        <v>46</v>
      </c>
      <c r="K153" t="s">
        <v>24</v>
      </c>
      <c r="L153" t="s">
        <v>25</v>
      </c>
      <c r="M153" t="s">
        <v>76</v>
      </c>
      <c r="N153" t="s">
        <v>26</v>
      </c>
    </row>
    <row r="154" spans="1:14" x14ac:dyDescent="0.35">
      <c r="A154" t="s">
        <v>14</v>
      </c>
      <c r="B154">
        <v>28</v>
      </c>
      <c r="C154" t="s">
        <v>27</v>
      </c>
      <c r="D154" t="s">
        <v>16</v>
      </c>
      <c r="E154" t="s">
        <v>42</v>
      </c>
      <c r="F154">
        <v>3</v>
      </c>
      <c r="G154">
        <v>15000000</v>
      </c>
      <c r="H154">
        <v>1</v>
      </c>
      <c r="I154" s="15">
        <v>1.3888888888888889E-3</v>
      </c>
      <c r="J154" t="s">
        <v>18</v>
      </c>
      <c r="K154" t="s">
        <v>29</v>
      </c>
      <c r="L154" t="s">
        <v>48</v>
      </c>
      <c r="M154" t="s">
        <v>76</v>
      </c>
      <c r="N154" t="s">
        <v>31</v>
      </c>
    </row>
    <row r="155" spans="1:14" x14ac:dyDescent="0.35">
      <c r="A155" t="s">
        <v>14</v>
      </c>
      <c r="B155">
        <v>28</v>
      </c>
      <c r="C155" t="s">
        <v>27</v>
      </c>
      <c r="D155" t="s">
        <v>16</v>
      </c>
      <c r="E155" t="s">
        <v>42</v>
      </c>
      <c r="F155">
        <v>5</v>
      </c>
      <c r="G155">
        <v>25000000</v>
      </c>
      <c r="H155">
        <v>2</v>
      </c>
      <c r="I155" s="15">
        <v>1.3888888888888889E-3</v>
      </c>
      <c r="J155" t="s">
        <v>18</v>
      </c>
      <c r="K155" t="s">
        <v>35</v>
      </c>
      <c r="L155" t="s">
        <v>30</v>
      </c>
      <c r="M155" t="s">
        <v>76</v>
      </c>
      <c r="N155" t="s">
        <v>26</v>
      </c>
    </row>
    <row r="156" spans="1:14" x14ac:dyDescent="0.35">
      <c r="A156" t="s">
        <v>14</v>
      </c>
      <c r="B156">
        <v>1</v>
      </c>
      <c r="C156" t="s">
        <v>59</v>
      </c>
      <c r="D156" t="s">
        <v>73</v>
      </c>
      <c r="E156" t="s">
        <v>42</v>
      </c>
      <c r="F156">
        <v>2</v>
      </c>
      <c r="G156">
        <v>12000000</v>
      </c>
      <c r="H156">
        <v>3</v>
      </c>
      <c r="I156" s="15">
        <v>3.6342592592592594E-3</v>
      </c>
      <c r="J156" t="s">
        <v>18</v>
      </c>
      <c r="K156" t="s">
        <v>19</v>
      </c>
      <c r="L156" t="s">
        <v>33</v>
      </c>
      <c r="M156" t="s">
        <v>76</v>
      </c>
      <c r="N156" t="s">
        <v>26</v>
      </c>
    </row>
    <row r="157" spans="1:14" x14ac:dyDescent="0.35">
      <c r="A157" t="s">
        <v>14</v>
      </c>
      <c r="B157">
        <v>22</v>
      </c>
      <c r="C157" t="s">
        <v>44</v>
      </c>
      <c r="D157" t="s">
        <v>32</v>
      </c>
      <c r="E157" t="s">
        <v>42</v>
      </c>
      <c r="F157">
        <v>4</v>
      </c>
      <c r="G157">
        <v>20000000</v>
      </c>
      <c r="H157">
        <v>2</v>
      </c>
      <c r="I157" s="15">
        <v>3.6111111111111109E-3</v>
      </c>
      <c r="J157" t="s">
        <v>61</v>
      </c>
      <c r="K157" t="s">
        <v>19</v>
      </c>
      <c r="L157" t="s">
        <v>30</v>
      </c>
      <c r="M157" t="s">
        <v>76</v>
      </c>
      <c r="N157" t="s">
        <v>31</v>
      </c>
    </row>
    <row r="158" spans="1:14" x14ac:dyDescent="0.35">
      <c r="A158" t="s">
        <v>14</v>
      </c>
      <c r="B158">
        <v>13</v>
      </c>
      <c r="C158" t="s">
        <v>55</v>
      </c>
      <c r="D158" t="s">
        <v>49</v>
      </c>
      <c r="E158" t="s">
        <v>42</v>
      </c>
      <c r="F158">
        <v>2</v>
      </c>
      <c r="G158">
        <v>12000000</v>
      </c>
      <c r="H158">
        <v>1</v>
      </c>
      <c r="I158" s="15">
        <v>3.3333333333333335E-3</v>
      </c>
      <c r="J158" t="s">
        <v>18</v>
      </c>
      <c r="K158" t="s">
        <v>56</v>
      </c>
      <c r="L158" t="s">
        <v>30</v>
      </c>
      <c r="M158" t="s">
        <v>76</v>
      </c>
      <c r="N158" t="s">
        <v>26</v>
      </c>
    </row>
    <row r="159" spans="1:14" x14ac:dyDescent="0.35">
      <c r="A159" t="s">
        <v>14</v>
      </c>
      <c r="B159">
        <v>12</v>
      </c>
      <c r="C159" t="s">
        <v>44</v>
      </c>
      <c r="D159" t="s">
        <v>28</v>
      </c>
      <c r="E159" t="s">
        <v>42</v>
      </c>
      <c r="F159">
        <v>3</v>
      </c>
      <c r="G159">
        <v>15000000</v>
      </c>
      <c r="H159">
        <v>1</v>
      </c>
      <c r="I159" s="15">
        <v>3.3333333333333335E-3</v>
      </c>
      <c r="J159" t="s">
        <v>18</v>
      </c>
      <c r="K159" t="s">
        <v>39</v>
      </c>
      <c r="L159" t="s">
        <v>48</v>
      </c>
      <c r="M159" t="s">
        <v>76</v>
      </c>
      <c r="N159" t="s">
        <v>52</v>
      </c>
    </row>
    <row r="160" spans="1:14" x14ac:dyDescent="0.35">
      <c r="A160" t="s">
        <v>14</v>
      </c>
      <c r="B160">
        <v>13</v>
      </c>
      <c r="C160" t="s">
        <v>37</v>
      </c>
      <c r="D160" t="s">
        <v>16</v>
      </c>
      <c r="E160" t="s">
        <v>23</v>
      </c>
      <c r="F160">
        <v>1</v>
      </c>
      <c r="G160">
        <v>19000000</v>
      </c>
      <c r="H160">
        <v>4</v>
      </c>
      <c r="I160" s="15">
        <v>3.3333333333333335E-3</v>
      </c>
      <c r="J160" t="s">
        <v>46</v>
      </c>
      <c r="K160" t="s">
        <v>56</v>
      </c>
      <c r="L160" t="s">
        <v>33</v>
      </c>
      <c r="M160" t="s">
        <v>76</v>
      </c>
      <c r="N160" t="s">
        <v>31</v>
      </c>
    </row>
    <row r="161" spans="1:14" x14ac:dyDescent="0.35">
      <c r="A161" t="s">
        <v>14</v>
      </c>
      <c r="B161">
        <v>13</v>
      </c>
      <c r="C161" t="s">
        <v>55</v>
      </c>
      <c r="D161" t="s">
        <v>49</v>
      </c>
      <c r="E161" t="s">
        <v>42</v>
      </c>
      <c r="F161">
        <v>2</v>
      </c>
      <c r="G161">
        <v>12000000</v>
      </c>
      <c r="H161">
        <v>1</v>
      </c>
      <c r="I161" s="15">
        <v>3.3333333333333335E-3</v>
      </c>
      <c r="J161" t="s">
        <v>18</v>
      </c>
      <c r="K161" t="s">
        <v>56</v>
      </c>
      <c r="L161" t="s">
        <v>30</v>
      </c>
      <c r="M161" t="s">
        <v>76</v>
      </c>
      <c r="N161" t="s">
        <v>26</v>
      </c>
    </row>
    <row r="162" spans="1:14" x14ac:dyDescent="0.35">
      <c r="A162" t="s">
        <v>14</v>
      </c>
      <c r="B162">
        <v>23</v>
      </c>
      <c r="C162" t="s">
        <v>69</v>
      </c>
      <c r="D162" t="s">
        <v>16</v>
      </c>
      <c r="E162" t="s">
        <v>17</v>
      </c>
      <c r="F162">
        <v>2</v>
      </c>
      <c r="G162">
        <v>12000000</v>
      </c>
      <c r="H162">
        <v>1</v>
      </c>
      <c r="I162" s="15">
        <v>3.2986111111111111E-3</v>
      </c>
      <c r="J162" t="s">
        <v>18</v>
      </c>
      <c r="K162" t="s">
        <v>64</v>
      </c>
      <c r="L162" t="s">
        <v>48</v>
      </c>
      <c r="M162" t="s">
        <v>76</v>
      </c>
      <c r="N162" t="s">
        <v>26</v>
      </c>
    </row>
    <row r="163" spans="1:14" x14ac:dyDescent="0.35">
      <c r="A163" t="s">
        <v>14</v>
      </c>
      <c r="B163">
        <v>21</v>
      </c>
      <c r="C163" t="s">
        <v>37</v>
      </c>
      <c r="D163" t="s">
        <v>28</v>
      </c>
      <c r="E163" t="s">
        <v>17</v>
      </c>
      <c r="F163">
        <v>5</v>
      </c>
      <c r="G163">
        <v>20000000</v>
      </c>
      <c r="H163">
        <v>5</v>
      </c>
      <c r="I163" s="15">
        <v>3.2986111111111111E-3</v>
      </c>
      <c r="J163" t="s">
        <v>18</v>
      </c>
      <c r="K163" t="s">
        <v>56</v>
      </c>
      <c r="L163" t="s">
        <v>20</v>
      </c>
      <c r="M163" t="s">
        <v>76</v>
      </c>
      <c r="N163" t="s">
        <v>31</v>
      </c>
    </row>
    <row r="164" spans="1:14" x14ac:dyDescent="0.35">
      <c r="A164" t="s">
        <v>14</v>
      </c>
      <c r="B164">
        <v>16</v>
      </c>
      <c r="C164" t="s">
        <v>55</v>
      </c>
      <c r="D164" t="s">
        <v>32</v>
      </c>
      <c r="E164" t="s">
        <v>23</v>
      </c>
      <c r="F164">
        <v>2</v>
      </c>
      <c r="G164">
        <v>12000000</v>
      </c>
      <c r="H164">
        <v>1</v>
      </c>
      <c r="I164" s="15">
        <v>3.2407407407407406E-3</v>
      </c>
      <c r="J164" t="s">
        <v>18</v>
      </c>
      <c r="K164" t="s">
        <v>29</v>
      </c>
      <c r="L164" t="s">
        <v>40</v>
      </c>
      <c r="M164" t="s">
        <v>76</v>
      </c>
      <c r="N164" t="s">
        <v>26</v>
      </c>
    </row>
    <row r="165" spans="1:14" x14ac:dyDescent="0.35">
      <c r="A165" t="s">
        <v>14</v>
      </c>
      <c r="B165">
        <v>22</v>
      </c>
      <c r="C165" t="s">
        <v>44</v>
      </c>
      <c r="D165" t="s">
        <v>32</v>
      </c>
      <c r="E165" t="s">
        <v>42</v>
      </c>
      <c r="F165">
        <v>1</v>
      </c>
      <c r="G165">
        <v>19000000</v>
      </c>
      <c r="H165">
        <v>1</v>
      </c>
      <c r="I165" s="15">
        <v>3.2407407407407406E-3</v>
      </c>
      <c r="J165" t="s">
        <v>46</v>
      </c>
      <c r="K165" t="s">
        <v>64</v>
      </c>
      <c r="L165" t="s">
        <v>51</v>
      </c>
      <c r="M165" t="s">
        <v>76</v>
      </c>
      <c r="N165" t="s">
        <v>31</v>
      </c>
    </row>
    <row r="166" spans="1:14" x14ac:dyDescent="0.35">
      <c r="A166" t="s">
        <v>14</v>
      </c>
      <c r="B166">
        <v>10</v>
      </c>
      <c r="C166" t="s">
        <v>37</v>
      </c>
      <c r="D166" t="s">
        <v>28</v>
      </c>
      <c r="E166" t="s">
        <v>17</v>
      </c>
      <c r="F166">
        <v>4</v>
      </c>
      <c r="G166">
        <v>11000000</v>
      </c>
      <c r="H166">
        <v>2</v>
      </c>
      <c r="I166" s="15">
        <v>3.2407407407407406E-3</v>
      </c>
      <c r="J166" t="s">
        <v>61</v>
      </c>
      <c r="K166" t="s">
        <v>19</v>
      </c>
      <c r="L166" t="s">
        <v>30</v>
      </c>
      <c r="M166" t="s">
        <v>76</v>
      </c>
      <c r="N166" t="s">
        <v>75</v>
      </c>
    </row>
    <row r="167" spans="1:14" x14ac:dyDescent="0.35">
      <c r="A167" t="s">
        <v>14</v>
      </c>
      <c r="B167">
        <v>30</v>
      </c>
      <c r="C167" t="s">
        <v>27</v>
      </c>
      <c r="D167" t="s">
        <v>49</v>
      </c>
      <c r="E167" t="s">
        <v>23</v>
      </c>
      <c r="F167">
        <v>3</v>
      </c>
      <c r="G167">
        <v>15000000</v>
      </c>
      <c r="H167">
        <v>3</v>
      </c>
      <c r="I167" s="15">
        <v>3.2407407407407406E-3</v>
      </c>
      <c r="J167" t="s">
        <v>18</v>
      </c>
      <c r="K167" t="s">
        <v>29</v>
      </c>
      <c r="L167" t="s">
        <v>25</v>
      </c>
      <c r="M167" t="s">
        <v>76</v>
      </c>
      <c r="N167" t="s">
        <v>31</v>
      </c>
    </row>
    <row r="168" spans="1:14" x14ac:dyDescent="0.35">
      <c r="A168" t="s">
        <v>14</v>
      </c>
      <c r="B168">
        <v>9</v>
      </c>
      <c r="C168" t="s">
        <v>27</v>
      </c>
      <c r="D168" t="s">
        <v>32</v>
      </c>
      <c r="E168" t="s">
        <v>23</v>
      </c>
      <c r="F168">
        <v>2</v>
      </c>
      <c r="G168">
        <v>38000000</v>
      </c>
      <c r="H168">
        <v>5</v>
      </c>
      <c r="I168" s="15">
        <v>3.2407407407407406E-3</v>
      </c>
      <c r="J168" t="s">
        <v>46</v>
      </c>
      <c r="K168" t="s">
        <v>19</v>
      </c>
      <c r="L168" t="s">
        <v>48</v>
      </c>
      <c r="M168" t="s">
        <v>76</v>
      </c>
      <c r="N168" t="s">
        <v>31</v>
      </c>
    </row>
    <row r="169" spans="1:14" x14ac:dyDescent="0.35">
      <c r="A169" t="s">
        <v>14</v>
      </c>
      <c r="B169">
        <v>16</v>
      </c>
      <c r="C169" t="s">
        <v>55</v>
      </c>
      <c r="D169" t="s">
        <v>32</v>
      </c>
      <c r="E169" t="s">
        <v>23</v>
      </c>
      <c r="F169">
        <v>2</v>
      </c>
      <c r="G169">
        <v>12000000</v>
      </c>
      <c r="H169">
        <v>1</v>
      </c>
      <c r="I169" s="15">
        <v>3.2407407407407406E-3</v>
      </c>
      <c r="J169" t="s">
        <v>18</v>
      </c>
      <c r="K169" t="s">
        <v>29</v>
      </c>
      <c r="L169" t="s">
        <v>40</v>
      </c>
      <c r="M169" t="s">
        <v>76</v>
      </c>
      <c r="N169" t="s">
        <v>26</v>
      </c>
    </row>
    <row r="170" spans="1:14" x14ac:dyDescent="0.35">
      <c r="A170" t="s">
        <v>14</v>
      </c>
      <c r="B170">
        <v>22</v>
      </c>
      <c r="C170" t="s">
        <v>44</v>
      </c>
      <c r="D170" t="s">
        <v>28</v>
      </c>
      <c r="E170" t="s">
        <v>23</v>
      </c>
      <c r="F170">
        <v>2</v>
      </c>
      <c r="G170">
        <v>12000000</v>
      </c>
      <c r="H170">
        <v>4</v>
      </c>
      <c r="I170" s="15">
        <v>2.7777777777777779E-3</v>
      </c>
      <c r="J170" t="s">
        <v>18</v>
      </c>
      <c r="K170" t="s">
        <v>39</v>
      </c>
      <c r="L170" t="s">
        <v>25</v>
      </c>
      <c r="M170" t="s">
        <v>76</v>
      </c>
      <c r="N170" t="s">
        <v>52</v>
      </c>
    </row>
    <row r="171" spans="1:14" x14ac:dyDescent="0.35">
      <c r="A171" t="s">
        <v>14</v>
      </c>
      <c r="B171">
        <v>22</v>
      </c>
      <c r="C171" t="s">
        <v>44</v>
      </c>
      <c r="D171" t="s">
        <v>16</v>
      </c>
      <c r="E171" t="s">
        <v>23</v>
      </c>
      <c r="F171">
        <v>4</v>
      </c>
      <c r="G171">
        <v>20000000</v>
      </c>
      <c r="H171">
        <v>4</v>
      </c>
      <c r="I171" s="15">
        <v>1.3888888888888889E-3</v>
      </c>
      <c r="J171" t="s">
        <v>61</v>
      </c>
      <c r="K171" t="s">
        <v>56</v>
      </c>
      <c r="L171" t="s">
        <v>20</v>
      </c>
      <c r="M171" t="s">
        <v>76</v>
      </c>
      <c r="N171" t="s">
        <v>52</v>
      </c>
    </row>
    <row r="172" spans="1:14" x14ac:dyDescent="0.35">
      <c r="A172" t="s">
        <v>14</v>
      </c>
      <c r="B172">
        <v>8</v>
      </c>
      <c r="C172" t="s">
        <v>37</v>
      </c>
      <c r="D172" t="s">
        <v>28</v>
      </c>
      <c r="E172" t="s">
        <v>23</v>
      </c>
      <c r="F172">
        <v>4</v>
      </c>
      <c r="G172">
        <v>20000000</v>
      </c>
      <c r="H172">
        <v>4</v>
      </c>
      <c r="I172" s="15">
        <v>2.7777777777777779E-3</v>
      </c>
      <c r="J172" t="s">
        <v>61</v>
      </c>
      <c r="K172" t="s">
        <v>19</v>
      </c>
      <c r="L172" t="s">
        <v>20</v>
      </c>
      <c r="M172" t="s">
        <v>76</v>
      </c>
      <c r="N172" t="s">
        <v>31</v>
      </c>
    </row>
    <row r="173" spans="1:14" x14ac:dyDescent="0.35">
      <c r="A173" t="s">
        <v>14</v>
      </c>
      <c r="B173">
        <v>19</v>
      </c>
      <c r="C173" t="s">
        <v>44</v>
      </c>
      <c r="D173" t="s">
        <v>16</v>
      </c>
      <c r="E173" t="s">
        <v>17</v>
      </c>
      <c r="F173">
        <v>3</v>
      </c>
      <c r="G173">
        <v>15000000</v>
      </c>
      <c r="H173">
        <v>3</v>
      </c>
      <c r="I173" s="15">
        <v>1.3888888888888889E-3</v>
      </c>
      <c r="J173" t="s">
        <v>18</v>
      </c>
      <c r="K173" t="s">
        <v>39</v>
      </c>
      <c r="L173" t="s">
        <v>30</v>
      </c>
      <c r="M173" t="s">
        <v>76</v>
      </c>
      <c r="N173" t="s">
        <v>26</v>
      </c>
    </row>
    <row r="174" spans="1:14" x14ac:dyDescent="0.35">
      <c r="A174" t="s">
        <v>14</v>
      </c>
      <c r="B174">
        <v>11</v>
      </c>
      <c r="C174" t="s">
        <v>27</v>
      </c>
      <c r="D174" t="s">
        <v>16</v>
      </c>
      <c r="E174" t="s">
        <v>17</v>
      </c>
      <c r="F174">
        <v>2</v>
      </c>
      <c r="G174">
        <v>38000000</v>
      </c>
      <c r="H174">
        <v>1</v>
      </c>
      <c r="I174" s="15">
        <v>2.7777777777777779E-3</v>
      </c>
      <c r="J174" t="s">
        <v>74</v>
      </c>
      <c r="K174" t="s">
        <v>39</v>
      </c>
      <c r="L174" t="s">
        <v>40</v>
      </c>
      <c r="M174" t="s">
        <v>76</v>
      </c>
      <c r="N174" t="s">
        <v>75</v>
      </c>
    </row>
    <row r="175" spans="1:14" x14ac:dyDescent="0.35">
      <c r="A175" t="s">
        <v>14</v>
      </c>
      <c r="B175">
        <v>19</v>
      </c>
      <c r="C175" t="s">
        <v>44</v>
      </c>
      <c r="D175" t="s">
        <v>73</v>
      </c>
      <c r="E175" t="s">
        <v>42</v>
      </c>
      <c r="F175">
        <v>2</v>
      </c>
      <c r="G175">
        <v>12000000</v>
      </c>
      <c r="H175">
        <v>1</v>
      </c>
      <c r="I175" s="15">
        <v>1.3888888888888889E-3</v>
      </c>
      <c r="J175" t="s">
        <v>18</v>
      </c>
      <c r="K175" t="s">
        <v>24</v>
      </c>
      <c r="L175" t="s">
        <v>48</v>
      </c>
      <c r="M175" t="s">
        <v>76</v>
      </c>
      <c r="N175" t="s">
        <v>31</v>
      </c>
    </row>
    <row r="176" spans="1:14" x14ac:dyDescent="0.35">
      <c r="A176" t="s">
        <v>14</v>
      </c>
      <c r="B176">
        <v>10</v>
      </c>
      <c r="C176" t="s">
        <v>22</v>
      </c>
      <c r="D176" t="s">
        <v>16</v>
      </c>
      <c r="E176" t="s">
        <v>23</v>
      </c>
      <c r="F176">
        <v>2</v>
      </c>
      <c r="G176">
        <v>12000000</v>
      </c>
      <c r="H176">
        <v>2</v>
      </c>
      <c r="I176" s="15">
        <v>2.5462962962962965E-3</v>
      </c>
      <c r="J176" t="s">
        <v>18</v>
      </c>
      <c r="K176" t="s">
        <v>29</v>
      </c>
      <c r="L176" t="s">
        <v>48</v>
      </c>
      <c r="M176" t="s">
        <v>76</v>
      </c>
      <c r="N176" t="s">
        <v>52</v>
      </c>
    </row>
    <row r="177" spans="1:14" x14ac:dyDescent="0.35">
      <c r="A177" t="s">
        <v>14</v>
      </c>
      <c r="B177">
        <v>29</v>
      </c>
      <c r="C177" t="s">
        <v>69</v>
      </c>
      <c r="D177" t="s">
        <v>28</v>
      </c>
      <c r="E177" t="s">
        <v>42</v>
      </c>
      <c r="F177">
        <v>1</v>
      </c>
      <c r="G177">
        <v>19000000</v>
      </c>
      <c r="H177">
        <v>1</v>
      </c>
      <c r="I177" s="15">
        <v>1.3888888888888889E-3</v>
      </c>
      <c r="J177" t="s">
        <v>46</v>
      </c>
      <c r="K177" t="s">
        <v>50</v>
      </c>
      <c r="L177" t="s">
        <v>20</v>
      </c>
      <c r="M177" t="s">
        <v>76</v>
      </c>
      <c r="N177" t="s">
        <v>75</v>
      </c>
    </row>
    <row r="178" spans="1:14" x14ac:dyDescent="0.35">
      <c r="A178" t="s">
        <v>14</v>
      </c>
      <c r="B178">
        <v>16</v>
      </c>
      <c r="C178" t="s">
        <v>44</v>
      </c>
      <c r="D178" t="s">
        <v>38</v>
      </c>
      <c r="E178" t="s">
        <v>68</v>
      </c>
      <c r="F178">
        <v>5</v>
      </c>
      <c r="G178">
        <v>25000000</v>
      </c>
      <c r="H178">
        <v>1</v>
      </c>
      <c r="I178" s="15">
        <v>2.5462962962962965E-3</v>
      </c>
      <c r="J178" t="s">
        <v>18</v>
      </c>
      <c r="K178" t="s">
        <v>29</v>
      </c>
      <c r="L178" t="s">
        <v>25</v>
      </c>
      <c r="M178" t="s">
        <v>76</v>
      </c>
      <c r="N178" t="s">
        <v>52</v>
      </c>
    </row>
    <row r="179" spans="1:14" x14ac:dyDescent="0.35">
      <c r="A179" t="s">
        <v>14</v>
      </c>
      <c r="B179">
        <v>30</v>
      </c>
      <c r="C179" t="s">
        <v>27</v>
      </c>
      <c r="D179" t="s">
        <v>32</v>
      </c>
      <c r="E179" t="s">
        <v>17</v>
      </c>
      <c r="F179">
        <v>4</v>
      </c>
      <c r="G179">
        <v>20000000</v>
      </c>
      <c r="H179">
        <v>4</v>
      </c>
      <c r="I179" s="15">
        <v>2.5462962962962965E-3</v>
      </c>
      <c r="J179" t="s">
        <v>18</v>
      </c>
      <c r="K179" t="s">
        <v>50</v>
      </c>
      <c r="L179" t="s">
        <v>43</v>
      </c>
      <c r="M179" t="s">
        <v>76</v>
      </c>
      <c r="N179" t="s">
        <v>26</v>
      </c>
    </row>
    <row r="180" spans="1:14" x14ac:dyDescent="0.35">
      <c r="A180" t="s">
        <v>14</v>
      </c>
      <c r="B180">
        <v>16</v>
      </c>
      <c r="C180" t="s">
        <v>69</v>
      </c>
      <c r="D180" t="s">
        <v>16</v>
      </c>
      <c r="E180" t="s">
        <v>23</v>
      </c>
      <c r="F180">
        <v>3</v>
      </c>
      <c r="G180">
        <v>15000000</v>
      </c>
      <c r="H180">
        <v>3</v>
      </c>
      <c r="I180" s="15">
        <v>1.3888888888888889E-3</v>
      </c>
      <c r="J180" t="s">
        <v>18</v>
      </c>
      <c r="K180" t="s">
        <v>24</v>
      </c>
      <c r="L180" t="s">
        <v>33</v>
      </c>
      <c r="M180" t="s">
        <v>76</v>
      </c>
      <c r="N180" t="s">
        <v>31</v>
      </c>
    </row>
    <row r="181" spans="1:14" x14ac:dyDescent="0.35">
      <c r="A181" t="s">
        <v>14</v>
      </c>
      <c r="B181">
        <v>11</v>
      </c>
      <c r="C181" t="s">
        <v>27</v>
      </c>
      <c r="D181" t="s">
        <v>16</v>
      </c>
      <c r="E181" t="s">
        <v>23</v>
      </c>
      <c r="F181">
        <v>5</v>
      </c>
      <c r="G181">
        <v>21000000</v>
      </c>
      <c r="H181">
        <v>5</v>
      </c>
      <c r="I181" s="15">
        <v>2.5462962962962965E-3</v>
      </c>
      <c r="J181" t="s">
        <v>18</v>
      </c>
      <c r="K181" t="s">
        <v>56</v>
      </c>
      <c r="L181" t="s">
        <v>40</v>
      </c>
      <c r="M181" t="s">
        <v>76</v>
      </c>
      <c r="N181" t="s">
        <v>75</v>
      </c>
    </row>
    <row r="182" spans="1:14" x14ac:dyDescent="0.35">
      <c r="A182" t="s">
        <v>14</v>
      </c>
      <c r="B182">
        <v>16</v>
      </c>
      <c r="C182" t="s">
        <v>55</v>
      </c>
      <c r="D182" t="s">
        <v>38</v>
      </c>
      <c r="E182" t="s">
        <v>23</v>
      </c>
      <c r="F182">
        <v>5</v>
      </c>
      <c r="G182">
        <v>25000000</v>
      </c>
      <c r="H182">
        <v>1</v>
      </c>
      <c r="I182" s="15">
        <v>1.3888888888888889E-3</v>
      </c>
      <c r="J182" t="s">
        <v>18</v>
      </c>
      <c r="K182" t="s">
        <v>47</v>
      </c>
      <c r="L182" t="s">
        <v>48</v>
      </c>
      <c r="M182" t="s">
        <v>76</v>
      </c>
      <c r="N182" t="s">
        <v>31</v>
      </c>
    </row>
    <row r="183" spans="1:14" x14ac:dyDescent="0.35">
      <c r="A183" t="s">
        <v>14</v>
      </c>
      <c r="B183">
        <v>1</v>
      </c>
      <c r="C183" t="s">
        <v>57</v>
      </c>
      <c r="D183" t="s">
        <v>32</v>
      </c>
      <c r="E183" t="s">
        <v>23</v>
      </c>
      <c r="F183">
        <v>1</v>
      </c>
      <c r="G183">
        <v>7000000</v>
      </c>
      <c r="H183">
        <v>2</v>
      </c>
      <c r="I183" s="15">
        <v>1.3888888888888889E-3</v>
      </c>
      <c r="J183" t="s">
        <v>18</v>
      </c>
      <c r="K183" t="s">
        <v>24</v>
      </c>
      <c r="L183" t="s">
        <v>33</v>
      </c>
      <c r="M183" t="s">
        <v>76</v>
      </c>
      <c r="N183" t="s">
        <v>31</v>
      </c>
    </row>
    <row r="184" spans="1:14" x14ac:dyDescent="0.35">
      <c r="A184" t="s">
        <v>14</v>
      </c>
      <c r="B184">
        <v>10</v>
      </c>
      <c r="C184" t="s">
        <v>22</v>
      </c>
      <c r="D184" t="s">
        <v>16</v>
      </c>
      <c r="E184" t="s">
        <v>23</v>
      </c>
      <c r="F184">
        <v>2</v>
      </c>
      <c r="G184">
        <v>12000000</v>
      </c>
      <c r="H184">
        <v>2</v>
      </c>
      <c r="I184" s="15">
        <v>2.5462962962962965E-3</v>
      </c>
      <c r="J184" t="s">
        <v>18</v>
      </c>
      <c r="K184" t="s">
        <v>29</v>
      </c>
      <c r="L184" t="s">
        <v>48</v>
      </c>
      <c r="M184" t="s">
        <v>76</v>
      </c>
      <c r="N184" t="s">
        <v>52</v>
      </c>
    </row>
    <row r="185" spans="1:14" x14ac:dyDescent="0.35">
      <c r="A185" t="s">
        <v>14</v>
      </c>
      <c r="B185">
        <v>11</v>
      </c>
      <c r="C185" t="s">
        <v>57</v>
      </c>
      <c r="D185" t="s">
        <v>38</v>
      </c>
      <c r="E185" t="s">
        <v>23</v>
      </c>
      <c r="F185">
        <v>4</v>
      </c>
      <c r="G185">
        <v>20000000</v>
      </c>
      <c r="H185">
        <v>2</v>
      </c>
      <c r="I185" s="15">
        <v>2.4305555555555556E-3</v>
      </c>
      <c r="J185" t="s">
        <v>61</v>
      </c>
      <c r="K185" t="s">
        <v>29</v>
      </c>
      <c r="L185" t="s">
        <v>51</v>
      </c>
      <c r="M185" t="s">
        <v>76</v>
      </c>
      <c r="N185" t="s">
        <v>71</v>
      </c>
    </row>
    <row r="186" spans="1:14" x14ac:dyDescent="0.35">
      <c r="A186" t="s">
        <v>14</v>
      </c>
      <c r="B186">
        <v>5</v>
      </c>
      <c r="C186" t="s">
        <v>44</v>
      </c>
      <c r="D186" t="s">
        <v>16</v>
      </c>
      <c r="E186" t="s">
        <v>42</v>
      </c>
      <c r="F186">
        <v>1</v>
      </c>
      <c r="G186">
        <v>19000000</v>
      </c>
      <c r="H186">
        <v>2</v>
      </c>
      <c r="I186" s="15">
        <v>2.4305555555555556E-3</v>
      </c>
      <c r="J186" t="s">
        <v>46</v>
      </c>
      <c r="K186" t="s">
        <v>24</v>
      </c>
      <c r="L186" t="s">
        <v>25</v>
      </c>
      <c r="M186" t="s">
        <v>76</v>
      </c>
      <c r="N186" t="s">
        <v>26</v>
      </c>
    </row>
    <row r="187" spans="1:14" x14ac:dyDescent="0.35">
      <c r="A187" t="s">
        <v>14</v>
      </c>
      <c r="B187">
        <v>19</v>
      </c>
      <c r="C187" t="s">
        <v>37</v>
      </c>
      <c r="D187" t="s">
        <v>28</v>
      </c>
      <c r="E187" t="s">
        <v>68</v>
      </c>
      <c r="F187">
        <v>4</v>
      </c>
      <c r="G187">
        <v>20000000</v>
      </c>
      <c r="H187">
        <v>1</v>
      </c>
      <c r="I187" s="15">
        <v>2.4305555555555556E-3</v>
      </c>
      <c r="J187" t="s">
        <v>18</v>
      </c>
      <c r="K187" t="s">
        <v>56</v>
      </c>
      <c r="L187" t="s">
        <v>40</v>
      </c>
      <c r="M187" t="s">
        <v>76</v>
      </c>
      <c r="N187" t="s">
        <v>75</v>
      </c>
    </row>
    <row r="188" spans="1:14" x14ac:dyDescent="0.35">
      <c r="A188" t="s">
        <v>14</v>
      </c>
      <c r="B188">
        <v>7</v>
      </c>
      <c r="C188" t="s">
        <v>37</v>
      </c>
      <c r="D188" t="s">
        <v>16</v>
      </c>
      <c r="E188" t="s">
        <v>42</v>
      </c>
      <c r="F188">
        <v>2</v>
      </c>
      <c r="G188">
        <v>10000000</v>
      </c>
      <c r="H188">
        <v>5</v>
      </c>
      <c r="I188" s="15">
        <v>2.4305555555555556E-3</v>
      </c>
      <c r="J188" t="s">
        <v>18</v>
      </c>
      <c r="K188" t="s">
        <v>29</v>
      </c>
      <c r="L188" t="s">
        <v>30</v>
      </c>
      <c r="M188" t="s">
        <v>76</v>
      </c>
      <c r="N188" t="s">
        <v>31</v>
      </c>
    </row>
    <row r="189" spans="1:14" x14ac:dyDescent="0.35">
      <c r="A189" t="s">
        <v>14</v>
      </c>
      <c r="B189">
        <v>11</v>
      </c>
      <c r="C189" t="s">
        <v>57</v>
      </c>
      <c r="D189" t="s">
        <v>38</v>
      </c>
      <c r="E189" t="s">
        <v>23</v>
      </c>
      <c r="F189">
        <v>4</v>
      </c>
      <c r="G189">
        <v>20000000</v>
      </c>
      <c r="H189">
        <v>2</v>
      </c>
      <c r="I189" s="15">
        <v>2.4305555555555556E-3</v>
      </c>
      <c r="J189" t="s">
        <v>61</v>
      </c>
      <c r="K189" t="s">
        <v>29</v>
      </c>
      <c r="L189" t="s">
        <v>51</v>
      </c>
      <c r="M189" t="s">
        <v>76</v>
      </c>
      <c r="N189" t="s">
        <v>71</v>
      </c>
    </row>
    <row r="190" spans="1:14" x14ac:dyDescent="0.35">
      <c r="A190" t="s">
        <v>14</v>
      </c>
      <c r="B190">
        <v>4</v>
      </c>
      <c r="C190" t="s">
        <v>59</v>
      </c>
      <c r="D190" t="s">
        <v>73</v>
      </c>
      <c r="E190" t="s">
        <v>17</v>
      </c>
      <c r="F190">
        <v>3</v>
      </c>
      <c r="G190">
        <v>15000000</v>
      </c>
      <c r="H190">
        <v>1</v>
      </c>
      <c r="I190" s="15">
        <v>1.3888888888888889E-3</v>
      </c>
      <c r="J190" t="s">
        <v>18</v>
      </c>
      <c r="K190" t="s">
        <v>35</v>
      </c>
      <c r="L190" t="s">
        <v>43</v>
      </c>
      <c r="M190" t="s">
        <v>76</v>
      </c>
      <c r="N190" t="s">
        <v>31</v>
      </c>
    </row>
    <row r="191" spans="1:14" x14ac:dyDescent="0.35">
      <c r="A191" t="s">
        <v>14</v>
      </c>
      <c r="B191">
        <v>11</v>
      </c>
      <c r="C191" t="s">
        <v>59</v>
      </c>
      <c r="D191" t="s">
        <v>38</v>
      </c>
      <c r="E191" t="s">
        <v>23</v>
      </c>
      <c r="F191">
        <v>5</v>
      </c>
      <c r="G191">
        <v>25000000</v>
      </c>
      <c r="H191">
        <v>4</v>
      </c>
      <c r="I191" s="15">
        <v>1.3888888888888889E-3</v>
      </c>
      <c r="J191" t="s">
        <v>18</v>
      </c>
      <c r="K191" t="s">
        <v>29</v>
      </c>
      <c r="L191" t="s">
        <v>43</v>
      </c>
      <c r="M191" t="s">
        <v>76</v>
      </c>
      <c r="N191" t="s">
        <v>52</v>
      </c>
    </row>
    <row r="192" spans="1:14" x14ac:dyDescent="0.35">
      <c r="A192" t="s">
        <v>14</v>
      </c>
      <c r="B192">
        <v>30</v>
      </c>
      <c r="C192" t="s">
        <v>22</v>
      </c>
      <c r="D192" t="s">
        <v>32</v>
      </c>
      <c r="E192" t="s">
        <v>23</v>
      </c>
      <c r="F192">
        <v>2</v>
      </c>
      <c r="G192">
        <v>12000000</v>
      </c>
      <c r="H192">
        <v>2</v>
      </c>
      <c r="I192" s="15">
        <v>2.2800925925925927E-3</v>
      </c>
      <c r="J192" t="s">
        <v>18</v>
      </c>
      <c r="K192" t="s">
        <v>29</v>
      </c>
      <c r="L192" t="s">
        <v>30</v>
      </c>
      <c r="M192" t="s">
        <v>76</v>
      </c>
      <c r="N192" t="s">
        <v>31</v>
      </c>
    </row>
    <row r="193" spans="1:14" x14ac:dyDescent="0.35">
      <c r="A193" t="s">
        <v>14</v>
      </c>
      <c r="B193">
        <v>31</v>
      </c>
      <c r="C193" t="s">
        <v>22</v>
      </c>
      <c r="D193" t="s">
        <v>16</v>
      </c>
      <c r="E193" t="s">
        <v>23</v>
      </c>
      <c r="F193">
        <v>1</v>
      </c>
      <c r="G193">
        <v>19000000</v>
      </c>
      <c r="H193">
        <v>3</v>
      </c>
      <c r="I193" s="15">
        <v>1.3888888888888889E-3</v>
      </c>
      <c r="J193" t="s">
        <v>46</v>
      </c>
      <c r="K193" t="s">
        <v>56</v>
      </c>
      <c r="L193" t="s">
        <v>25</v>
      </c>
      <c r="M193" t="s">
        <v>76</v>
      </c>
      <c r="N193" t="s">
        <v>52</v>
      </c>
    </row>
    <row r="194" spans="1:14" x14ac:dyDescent="0.35">
      <c r="A194" t="s">
        <v>14</v>
      </c>
      <c r="B194">
        <v>4</v>
      </c>
      <c r="C194" t="s">
        <v>44</v>
      </c>
      <c r="D194" t="s">
        <v>38</v>
      </c>
      <c r="E194" t="s">
        <v>23</v>
      </c>
      <c r="F194">
        <v>1</v>
      </c>
      <c r="G194">
        <v>7000000</v>
      </c>
      <c r="H194">
        <v>2</v>
      </c>
      <c r="I194" s="15">
        <v>2.2800925925925927E-3</v>
      </c>
      <c r="J194" t="s">
        <v>18</v>
      </c>
      <c r="K194" t="s">
        <v>39</v>
      </c>
      <c r="L194" t="s">
        <v>25</v>
      </c>
      <c r="M194" t="s">
        <v>76</v>
      </c>
      <c r="N194" t="s">
        <v>26</v>
      </c>
    </row>
    <row r="195" spans="1:14" x14ac:dyDescent="0.35">
      <c r="A195" t="s">
        <v>14</v>
      </c>
      <c r="B195">
        <v>9</v>
      </c>
      <c r="C195" t="s">
        <v>22</v>
      </c>
      <c r="D195" t="s">
        <v>16</v>
      </c>
      <c r="E195" t="s">
        <v>42</v>
      </c>
      <c r="F195">
        <v>3</v>
      </c>
      <c r="G195">
        <v>12000000</v>
      </c>
      <c r="H195">
        <v>5</v>
      </c>
      <c r="I195" s="15">
        <v>1.3888888888888889E-3</v>
      </c>
      <c r="J195" t="s">
        <v>18</v>
      </c>
      <c r="K195" t="s">
        <v>64</v>
      </c>
      <c r="L195" t="s">
        <v>40</v>
      </c>
      <c r="M195" t="s">
        <v>76</v>
      </c>
      <c r="N195" t="s">
        <v>52</v>
      </c>
    </row>
    <row r="196" spans="1:14" x14ac:dyDescent="0.35">
      <c r="A196" t="s">
        <v>14</v>
      </c>
      <c r="B196">
        <v>25</v>
      </c>
      <c r="C196" t="s">
        <v>22</v>
      </c>
      <c r="D196" t="s">
        <v>32</v>
      </c>
      <c r="E196" t="s">
        <v>42</v>
      </c>
      <c r="F196">
        <v>2</v>
      </c>
      <c r="G196">
        <v>10000000</v>
      </c>
      <c r="H196">
        <v>4</v>
      </c>
      <c r="I196" s="15">
        <v>1.3888888888888889E-3</v>
      </c>
      <c r="J196" t="s">
        <v>18</v>
      </c>
      <c r="K196" t="s">
        <v>64</v>
      </c>
      <c r="L196" t="s">
        <v>33</v>
      </c>
      <c r="M196" t="s">
        <v>76</v>
      </c>
      <c r="N196" t="s">
        <v>31</v>
      </c>
    </row>
    <row r="197" spans="1:14" x14ac:dyDescent="0.35">
      <c r="A197" t="s">
        <v>14</v>
      </c>
      <c r="B197">
        <v>30</v>
      </c>
      <c r="C197" t="s">
        <v>22</v>
      </c>
      <c r="D197" t="s">
        <v>32</v>
      </c>
      <c r="E197" t="s">
        <v>23</v>
      </c>
      <c r="F197">
        <v>2</v>
      </c>
      <c r="G197">
        <v>12000000</v>
      </c>
      <c r="H197">
        <v>2</v>
      </c>
      <c r="I197" s="15">
        <v>2.2800925925925927E-3</v>
      </c>
      <c r="J197" t="s">
        <v>18</v>
      </c>
      <c r="K197" t="s">
        <v>29</v>
      </c>
      <c r="L197" t="s">
        <v>30</v>
      </c>
      <c r="M197" t="s">
        <v>76</v>
      </c>
      <c r="N197" t="s">
        <v>31</v>
      </c>
    </row>
    <row r="198" spans="1:14" x14ac:dyDescent="0.35">
      <c r="A198" t="s">
        <v>14</v>
      </c>
      <c r="B198">
        <v>12</v>
      </c>
      <c r="C198" t="s">
        <v>55</v>
      </c>
      <c r="D198" t="s">
        <v>16</v>
      </c>
      <c r="E198" t="s">
        <v>23</v>
      </c>
      <c r="F198">
        <v>5</v>
      </c>
      <c r="G198">
        <v>25000000</v>
      </c>
      <c r="H198">
        <v>1</v>
      </c>
      <c r="I198" s="15">
        <v>2.2685185185185187E-3</v>
      </c>
      <c r="J198" t="s">
        <v>18</v>
      </c>
      <c r="K198" t="s">
        <v>24</v>
      </c>
      <c r="L198" t="s">
        <v>30</v>
      </c>
      <c r="M198" t="s">
        <v>76</v>
      </c>
      <c r="N198" t="s">
        <v>52</v>
      </c>
    </row>
    <row r="199" spans="1:14" x14ac:dyDescent="0.35">
      <c r="A199" t="s">
        <v>14</v>
      </c>
      <c r="B199">
        <v>12</v>
      </c>
      <c r="C199" t="s">
        <v>44</v>
      </c>
      <c r="D199" t="s">
        <v>49</v>
      </c>
      <c r="E199" t="s">
        <v>17</v>
      </c>
      <c r="F199">
        <v>5</v>
      </c>
      <c r="G199">
        <v>25000000</v>
      </c>
      <c r="H199">
        <v>4</v>
      </c>
      <c r="I199" s="15">
        <v>2.2685185185185187E-3</v>
      </c>
      <c r="J199" t="s">
        <v>18</v>
      </c>
      <c r="K199" t="s">
        <v>24</v>
      </c>
      <c r="L199" t="s">
        <v>43</v>
      </c>
      <c r="M199" t="s">
        <v>76</v>
      </c>
      <c r="N199" t="s">
        <v>31</v>
      </c>
    </row>
    <row r="200" spans="1:14" x14ac:dyDescent="0.35">
      <c r="A200" t="s">
        <v>14</v>
      </c>
      <c r="B200">
        <v>26</v>
      </c>
      <c r="C200" t="s">
        <v>37</v>
      </c>
      <c r="D200" t="s">
        <v>32</v>
      </c>
      <c r="E200" t="s">
        <v>23</v>
      </c>
      <c r="F200">
        <v>1</v>
      </c>
      <c r="G200">
        <v>7000000</v>
      </c>
      <c r="H200">
        <v>2</v>
      </c>
      <c r="I200" s="15">
        <v>2.2685185185185187E-3</v>
      </c>
      <c r="J200" t="s">
        <v>18</v>
      </c>
      <c r="K200" t="s">
        <v>29</v>
      </c>
      <c r="L200" t="s">
        <v>33</v>
      </c>
      <c r="M200" t="s">
        <v>76</v>
      </c>
      <c r="N200" t="s">
        <v>31</v>
      </c>
    </row>
    <row r="201" spans="1:14" x14ac:dyDescent="0.35">
      <c r="A201" t="s">
        <v>14</v>
      </c>
      <c r="B201">
        <v>3</v>
      </c>
      <c r="C201" t="s">
        <v>27</v>
      </c>
      <c r="D201" t="s">
        <v>16</v>
      </c>
      <c r="E201" t="s">
        <v>17</v>
      </c>
      <c r="F201">
        <v>3</v>
      </c>
      <c r="G201">
        <v>12000000</v>
      </c>
      <c r="H201">
        <v>1</v>
      </c>
      <c r="I201" s="15">
        <v>2.2685185185185187E-3</v>
      </c>
      <c r="J201" t="s">
        <v>18</v>
      </c>
      <c r="K201" t="s">
        <v>29</v>
      </c>
      <c r="L201" t="s">
        <v>30</v>
      </c>
      <c r="M201" t="s">
        <v>76</v>
      </c>
      <c r="N201" t="s">
        <v>26</v>
      </c>
    </row>
    <row r="202" spans="1:14" x14ac:dyDescent="0.35">
      <c r="A202" t="s">
        <v>14</v>
      </c>
      <c r="B202">
        <v>12</v>
      </c>
      <c r="C202" t="s">
        <v>55</v>
      </c>
      <c r="D202" t="s">
        <v>16</v>
      </c>
      <c r="E202" t="s">
        <v>23</v>
      </c>
      <c r="F202">
        <v>5</v>
      </c>
      <c r="G202">
        <v>25000000</v>
      </c>
      <c r="H202">
        <v>1</v>
      </c>
      <c r="I202" s="15">
        <v>2.2685185185185187E-3</v>
      </c>
      <c r="J202" t="s">
        <v>18</v>
      </c>
      <c r="K202" t="s">
        <v>24</v>
      </c>
      <c r="L202" t="s">
        <v>30</v>
      </c>
      <c r="M202" t="s">
        <v>76</v>
      </c>
      <c r="N202" t="s">
        <v>52</v>
      </c>
    </row>
    <row r="203" spans="1:14" x14ac:dyDescent="0.35">
      <c r="A203" t="s">
        <v>14</v>
      </c>
      <c r="B203">
        <v>9</v>
      </c>
      <c r="C203" t="s">
        <v>27</v>
      </c>
      <c r="D203" t="s">
        <v>28</v>
      </c>
      <c r="E203" t="s">
        <v>23</v>
      </c>
      <c r="F203">
        <v>1</v>
      </c>
      <c r="G203">
        <v>7000000</v>
      </c>
      <c r="H203">
        <v>2</v>
      </c>
      <c r="I203" s="15">
        <v>2.2453703703703702E-3</v>
      </c>
      <c r="J203" t="s">
        <v>18</v>
      </c>
      <c r="K203" t="s">
        <v>29</v>
      </c>
      <c r="L203" t="s">
        <v>43</v>
      </c>
      <c r="M203" t="s">
        <v>76</v>
      </c>
      <c r="N203" t="s">
        <v>26</v>
      </c>
    </row>
    <row r="204" spans="1:14" x14ac:dyDescent="0.35">
      <c r="A204" t="s">
        <v>14</v>
      </c>
      <c r="B204">
        <v>30</v>
      </c>
      <c r="C204" t="s">
        <v>22</v>
      </c>
      <c r="D204" t="s">
        <v>28</v>
      </c>
      <c r="E204" t="s">
        <v>23</v>
      </c>
      <c r="F204">
        <v>5</v>
      </c>
      <c r="G204">
        <v>25000000</v>
      </c>
      <c r="H204">
        <v>1</v>
      </c>
      <c r="I204" s="15">
        <v>2.2453703703703702E-3</v>
      </c>
      <c r="J204" t="s">
        <v>18</v>
      </c>
      <c r="K204" t="s">
        <v>64</v>
      </c>
      <c r="L204" t="s">
        <v>25</v>
      </c>
      <c r="M204" t="s">
        <v>76</v>
      </c>
      <c r="N204" t="s">
        <v>26</v>
      </c>
    </row>
    <row r="205" spans="1:14" x14ac:dyDescent="0.35">
      <c r="A205" t="s">
        <v>14</v>
      </c>
      <c r="B205">
        <v>1</v>
      </c>
      <c r="C205" t="s">
        <v>59</v>
      </c>
      <c r="D205" t="s">
        <v>49</v>
      </c>
      <c r="E205" t="s">
        <v>42</v>
      </c>
      <c r="F205">
        <v>4</v>
      </c>
      <c r="G205">
        <v>20000000</v>
      </c>
      <c r="H205">
        <v>3</v>
      </c>
      <c r="I205" s="15">
        <v>2.2222222222222222E-3</v>
      </c>
      <c r="J205" t="s">
        <v>18</v>
      </c>
      <c r="K205" t="s">
        <v>56</v>
      </c>
      <c r="L205" t="s">
        <v>33</v>
      </c>
      <c r="M205" t="s">
        <v>76</v>
      </c>
      <c r="N205" t="s">
        <v>52</v>
      </c>
    </row>
    <row r="206" spans="1:14" x14ac:dyDescent="0.35">
      <c r="A206" t="s">
        <v>14</v>
      </c>
      <c r="B206">
        <v>10</v>
      </c>
      <c r="C206" t="s">
        <v>69</v>
      </c>
      <c r="D206" t="s">
        <v>49</v>
      </c>
      <c r="E206" t="s">
        <v>42</v>
      </c>
      <c r="F206">
        <v>2</v>
      </c>
      <c r="G206">
        <v>12000000</v>
      </c>
      <c r="H206">
        <v>4</v>
      </c>
      <c r="I206" s="15">
        <v>2.2222222222222222E-3</v>
      </c>
      <c r="J206" t="s">
        <v>18</v>
      </c>
      <c r="K206" t="s">
        <v>39</v>
      </c>
      <c r="L206" t="s">
        <v>20</v>
      </c>
      <c r="M206" t="s">
        <v>76</v>
      </c>
      <c r="N206" t="s">
        <v>52</v>
      </c>
    </row>
    <row r="207" spans="1:14" x14ac:dyDescent="0.35">
      <c r="A207" t="s">
        <v>14</v>
      </c>
      <c r="B207">
        <v>17</v>
      </c>
      <c r="C207" t="s">
        <v>69</v>
      </c>
      <c r="D207" t="s">
        <v>16</v>
      </c>
      <c r="E207" t="s">
        <v>23</v>
      </c>
      <c r="F207">
        <v>4</v>
      </c>
      <c r="G207">
        <v>11000000</v>
      </c>
      <c r="H207">
        <v>1</v>
      </c>
      <c r="I207" s="15">
        <v>2.2222222222222222E-3</v>
      </c>
      <c r="J207" t="s">
        <v>61</v>
      </c>
      <c r="K207" t="s">
        <v>64</v>
      </c>
      <c r="L207" t="s">
        <v>20</v>
      </c>
      <c r="M207" t="s">
        <v>76</v>
      </c>
      <c r="N207" t="s">
        <v>26</v>
      </c>
    </row>
    <row r="208" spans="1:14" x14ac:dyDescent="0.35">
      <c r="A208" t="s">
        <v>14</v>
      </c>
      <c r="B208">
        <v>29</v>
      </c>
      <c r="C208" t="s">
        <v>37</v>
      </c>
      <c r="D208" t="s">
        <v>49</v>
      </c>
      <c r="E208" t="s">
        <v>42</v>
      </c>
      <c r="F208">
        <v>2</v>
      </c>
      <c r="G208">
        <v>12000000</v>
      </c>
      <c r="H208">
        <v>1</v>
      </c>
      <c r="I208" s="15">
        <v>2.2222222222222222E-3</v>
      </c>
      <c r="J208" t="s">
        <v>18</v>
      </c>
      <c r="K208" t="s">
        <v>24</v>
      </c>
      <c r="L208" t="s">
        <v>51</v>
      </c>
      <c r="M208" t="s">
        <v>76</v>
      </c>
      <c r="N208" t="s">
        <v>26</v>
      </c>
    </row>
    <row r="209" spans="1:14" x14ac:dyDescent="0.35">
      <c r="A209" t="s">
        <v>14</v>
      </c>
      <c r="B209">
        <v>28</v>
      </c>
      <c r="C209" t="s">
        <v>37</v>
      </c>
      <c r="D209" t="s">
        <v>73</v>
      </c>
      <c r="E209" t="s">
        <v>23</v>
      </c>
      <c r="F209">
        <v>1</v>
      </c>
      <c r="G209">
        <v>7000000</v>
      </c>
      <c r="H209">
        <v>2</v>
      </c>
      <c r="I209" s="15">
        <v>2.2222222222222222E-3</v>
      </c>
      <c r="J209" t="s">
        <v>18</v>
      </c>
      <c r="K209" t="s">
        <v>24</v>
      </c>
      <c r="L209" t="s">
        <v>51</v>
      </c>
      <c r="M209" t="s">
        <v>76</v>
      </c>
      <c r="N209" t="s">
        <v>26</v>
      </c>
    </row>
    <row r="210" spans="1:14" x14ac:dyDescent="0.35">
      <c r="A210" t="s">
        <v>14</v>
      </c>
      <c r="B210">
        <v>30</v>
      </c>
      <c r="C210" t="s">
        <v>27</v>
      </c>
      <c r="D210" t="s">
        <v>38</v>
      </c>
      <c r="E210" t="s">
        <v>23</v>
      </c>
      <c r="F210">
        <v>3</v>
      </c>
      <c r="G210">
        <v>15000000</v>
      </c>
      <c r="H210">
        <v>5</v>
      </c>
      <c r="I210" s="15">
        <v>2.2222222222222222E-3</v>
      </c>
      <c r="J210" t="s">
        <v>18</v>
      </c>
      <c r="K210" t="s">
        <v>29</v>
      </c>
      <c r="L210" t="s">
        <v>51</v>
      </c>
      <c r="M210" t="s">
        <v>76</v>
      </c>
      <c r="N210" t="s">
        <v>52</v>
      </c>
    </row>
    <row r="211" spans="1:14" x14ac:dyDescent="0.35">
      <c r="A211" t="s">
        <v>14</v>
      </c>
      <c r="B211">
        <v>11</v>
      </c>
      <c r="C211" t="s">
        <v>27</v>
      </c>
      <c r="D211" t="s">
        <v>16</v>
      </c>
      <c r="E211" t="s">
        <v>17</v>
      </c>
      <c r="F211">
        <v>2</v>
      </c>
      <c r="G211">
        <v>12000000</v>
      </c>
      <c r="H211">
        <v>3</v>
      </c>
      <c r="I211" s="15">
        <v>2.2222222222222222E-3</v>
      </c>
      <c r="J211" t="s">
        <v>18</v>
      </c>
      <c r="K211" t="s">
        <v>19</v>
      </c>
      <c r="L211" t="s">
        <v>51</v>
      </c>
      <c r="M211" t="s">
        <v>76</v>
      </c>
      <c r="N211" t="s">
        <v>71</v>
      </c>
    </row>
    <row r="212" spans="1:14" x14ac:dyDescent="0.35">
      <c r="A212" t="s">
        <v>14</v>
      </c>
      <c r="B212">
        <v>28</v>
      </c>
      <c r="C212" t="s">
        <v>27</v>
      </c>
      <c r="D212" t="s">
        <v>49</v>
      </c>
      <c r="E212" t="s">
        <v>45</v>
      </c>
      <c r="F212">
        <v>4</v>
      </c>
      <c r="G212">
        <v>11000000</v>
      </c>
      <c r="H212">
        <v>2</v>
      </c>
      <c r="I212" s="15">
        <v>2.2222222222222222E-3</v>
      </c>
      <c r="J212" t="s">
        <v>61</v>
      </c>
      <c r="K212" t="s">
        <v>56</v>
      </c>
      <c r="L212" t="s">
        <v>20</v>
      </c>
      <c r="M212" t="s">
        <v>76</v>
      </c>
      <c r="N212" t="s">
        <v>26</v>
      </c>
    </row>
    <row r="213" spans="1:14" x14ac:dyDescent="0.35">
      <c r="A213" t="s">
        <v>14</v>
      </c>
      <c r="B213">
        <v>30</v>
      </c>
      <c r="C213" t="s">
        <v>27</v>
      </c>
      <c r="D213" t="s">
        <v>16</v>
      </c>
      <c r="E213" t="s">
        <v>42</v>
      </c>
      <c r="F213">
        <v>1</v>
      </c>
      <c r="G213">
        <v>19000000</v>
      </c>
      <c r="H213">
        <v>1</v>
      </c>
      <c r="I213" s="15">
        <v>2.2222222222222222E-3</v>
      </c>
      <c r="J213" t="s">
        <v>46</v>
      </c>
      <c r="K213" t="s">
        <v>29</v>
      </c>
      <c r="L213" t="s">
        <v>20</v>
      </c>
      <c r="M213" t="s">
        <v>76</v>
      </c>
      <c r="N213" t="s">
        <v>31</v>
      </c>
    </row>
    <row r="214" spans="1:14" x14ac:dyDescent="0.35">
      <c r="A214" t="s">
        <v>14</v>
      </c>
      <c r="B214">
        <v>1</v>
      </c>
      <c r="C214" t="s">
        <v>59</v>
      </c>
      <c r="D214" t="s">
        <v>49</v>
      </c>
      <c r="E214" t="s">
        <v>42</v>
      </c>
      <c r="F214">
        <v>4</v>
      </c>
      <c r="G214">
        <v>20000000</v>
      </c>
      <c r="H214">
        <v>3</v>
      </c>
      <c r="I214" s="15">
        <v>2.2222222222222222E-3</v>
      </c>
      <c r="J214" t="s">
        <v>18</v>
      </c>
      <c r="K214" t="s">
        <v>56</v>
      </c>
      <c r="L214" t="s">
        <v>33</v>
      </c>
      <c r="M214" t="s">
        <v>76</v>
      </c>
      <c r="N214" t="s">
        <v>52</v>
      </c>
    </row>
    <row r="215" spans="1:14" x14ac:dyDescent="0.35">
      <c r="A215" t="s">
        <v>14</v>
      </c>
      <c r="B215">
        <v>17</v>
      </c>
      <c r="C215" t="s">
        <v>22</v>
      </c>
      <c r="D215" t="s">
        <v>16</v>
      </c>
      <c r="E215" t="s">
        <v>42</v>
      </c>
      <c r="F215">
        <v>3</v>
      </c>
      <c r="G215">
        <v>15000000</v>
      </c>
      <c r="H215">
        <v>2</v>
      </c>
      <c r="I215" s="15">
        <v>2.1990740740740742E-3</v>
      </c>
      <c r="J215" t="s">
        <v>18</v>
      </c>
      <c r="K215" t="s">
        <v>39</v>
      </c>
      <c r="L215" t="s">
        <v>43</v>
      </c>
      <c r="M215" t="s">
        <v>76</v>
      </c>
      <c r="N215" t="s">
        <v>75</v>
      </c>
    </row>
    <row r="216" spans="1:14" x14ac:dyDescent="0.35">
      <c r="A216" t="s">
        <v>14</v>
      </c>
      <c r="B216">
        <v>2</v>
      </c>
      <c r="C216" t="s">
        <v>69</v>
      </c>
      <c r="D216" t="s">
        <v>16</v>
      </c>
      <c r="E216" t="s">
        <v>17</v>
      </c>
      <c r="F216">
        <v>4</v>
      </c>
      <c r="G216">
        <v>15000000</v>
      </c>
      <c r="H216">
        <v>1</v>
      </c>
      <c r="I216" s="15">
        <v>2.1990740740740742E-3</v>
      </c>
      <c r="J216" t="s">
        <v>18</v>
      </c>
      <c r="K216" t="s">
        <v>19</v>
      </c>
      <c r="L216" t="s">
        <v>25</v>
      </c>
      <c r="M216" t="s">
        <v>76</v>
      </c>
      <c r="N216" t="s">
        <v>31</v>
      </c>
    </row>
    <row r="217" spans="1:14" x14ac:dyDescent="0.35">
      <c r="A217" t="s">
        <v>14</v>
      </c>
      <c r="B217">
        <v>12</v>
      </c>
      <c r="C217" t="s">
        <v>37</v>
      </c>
      <c r="D217" t="s">
        <v>32</v>
      </c>
      <c r="E217" t="s">
        <v>17</v>
      </c>
      <c r="F217">
        <v>2</v>
      </c>
      <c r="G217">
        <v>38000000</v>
      </c>
      <c r="H217">
        <v>4</v>
      </c>
      <c r="I217" s="15">
        <v>2.1990740740740742E-3</v>
      </c>
      <c r="J217" t="s">
        <v>46</v>
      </c>
      <c r="K217" t="s">
        <v>29</v>
      </c>
      <c r="L217" t="s">
        <v>48</v>
      </c>
      <c r="M217" t="s">
        <v>76</v>
      </c>
      <c r="N217" t="s">
        <v>71</v>
      </c>
    </row>
    <row r="218" spans="1:14" x14ac:dyDescent="0.35">
      <c r="A218" t="s">
        <v>14</v>
      </c>
      <c r="B218">
        <v>18</v>
      </c>
      <c r="C218" t="s">
        <v>27</v>
      </c>
      <c r="D218" t="s">
        <v>16</v>
      </c>
      <c r="E218" t="s">
        <v>42</v>
      </c>
      <c r="F218">
        <v>2</v>
      </c>
      <c r="G218">
        <v>12000000</v>
      </c>
      <c r="H218">
        <v>2</v>
      </c>
      <c r="I218" s="15">
        <v>2.1990740740740742E-3</v>
      </c>
      <c r="J218" t="s">
        <v>18</v>
      </c>
      <c r="K218" t="s">
        <v>39</v>
      </c>
      <c r="L218" t="s">
        <v>20</v>
      </c>
      <c r="M218" t="s">
        <v>76</v>
      </c>
      <c r="N218" t="s">
        <v>52</v>
      </c>
    </row>
    <row r="219" spans="1:14" x14ac:dyDescent="0.35">
      <c r="A219" t="s">
        <v>14</v>
      </c>
      <c r="B219">
        <v>30</v>
      </c>
      <c r="C219" t="s">
        <v>27</v>
      </c>
      <c r="D219" t="s">
        <v>73</v>
      </c>
      <c r="E219" t="s">
        <v>23</v>
      </c>
      <c r="F219">
        <v>2</v>
      </c>
      <c r="G219">
        <v>12000000</v>
      </c>
      <c r="H219">
        <v>4</v>
      </c>
      <c r="I219" s="15">
        <v>1.3888888888888889E-3</v>
      </c>
      <c r="J219" t="s">
        <v>18</v>
      </c>
      <c r="K219" t="s">
        <v>19</v>
      </c>
      <c r="L219" t="s">
        <v>30</v>
      </c>
      <c r="M219" t="s">
        <v>76</v>
      </c>
      <c r="N219" t="s">
        <v>26</v>
      </c>
    </row>
    <row r="220" spans="1:14" x14ac:dyDescent="0.35">
      <c r="A220" t="s">
        <v>14</v>
      </c>
      <c r="B220">
        <v>17</v>
      </c>
      <c r="C220" t="s">
        <v>22</v>
      </c>
      <c r="D220" t="s">
        <v>16</v>
      </c>
      <c r="E220" t="s">
        <v>42</v>
      </c>
      <c r="F220">
        <v>3</v>
      </c>
      <c r="G220">
        <v>15000000</v>
      </c>
      <c r="H220">
        <v>2</v>
      </c>
      <c r="I220" s="15">
        <v>2.1990740740740742E-3</v>
      </c>
      <c r="J220" t="s">
        <v>18</v>
      </c>
      <c r="K220" t="s">
        <v>39</v>
      </c>
      <c r="L220" t="s">
        <v>43</v>
      </c>
      <c r="M220" t="s">
        <v>76</v>
      </c>
      <c r="N220" t="s">
        <v>75</v>
      </c>
    </row>
    <row r="221" spans="1:14" x14ac:dyDescent="0.35">
      <c r="A221" t="s">
        <v>14</v>
      </c>
      <c r="B221">
        <v>8</v>
      </c>
      <c r="C221" t="s">
        <v>59</v>
      </c>
      <c r="D221" t="s">
        <v>16</v>
      </c>
      <c r="E221" t="s">
        <v>42</v>
      </c>
      <c r="F221">
        <v>3</v>
      </c>
      <c r="G221">
        <v>15000000</v>
      </c>
      <c r="H221">
        <v>3</v>
      </c>
      <c r="I221" s="15">
        <v>2.0833333333333333E-3</v>
      </c>
      <c r="J221" t="s">
        <v>18</v>
      </c>
      <c r="K221" t="s">
        <v>29</v>
      </c>
      <c r="L221" t="s">
        <v>40</v>
      </c>
      <c r="M221" t="s">
        <v>76</v>
      </c>
      <c r="N221" t="s">
        <v>26</v>
      </c>
    </row>
    <row r="222" spans="1:14" x14ac:dyDescent="0.35">
      <c r="A222" t="s">
        <v>14</v>
      </c>
      <c r="B222">
        <v>15</v>
      </c>
      <c r="C222" t="s">
        <v>57</v>
      </c>
      <c r="D222" t="s">
        <v>16</v>
      </c>
      <c r="E222" t="s">
        <v>23</v>
      </c>
      <c r="F222">
        <v>2</v>
      </c>
      <c r="G222">
        <v>12000000</v>
      </c>
      <c r="H222">
        <v>2</v>
      </c>
      <c r="I222" s="15">
        <v>2.0833333333333333E-3</v>
      </c>
      <c r="J222" t="s">
        <v>18</v>
      </c>
      <c r="K222" t="s">
        <v>29</v>
      </c>
      <c r="L222" t="s">
        <v>51</v>
      </c>
      <c r="M222" t="s">
        <v>76</v>
      </c>
      <c r="N222" t="s">
        <v>26</v>
      </c>
    </row>
    <row r="223" spans="1:14" x14ac:dyDescent="0.35">
      <c r="A223" t="s">
        <v>14</v>
      </c>
      <c r="B223">
        <v>24</v>
      </c>
      <c r="C223" t="s">
        <v>44</v>
      </c>
      <c r="D223" t="s">
        <v>28</v>
      </c>
      <c r="E223" t="s">
        <v>45</v>
      </c>
      <c r="F223">
        <v>4</v>
      </c>
      <c r="G223">
        <v>20000000</v>
      </c>
      <c r="H223">
        <v>7</v>
      </c>
      <c r="I223" s="15">
        <v>1.3888888888888889E-3</v>
      </c>
      <c r="J223" t="s">
        <v>18</v>
      </c>
      <c r="K223" t="s">
        <v>29</v>
      </c>
      <c r="L223" t="s">
        <v>30</v>
      </c>
      <c r="M223" t="s">
        <v>76</v>
      </c>
      <c r="N223" t="s">
        <v>75</v>
      </c>
    </row>
    <row r="224" spans="1:14" x14ac:dyDescent="0.35">
      <c r="A224" t="s">
        <v>14</v>
      </c>
      <c r="B224">
        <v>31</v>
      </c>
      <c r="C224" t="s">
        <v>69</v>
      </c>
      <c r="D224" t="s">
        <v>32</v>
      </c>
      <c r="E224" t="s">
        <v>68</v>
      </c>
      <c r="F224">
        <v>2</v>
      </c>
      <c r="G224">
        <v>38000000</v>
      </c>
      <c r="H224">
        <v>4</v>
      </c>
      <c r="I224" s="15">
        <v>2.0833333333333333E-3</v>
      </c>
      <c r="J224" t="s">
        <v>46</v>
      </c>
      <c r="K224" t="s">
        <v>56</v>
      </c>
      <c r="L224" t="s">
        <v>30</v>
      </c>
      <c r="M224" t="s">
        <v>76</v>
      </c>
      <c r="N224" t="s">
        <v>71</v>
      </c>
    </row>
    <row r="225" spans="1:14" x14ac:dyDescent="0.35">
      <c r="A225" t="s">
        <v>14</v>
      </c>
      <c r="B225">
        <v>1</v>
      </c>
      <c r="C225" t="s">
        <v>44</v>
      </c>
      <c r="D225" t="s">
        <v>16</v>
      </c>
      <c r="E225" t="s">
        <v>42</v>
      </c>
      <c r="F225">
        <v>3</v>
      </c>
      <c r="G225">
        <v>15000000</v>
      </c>
      <c r="H225">
        <v>2</v>
      </c>
      <c r="I225" s="15">
        <v>1.3888888888888889E-3</v>
      </c>
      <c r="J225" t="s">
        <v>18</v>
      </c>
      <c r="K225" t="s">
        <v>35</v>
      </c>
      <c r="L225" t="s">
        <v>43</v>
      </c>
      <c r="M225" t="s">
        <v>76</v>
      </c>
      <c r="N225" t="s">
        <v>26</v>
      </c>
    </row>
    <row r="226" spans="1:14" x14ac:dyDescent="0.35">
      <c r="A226" t="s">
        <v>14</v>
      </c>
      <c r="B226">
        <v>30</v>
      </c>
      <c r="C226" t="s">
        <v>44</v>
      </c>
      <c r="D226" t="s">
        <v>38</v>
      </c>
      <c r="E226" t="s">
        <v>23</v>
      </c>
      <c r="F226">
        <v>5</v>
      </c>
      <c r="G226">
        <v>21000000</v>
      </c>
      <c r="H226">
        <v>3</v>
      </c>
      <c r="I226" s="15">
        <v>1.3888888888888889E-3</v>
      </c>
      <c r="J226" t="s">
        <v>18</v>
      </c>
      <c r="K226" t="s">
        <v>56</v>
      </c>
      <c r="L226" t="s">
        <v>48</v>
      </c>
      <c r="M226" t="s">
        <v>76</v>
      </c>
      <c r="N226" t="s">
        <v>52</v>
      </c>
    </row>
    <row r="227" spans="1:14" x14ac:dyDescent="0.35">
      <c r="A227" t="s">
        <v>14</v>
      </c>
      <c r="B227">
        <v>8</v>
      </c>
      <c r="C227" t="s">
        <v>37</v>
      </c>
      <c r="D227" t="s">
        <v>16</v>
      </c>
      <c r="E227" t="s">
        <v>17</v>
      </c>
      <c r="F227">
        <v>5</v>
      </c>
      <c r="G227">
        <v>25000000</v>
      </c>
      <c r="H227">
        <v>2</v>
      </c>
      <c r="I227" s="15">
        <v>2.0833333333333333E-3</v>
      </c>
      <c r="J227" t="s">
        <v>18</v>
      </c>
      <c r="K227" t="s">
        <v>29</v>
      </c>
      <c r="L227" t="s">
        <v>33</v>
      </c>
      <c r="M227" t="s">
        <v>76</v>
      </c>
      <c r="N227" t="s">
        <v>52</v>
      </c>
    </row>
    <row r="228" spans="1:14" x14ac:dyDescent="0.35">
      <c r="A228" t="s">
        <v>14</v>
      </c>
      <c r="B228">
        <v>8</v>
      </c>
      <c r="C228" t="s">
        <v>59</v>
      </c>
      <c r="D228" t="s">
        <v>16</v>
      </c>
      <c r="E228" t="s">
        <v>42</v>
      </c>
      <c r="F228">
        <v>3</v>
      </c>
      <c r="G228">
        <v>15000000</v>
      </c>
      <c r="H228">
        <v>3</v>
      </c>
      <c r="I228" s="15">
        <v>2.0833333333333333E-3</v>
      </c>
      <c r="J228" t="s">
        <v>18</v>
      </c>
      <c r="K228" t="s">
        <v>29</v>
      </c>
      <c r="L228" t="s">
        <v>40</v>
      </c>
      <c r="M228" t="s">
        <v>76</v>
      </c>
      <c r="N228" t="s">
        <v>26</v>
      </c>
    </row>
    <row r="229" spans="1:14" x14ac:dyDescent="0.35">
      <c r="A229" t="s">
        <v>14</v>
      </c>
      <c r="B229">
        <v>15</v>
      </c>
      <c r="C229" t="s">
        <v>57</v>
      </c>
      <c r="D229" t="s">
        <v>16</v>
      </c>
      <c r="E229" t="s">
        <v>23</v>
      </c>
      <c r="F229">
        <v>2</v>
      </c>
      <c r="G229">
        <v>12000000</v>
      </c>
      <c r="H229">
        <v>2</v>
      </c>
      <c r="I229" s="15">
        <v>2.0833333333333333E-3</v>
      </c>
      <c r="J229" t="s">
        <v>18</v>
      </c>
      <c r="K229" t="s">
        <v>29</v>
      </c>
      <c r="L229" t="s">
        <v>51</v>
      </c>
      <c r="M229" t="s">
        <v>76</v>
      </c>
      <c r="N229" t="s">
        <v>26</v>
      </c>
    </row>
    <row r="230" spans="1:14" x14ac:dyDescent="0.35">
      <c r="A230" t="s">
        <v>14</v>
      </c>
      <c r="B230">
        <v>12</v>
      </c>
      <c r="C230" t="s">
        <v>55</v>
      </c>
      <c r="D230" t="s">
        <v>16</v>
      </c>
      <c r="E230" t="s">
        <v>23</v>
      </c>
      <c r="F230">
        <v>2</v>
      </c>
      <c r="G230">
        <v>12000000</v>
      </c>
      <c r="H230">
        <v>3</v>
      </c>
      <c r="I230" s="15">
        <v>2.0370370370370369E-3</v>
      </c>
      <c r="J230" t="s">
        <v>18</v>
      </c>
      <c r="K230" t="s">
        <v>39</v>
      </c>
      <c r="L230" t="s">
        <v>33</v>
      </c>
      <c r="M230" t="s">
        <v>76</v>
      </c>
      <c r="N230" t="s">
        <v>71</v>
      </c>
    </row>
    <row r="231" spans="1:14" x14ac:dyDescent="0.35">
      <c r="A231" t="s">
        <v>14</v>
      </c>
      <c r="B231">
        <v>11</v>
      </c>
      <c r="C231" t="s">
        <v>58</v>
      </c>
      <c r="D231" t="s">
        <v>16</v>
      </c>
      <c r="E231" t="s">
        <v>42</v>
      </c>
      <c r="F231">
        <v>4</v>
      </c>
      <c r="G231">
        <v>20000000</v>
      </c>
      <c r="H231">
        <v>1</v>
      </c>
      <c r="I231" s="15">
        <v>1.3888888888888889E-3</v>
      </c>
      <c r="J231" t="s">
        <v>18</v>
      </c>
      <c r="K231" t="s">
        <v>29</v>
      </c>
      <c r="L231" t="s">
        <v>30</v>
      </c>
      <c r="M231" t="s">
        <v>76</v>
      </c>
      <c r="N231" t="s">
        <v>31</v>
      </c>
    </row>
    <row r="232" spans="1:14" x14ac:dyDescent="0.35">
      <c r="A232" t="s">
        <v>14</v>
      </c>
      <c r="B232">
        <v>15</v>
      </c>
      <c r="C232" t="s">
        <v>27</v>
      </c>
      <c r="D232" t="s">
        <v>73</v>
      </c>
      <c r="E232" t="s">
        <v>17</v>
      </c>
      <c r="F232">
        <v>2</v>
      </c>
      <c r="G232">
        <v>10000000</v>
      </c>
      <c r="H232">
        <v>2</v>
      </c>
      <c r="I232" s="15">
        <v>2.0370370370370369E-3</v>
      </c>
      <c r="J232" t="s">
        <v>18</v>
      </c>
      <c r="K232" t="s">
        <v>29</v>
      </c>
      <c r="L232" t="s">
        <v>51</v>
      </c>
      <c r="M232" t="s">
        <v>76</v>
      </c>
      <c r="N232" t="s">
        <v>26</v>
      </c>
    </row>
    <row r="233" spans="1:14" x14ac:dyDescent="0.35">
      <c r="A233" t="s">
        <v>14</v>
      </c>
      <c r="B233">
        <v>12</v>
      </c>
      <c r="C233" t="s">
        <v>55</v>
      </c>
      <c r="D233" t="s">
        <v>16</v>
      </c>
      <c r="E233" t="s">
        <v>23</v>
      </c>
      <c r="F233">
        <v>2</v>
      </c>
      <c r="G233">
        <v>12000000</v>
      </c>
      <c r="H233">
        <v>3</v>
      </c>
      <c r="I233" s="15">
        <v>2.0370370370370369E-3</v>
      </c>
      <c r="J233" t="s">
        <v>18</v>
      </c>
      <c r="K233" t="s">
        <v>39</v>
      </c>
      <c r="L233" t="s">
        <v>33</v>
      </c>
      <c r="M233" t="s">
        <v>76</v>
      </c>
      <c r="N233" t="s">
        <v>71</v>
      </c>
    </row>
    <row r="234" spans="1:14" x14ac:dyDescent="0.35">
      <c r="A234" t="s">
        <v>14</v>
      </c>
      <c r="B234">
        <v>16</v>
      </c>
      <c r="C234" t="s">
        <v>69</v>
      </c>
      <c r="D234" t="s">
        <v>28</v>
      </c>
      <c r="E234" t="s">
        <v>42</v>
      </c>
      <c r="F234">
        <v>3</v>
      </c>
      <c r="G234">
        <v>15000000</v>
      </c>
      <c r="H234">
        <v>6</v>
      </c>
      <c r="I234" s="15">
        <v>1.9675925925925924E-3</v>
      </c>
      <c r="J234" t="s">
        <v>18</v>
      </c>
      <c r="K234" t="s">
        <v>29</v>
      </c>
      <c r="L234" t="s">
        <v>48</v>
      </c>
      <c r="M234" t="s">
        <v>76</v>
      </c>
      <c r="N234" t="s">
        <v>52</v>
      </c>
    </row>
    <row r="235" spans="1:14" x14ac:dyDescent="0.35">
      <c r="A235" t="s">
        <v>14</v>
      </c>
      <c r="B235">
        <v>8</v>
      </c>
      <c r="C235" t="s">
        <v>37</v>
      </c>
      <c r="D235" t="s">
        <v>49</v>
      </c>
      <c r="E235" t="s">
        <v>42</v>
      </c>
      <c r="F235">
        <v>2</v>
      </c>
      <c r="G235">
        <v>12000000</v>
      </c>
      <c r="H235">
        <v>3</v>
      </c>
      <c r="I235" s="15">
        <v>1.3888888888888889E-3</v>
      </c>
      <c r="J235" t="s">
        <v>18</v>
      </c>
      <c r="K235" t="s">
        <v>19</v>
      </c>
      <c r="L235" t="s">
        <v>43</v>
      </c>
      <c r="M235" t="s">
        <v>76</v>
      </c>
      <c r="N235" t="s">
        <v>31</v>
      </c>
    </row>
    <row r="236" spans="1:14" x14ac:dyDescent="0.35">
      <c r="A236" t="s">
        <v>14</v>
      </c>
      <c r="B236">
        <v>27</v>
      </c>
      <c r="C236" t="s">
        <v>37</v>
      </c>
      <c r="D236" t="s">
        <v>38</v>
      </c>
      <c r="E236" t="s">
        <v>17</v>
      </c>
      <c r="F236">
        <v>2</v>
      </c>
      <c r="G236">
        <v>12000000</v>
      </c>
      <c r="H236">
        <v>2</v>
      </c>
      <c r="I236" s="15">
        <v>1.9675925925925924E-3</v>
      </c>
      <c r="J236" t="s">
        <v>18</v>
      </c>
      <c r="K236" t="s">
        <v>24</v>
      </c>
      <c r="L236" t="s">
        <v>51</v>
      </c>
      <c r="M236" t="s">
        <v>76</v>
      </c>
      <c r="N236" t="s">
        <v>31</v>
      </c>
    </row>
    <row r="237" spans="1:14" x14ac:dyDescent="0.35">
      <c r="A237" t="s">
        <v>14</v>
      </c>
      <c r="B237">
        <v>11</v>
      </c>
      <c r="C237" t="s">
        <v>44</v>
      </c>
      <c r="D237" t="s">
        <v>28</v>
      </c>
      <c r="E237" t="s">
        <v>45</v>
      </c>
      <c r="F237">
        <v>5</v>
      </c>
      <c r="G237">
        <v>21000000</v>
      </c>
      <c r="H237">
        <v>4</v>
      </c>
      <c r="I237" s="15">
        <v>1.3888888888888889E-3</v>
      </c>
      <c r="J237" t="s">
        <v>18</v>
      </c>
      <c r="K237" t="s">
        <v>19</v>
      </c>
      <c r="L237" t="s">
        <v>20</v>
      </c>
      <c r="M237" t="s">
        <v>76</v>
      </c>
      <c r="N237" t="s">
        <v>26</v>
      </c>
    </row>
    <row r="238" spans="1:14" x14ac:dyDescent="0.35">
      <c r="A238" t="s">
        <v>14</v>
      </c>
      <c r="B238">
        <v>17</v>
      </c>
      <c r="C238" t="s">
        <v>44</v>
      </c>
      <c r="D238" t="s">
        <v>16</v>
      </c>
      <c r="E238" t="s">
        <v>42</v>
      </c>
      <c r="F238">
        <v>3</v>
      </c>
      <c r="G238">
        <v>15000000</v>
      </c>
      <c r="H238">
        <v>1</v>
      </c>
      <c r="I238" s="15">
        <v>1.3888888888888889E-3</v>
      </c>
      <c r="J238" t="s">
        <v>18</v>
      </c>
      <c r="K238" t="s">
        <v>29</v>
      </c>
      <c r="L238" t="s">
        <v>48</v>
      </c>
      <c r="M238" t="s">
        <v>76</v>
      </c>
      <c r="N238" t="s">
        <v>31</v>
      </c>
    </row>
    <row r="239" spans="1:14" x14ac:dyDescent="0.35">
      <c r="A239" t="s">
        <v>14</v>
      </c>
      <c r="B239">
        <v>25</v>
      </c>
      <c r="C239" t="s">
        <v>37</v>
      </c>
      <c r="D239" t="s">
        <v>16</v>
      </c>
      <c r="E239" t="s">
        <v>42</v>
      </c>
      <c r="F239">
        <v>3</v>
      </c>
      <c r="G239">
        <v>15000000</v>
      </c>
      <c r="H239">
        <v>2</v>
      </c>
      <c r="I239" s="15">
        <v>1.9675925925925924E-3</v>
      </c>
      <c r="J239" t="s">
        <v>18</v>
      </c>
      <c r="K239" t="s">
        <v>29</v>
      </c>
      <c r="L239" t="s">
        <v>20</v>
      </c>
      <c r="M239" t="s">
        <v>76</v>
      </c>
      <c r="N239" t="s">
        <v>52</v>
      </c>
    </row>
    <row r="240" spans="1:14" x14ac:dyDescent="0.35">
      <c r="A240" t="s">
        <v>14</v>
      </c>
      <c r="B240">
        <v>11</v>
      </c>
      <c r="C240" t="s">
        <v>58</v>
      </c>
      <c r="D240" t="s">
        <v>16</v>
      </c>
      <c r="E240" t="s">
        <v>42</v>
      </c>
      <c r="F240">
        <v>4</v>
      </c>
      <c r="G240">
        <v>20000000</v>
      </c>
      <c r="H240">
        <v>1</v>
      </c>
      <c r="I240" s="15">
        <v>1.3888888888888889E-3</v>
      </c>
      <c r="J240" t="s">
        <v>18</v>
      </c>
      <c r="K240" t="s">
        <v>29</v>
      </c>
      <c r="L240" t="s">
        <v>30</v>
      </c>
      <c r="M240" t="s">
        <v>76</v>
      </c>
      <c r="N240" t="s">
        <v>31</v>
      </c>
    </row>
    <row r="241" spans="1:14" x14ac:dyDescent="0.35">
      <c r="A241" t="s">
        <v>14</v>
      </c>
      <c r="B241">
        <v>12</v>
      </c>
      <c r="C241" t="s">
        <v>27</v>
      </c>
      <c r="D241" t="s">
        <v>32</v>
      </c>
      <c r="E241" t="s">
        <v>45</v>
      </c>
      <c r="F241">
        <v>2</v>
      </c>
      <c r="G241">
        <v>38000000</v>
      </c>
      <c r="H241">
        <v>1</v>
      </c>
      <c r="I241" s="15">
        <v>1.9675925925925924E-3</v>
      </c>
      <c r="J241" t="s">
        <v>46</v>
      </c>
      <c r="K241" t="s">
        <v>56</v>
      </c>
      <c r="L241" t="s">
        <v>30</v>
      </c>
      <c r="M241" t="s">
        <v>76</v>
      </c>
      <c r="N241" t="s">
        <v>71</v>
      </c>
    </row>
    <row r="242" spans="1:14" x14ac:dyDescent="0.35">
      <c r="A242" t="s">
        <v>14</v>
      </c>
      <c r="B242">
        <v>7</v>
      </c>
      <c r="C242" t="s">
        <v>37</v>
      </c>
      <c r="D242" t="s">
        <v>38</v>
      </c>
      <c r="E242" t="s">
        <v>68</v>
      </c>
      <c r="F242">
        <v>2</v>
      </c>
      <c r="G242">
        <v>12000000</v>
      </c>
      <c r="H242">
        <v>1</v>
      </c>
      <c r="I242" s="15">
        <v>1.736111111111111E-3</v>
      </c>
      <c r="J242" t="s">
        <v>18</v>
      </c>
      <c r="K242" t="s">
        <v>35</v>
      </c>
      <c r="L242" t="s">
        <v>48</v>
      </c>
      <c r="M242" t="s">
        <v>76</v>
      </c>
      <c r="N242" t="s">
        <v>31</v>
      </c>
    </row>
    <row r="243" spans="1:14" x14ac:dyDescent="0.35">
      <c r="A243" t="s">
        <v>14</v>
      </c>
      <c r="B243">
        <v>8</v>
      </c>
      <c r="C243" t="s">
        <v>37</v>
      </c>
      <c r="D243" t="s">
        <v>38</v>
      </c>
      <c r="E243" t="s">
        <v>42</v>
      </c>
      <c r="F243">
        <v>3</v>
      </c>
      <c r="G243">
        <v>15000000</v>
      </c>
      <c r="H243">
        <v>1</v>
      </c>
      <c r="I243" s="15">
        <v>1.736111111111111E-3</v>
      </c>
      <c r="J243" t="s">
        <v>18</v>
      </c>
      <c r="K243" t="s">
        <v>39</v>
      </c>
      <c r="L243" t="s">
        <v>33</v>
      </c>
      <c r="M243" t="s">
        <v>76</v>
      </c>
      <c r="N243" t="s">
        <v>26</v>
      </c>
    </row>
    <row r="244" spans="1:14" x14ac:dyDescent="0.35">
      <c r="A244" t="s">
        <v>14</v>
      </c>
      <c r="B244">
        <v>1</v>
      </c>
      <c r="C244" t="s">
        <v>37</v>
      </c>
      <c r="D244" t="s">
        <v>32</v>
      </c>
      <c r="E244" t="s">
        <v>23</v>
      </c>
      <c r="F244">
        <v>2</v>
      </c>
      <c r="G244">
        <v>12000000</v>
      </c>
      <c r="H244">
        <v>1</v>
      </c>
      <c r="I244" s="15">
        <v>1.736111111111111E-3</v>
      </c>
      <c r="J244" t="s">
        <v>18</v>
      </c>
      <c r="K244" t="s">
        <v>29</v>
      </c>
      <c r="L244" t="s">
        <v>30</v>
      </c>
      <c r="M244" t="s">
        <v>76</v>
      </c>
      <c r="N244" t="s">
        <v>31</v>
      </c>
    </row>
    <row r="245" spans="1:14" x14ac:dyDescent="0.35">
      <c r="A245" t="s">
        <v>14</v>
      </c>
      <c r="B245">
        <v>5</v>
      </c>
      <c r="C245" t="s">
        <v>37</v>
      </c>
      <c r="D245" t="s">
        <v>16</v>
      </c>
      <c r="E245" t="s">
        <v>17</v>
      </c>
      <c r="F245">
        <v>4</v>
      </c>
      <c r="G245">
        <v>11000000</v>
      </c>
      <c r="H245">
        <v>4</v>
      </c>
      <c r="I245" s="15">
        <v>1.736111111111111E-3</v>
      </c>
      <c r="J245" t="s">
        <v>61</v>
      </c>
      <c r="K245" t="s">
        <v>19</v>
      </c>
      <c r="L245" t="s">
        <v>40</v>
      </c>
      <c r="M245" t="s">
        <v>76</v>
      </c>
      <c r="N245" t="s">
        <v>26</v>
      </c>
    </row>
    <row r="246" spans="1:14" x14ac:dyDescent="0.35">
      <c r="A246" t="s">
        <v>14</v>
      </c>
      <c r="B246">
        <v>27</v>
      </c>
      <c r="C246" t="s">
        <v>27</v>
      </c>
      <c r="D246" t="s">
        <v>16</v>
      </c>
      <c r="E246" t="s">
        <v>42</v>
      </c>
      <c r="F246">
        <v>5</v>
      </c>
      <c r="G246">
        <v>21000000</v>
      </c>
      <c r="H246">
        <v>3</v>
      </c>
      <c r="I246" s="15">
        <v>1.736111111111111E-3</v>
      </c>
      <c r="J246" t="s">
        <v>18</v>
      </c>
      <c r="K246" t="s">
        <v>39</v>
      </c>
      <c r="L246" t="s">
        <v>43</v>
      </c>
      <c r="M246" t="s">
        <v>76</v>
      </c>
      <c r="N246" t="s">
        <v>52</v>
      </c>
    </row>
    <row r="247" spans="1:14" x14ac:dyDescent="0.35">
      <c r="A247" t="s">
        <v>14</v>
      </c>
      <c r="B247">
        <v>22</v>
      </c>
      <c r="C247" t="s">
        <v>44</v>
      </c>
      <c r="D247" t="s">
        <v>73</v>
      </c>
      <c r="E247" t="s">
        <v>17</v>
      </c>
      <c r="F247">
        <v>2</v>
      </c>
      <c r="G247">
        <v>12000000</v>
      </c>
      <c r="H247">
        <v>2</v>
      </c>
      <c r="I247" s="15">
        <v>1.6782407407407408E-3</v>
      </c>
      <c r="J247" t="s">
        <v>18</v>
      </c>
      <c r="K247" t="s">
        <v>56</v>
      </c>
      <c r="L247" t="s">
        <v>33</v>
      </c>
      <c r="M247" t="s">
        <v>76</v>
      </c>
      <c r="N247" t="s">
        <v>26</v>
      </c>
    </row>
    <row r="248" spans="1:14" x14ac:dyDescent="0.35">
      <c r="A248" t="s">
        <v>14</v>
      </c>
      <c r="B248">
        <v>11</v>
      </c>
      <c r="C248" t="s">
        <v>44</v>
      </c>
      <c r="D248" t="s">
        <v>28</v>
      </c>
      <c r="E248" t="s">
        <v>23</v>
      </c>
      <c r="F248">
        <v>4</v>
      </c>
      <c r="G248">
        <v>20000000</v>
      </c>
      <c r="H248">
        <v>2</v>
      </c>
      <c r="I248" s="15">
        <v>1.6782407407407408E-3</v>
      </c>
      <c r="J248" t="s">
        <v>18</v>
      </c>
      <c r="K248" t="s">
        <v>47</v>
      </c>
      <c r="L248" t="s">
        <v>33</v>
      </c>
      <c r="M248" t="s">
        <v>76</v>
      </c>
      <c r="N248" t="s">
        <v>31</v>
      </c>
    </row>
    <row r="249" spans="1:14" x14ac:dyDescent="0.35">
      <c r="A249" t="s">
        <v>14</v>
      </c>
      <c r="B249">
        <v>1</v>
      </c>
      <c r="C249" t="s">
        <v>60</v>
      </c>
      <c r="D249" t="s">
        <v>49</v>
      </c>
      <c r="E249" t="s">
        <v>23</v>
      </c>
      <c r="F249">
        <v>3</v>
      </c>
      <c r="G249">
        <v>15000000</v>
      </c>
      <c r="H249">
        <v>2</v>
      </c>
      <c r="I249" s="15">
        <v>1.3888888888888889E-3</v>
      </c>
      <c r="J249" t="s">
        <v>18</v>
      </c>
      <c r="K249" t="s">
        <v>56</v>
      </c>
      <c r="L249" t="s">
        <v>51</v>
      </c>
      <c r="M249" t="s">
        <v>76</v>
      </c>
      <c r="N249" t="s">
        <v>31</v>
      </c>
    </row>
    <row r="250" spans="1:14" x14ac:dyDescent="0.35">
      <c r="A250" t="s">
        <v>14</v>
      </c>
      <c r="B250">
        <v>8</v>
      </c>
      <c r="C250" t="s">
        <v>37</v>
      </c>
      <c r="D250" t="s">
        <v>38</v>
      </c>
      <c r="E250" t="s">
        <v>17</v>
      </c>
      <c r="F250">
        <v>5</v>
      </c>
      <c r="G250">
        <v>25000000</v>
      </c>
      <c r="H250">
        <v>3</v>
      </c>
      <c r="I250" s="15">
        <v>1.6782407407407408E-3</v>
      </c>
      <c r="J250" t="s">
        <v>18</v>
      </c>
      <c r="K250" t="s">
        <v>39</v>
      </c>
      <c r="L250" t="s">
        <v>48</v>
      </c>
      <c r="M250" t="s">
        <v>76</v>
      </c>
      <c r="N250" t="s">
        <v>52</v>
      </c>
    </row>
    <row r="251" spans="1:14" x14ac:dyDescent="0.35">
      <c r="A251" t="s">
        <v>14</v>
      </c>
      <c r="B251">
        <v>7</v>
      </c>
      <c r="C251" t="s">
        <v>27</v>
      </c>
      <c r="D251" t="s">
        <v>16</v>
      </c>
      <c r="E251" t="s">
        <v>23</v>
      </c>
      <c r="F251">
        <v>5</v>
      </c>
      <c r="G251">
        <v>21000000</v>
      </c>
      <c r="H251">
        <v>5</v>
      </c>
      <c r="I251" s="15">
        <v>1.3888888888888889E-3</v>
      </c>
      <c r="J251" t="s">
        <v>18</v>
      </c>
      <c r="K251" t="s">
        <v>24</v>
      </c>
      <c r="L251" t="s">
        <v>43</v>
      </c>
      <c r="M251" t="s">
        <v>76</v>
      </c>
      <c r="N251" t="s">
        <v>26</v>
      </c>
    </row>
    <row r="252" spans="1:14" x14ac:dyDescent="0.35">
      <c r="A252" t="s">
        <v>14</v>
      </c>
      <c r="B252">
        <v>11</v>
      </c>
      <c r="C252" t="s">
        <v>27</v>
      </c>
      <c r="D252" t="s">
        <v>28</v>
      </c>
      <c r="E252" t="s">
        <v>42</v>
      </c>
      <c r="F252">
        <v>5</v>
      </c>
      <c r="G252">
        <v>25000000</v>
      </c>
      <c r="H252">
        <v>5</v>
      </c>
      <c r="I252" s="15">
        <v>1.3888888888888889E-3</v>
      </c>
      <c r="J252" t="s">
        <v>18</v>
      </c>
      <c r="K252" t="s">
        <v>39</v>
      </c>
      <c r="L252" t="s">
        <v>33</v>
      </c>
      <c r="M252" t="s">
        <v>76</v>
      </c>
      <c r="N252" t="s">
        <v>31</v>
      </c>
    </row>
    <row r="253" spans="1:14" x14ac:dyDescent="0.35">
      <c r="A253" t="s">
        <v>14</v>
      </c>
      <c r="B253">
        <v>8</v>
      </c>
      <c r="C253" t="s">
        <v>37</v>
      </c>
      <c r="D253" t="s">
        <v>32</v>
      </c>
      <c r="E253" t="s">
        <v>42</v>
      </c>
      <c r="F253">
        <v>2</v>
      </c>
      <c r="G253">
        <v>12000000</v>
      </c>
      <c r="H253">
        <v>5</v>
      </c>
      <c r="I253" s="15">
        <v>1.6782407407407408E-3</v>
      </c>
      <c r="J253" t="s">
        <v>18</v>
      </c>
      <c r="K253" t="s">
        <v>50</v>
      </c>
      <c r="L253" t="s">
        <v>25</v>
      </c>
      <c r="M253" t="s">
        <v>76</v>
      </c>
      <c r="N253" t="s">
        <v>52</v>
      </c>
    </row>
    <row r="254" spans="1:14" x14ac:dyDescent="0.35">
      <c r="A254" t="s">
        <v>14</v>
      </c>
      <c r="B254">
        <v>1</v>
      </c>
      <c r="C254" t="s">
        <v>37</v>
      </c>
      <c r="D254" t="s">
        <v>32</v>
      </c>
      <c r="E254" t="s">
        <v>23</v>
      </c>
      <c r="F254">
        <v>1</v>
      </c>
      <c r="G254">
        <v>19000000</v>
      </c>
      <c r="H254">
        <v>1</v>
      </c>
      <c r="I254" s="15">
        <v>1.6782407407407408E-3</v>
      </c>
      <c r="J254" t="s">
        <v>46</v>
      </c>
      <c r="K254" t="s">
        <v>39</v>
      </c>
      <c r="L254" t="s">
        <v>30</v>
      </c>
      <c r="M254" t="s">
        <v>76</v>
      </c>
      <c r="N254" t="s">
        <v>71</v>
      </c>
    </row>
    <row r="255" spans="1:14" x14ac:dyDescent="0.35">
      <c r="A255" t="s">
        <v>14</v>
      </c>
      <c r="B255">
        <v>10</v>
      </c>
      <c r="C255" t="s">
        <v>27</v>
      </c>
      <c r="D255" t="s">
        <v>32</v>
      </c>
      <c r="E255" t="s">
        <v>42</v>
      </c>
      <c r="F255">
        <v>1</v>
      </c>
      <c r="G255">
        <v>19000000</v>
      </c>
      <c r="H255">
        <v>3</v>
      </c>
      <c r="I255" s="15">
        <v>1.6782407407407408E-3</v>
      </c>
      <c r="J255" t="s">
        <v>46</v>
      </c>
      <c r="K255" t="s">
        <v>56</v>
      </c>
      <c r="L255" t="s">
        <v>25</v>
      </c>
      <c r="M255" t="s">
        <v>76</v>
      </c>
      <c r="N255" t="s">
        <v>52</v>
      </c>
    </row>
    <row r="256" spans="1:14" x14ac:dyDescent="0.35">
      <c r="A256" t="s">
        <v>14</v>
      </c>
      <c r="B256">
        <v>19</v>
      </c>
      <c r="C256" t="s">
        <v>44</v>
      </c>
      <c r="D256" t="s">
        <v>49</v>
      </c>
      <c r="E256" t="s">
        <v>42</v>
      </c>
      <c r="F256">
        <v>5</v>
      </c>
      <c r="G256">
        <v>21000000</v>
      </c>
      <c r="H256">
        <v>1</v>
      </c>
      <c r="I256" s="15">
        <v>1.5972222222222223E-3</v>
      </c>
      <c r="J256" t="s">
        <v>18</v>
      </c>
      <c r="K256" t="s">
        <v>39</v>
      </c>
      <c r="L256" t="s">
        <v>33</v>
      </c>
      <c r="M256" t="s">
        <v>76</v>
      </c>
      <c r="N256" t="s">
        <v>52</v>
      </c>
    </row>
    <row r="257" spans="1:14" x14ac:dyDescent="0.35">
      <c r="A257" t="s">
        <v>14</v>
      </c>
      <c r="B257">
        <v>1</v>
      </c>
      <c r="C257" t="s">
        <v>37</v>
      </c>
      <c r="D257" t="s">
        <v>16</v>
      </c>
      <c r="E257" t="s">
        <v>17</v>
      </c>
      <c r="F257">
        <v>1</v>
      </c>
      <c r="G257">
        <v>7000000</v>
      </c>
      <c r="H257">
        <v>4</v>
      </c>
      <c r="I257" s="15">
        <v>1.3888888888888889E-3</v>
      </c>
      <c r="J257" t="s">
        <v>18</v>
      </c>
      <c r="K257" t="s">
        <v>29</v>
      </c>
      <c r="L257" t="s">
        <v>30</v>
      </c>
      <c r="M257" t="s">
        <v>76</v>
      </c>
      <c r="N257" t="s">
        <v>31</v>
      </c>
    </row>
    <row r="258" spans="1:14" x14ac:dyDescent="0.35">
      <c r="A258" t="s">
        <v>14</v>
      </c>
      <c r="B258">
        <v>30</v>
      </c>
      <c r="C258" t="s">
        <v>27</v>
      </c>
      <c r="D258" t="s">
        <v>49</v>
      </c>
      <c r="E258" t="s">
        <v>42</v>
      </c>
      <c r="F258">
        <v>5</v>
      </c>
      <c r="G258">
        <v>25000000</v>
      </c>
      <c r="H258">
        <v>2</v>
      </c>
      <c r="I258" s="15">
        <v>1.5972222222222223E-3</v>
      </c>
      <c r="J258" t="s">
        <v>18</v>
      </c>
      <c r="K258" t="s">
        <v>39</v>
      </c>
      <c r="L258" t="s">
        <v>30</v>
      </c>
      <c r="M258" t="s">
        <v>76</v>
      </c>
      <c r="N258" t="s">
        <v>31</v>
      </c>
    </row>
    <row r="259" spans="1:14" x14ac:dyDescent="0.35">
      <c r="A259" t="s">
        <v>14</v>
      </c>
      <c r="B259">
        <v>30</v>
      </c>
      <c r="C259" t="s">
        <v>37</v>
      </c>
      <c r="D259" t="s">
        <v>38</v>
      </c>
      <c r="E259" t="s">
        <v>42</v>
      </c>
      <c r="F259">
        <v>3</v>
      </c>
      <c r="G259">
        <v>15000000</v>
      </c>
      <c r="H259">
        <v>2</v>
      </c>
      <c r="I259" s="15">
        <v>1.3888888888888889E-3</v>
      </c>
      <c r="J259" t="s">
        <v>18</v>
      </c>
      <c r="K259" t="s">
        <v>50</v>
      </c>
      <c r="L259" t="s">
        <v>48</v>
      </c>
      <c r="M259" t="s">
        <v>76</v>
      </c>
      <c r="N259" t="s">
        <v>26</v>
      </c>
    </row>
    <row r="260" spans="1:14" x14ac:dyDescent="0.35">
      <c r="A260" t="s">
        <v>14</v>
      </c>
      <c r="B260">
        <v>31</v>
      </c>
      <c r="C260" t="s">
        <v>22</v>
      </c>
      <c r="D260" t="s">
        <v>28</v>
      </c>
      <c r="E260" t="s">
        <v>23</v>
      </c>
      <c r="F260">
        <v>1</v>
      </c>
      <c r="G260">
        <v>19000000</v>
      </c>
      <c r="H260">
        <v>2</v>
      </c>
      <c r="I260" s="15">
        <v>1.5277777777777779E-3</v>
      </c>
      <c r="J260" t="s">
        <v>46</v>
      </c>
      <c r="K260" t="s">
        <v>19</v>
      </c>
      <c r="L260" t="s">
        <v>30</v>
      </c>
      <c r="M260" t="s">
        <v>76</v>
      </c>
      <c r="N260" t="s">
        <v>52</v>
      </c>
    </row>
    <row r="261" spans="1:14" x14ac:dyDescent="0.35">
      <c r="A261" t="s">
        <v>14</v>
      </c>
      <c r="B261">
        <v>1</v>
      </c>
      <c r="C261" t="s">
        <v>59</v>
      </c>
      <c r="D261" t="s">
        <v>32</v>
      </c>
      <c r="E261" t="s">
        <v>23</v>
      </c>
      <c r="F261">
        <v>3</v>
      </c>
      <c r="G261">
        <v>15000000</v>
      </c>
      <c r="H261">
        <v>2</v>
      </c>
      <c r="I261" s="15">
        <v>1.5277777777777779E-3</v>
      </c>
      <c r="J261" t="s">
        <v>18</v>
      </c>
      <c r="K261" t="s">
        <v>19</v>
      </c>
      <c r="L261" t="s">
        <v>51</v>
      </c>
      <c r="M261" t="s">
        <v>76</v>
      </c>
      <c r="N261" t="s">
        <v>52</v>
      </c>
    </row>
    <row r="262" spans="1:14" x14ac:dyDescent="0.35">
      <c r="A262" t="s">
        <v>14</v>
      </c>
      <c r="B262">
        <v>11</v>
      </c>
      <c r="C262" t="s">
        <v>57</v>
      </c>
      <c r="D262" t="s">
        <v>16</v>
      </c>
      <c r="E262" t="s">
        <v>42</v>
      </c>
      <c r="F262">
        <v>1</v>
      </c>
      <c r="G262">
        <v>7000000</v>
      </c>
      <c r="H262">
        <v>1</v>
      </c>
      <c r="I262" s="15">
        <v>1.5277777777777779E-3</v>
      </c>
      <c r="J262" t="s">
        <v>18</v>
      </c>
      <c r="K262" t="s">
        <v>39</v>
      </c>
      <c r="L262" t="s">
        <v>33</v>
      </c>
      <c r="M262" t="s">
        <v>76</v>
      </c>
      <c r="N262" t="s">
        <v>31</v>
      </c>
    </row>
    <row r="263" spans="1:14" x14ac:dyDescent="0.35">
      <c r="A263" t="s">
        <v>14</v>
      </c>
      <c r="B263">
        <v>2</v>
      </c>
      <c r="C263" t="s">
        <v>44</v>
      </c>
      <c r="D263" t="s">
        <v>28</v>
      </c>
      <c r="E263" t="s">
        <v>23</v>
      </c>
      <c r="F263">
        <v>5</v>
      </c>
      <c r="G263">
        <v>25000000</v>
      </c>
      <c r="H263">
        <v>1</v>
      </c>
      <c r="I263" s="15">
        <v>1.3888888888888889E-3</v>
      </c>
      <c r="J263" t="s">
        <v>18</v>
      </c>
      <c r="K263" t="s">
        <v>29</v>
      </c>
      <c r="L263" t="s">
        <v>48</v>
      </c>
      <c r="M263" t="s">
        <v>76</v>
      </c>
      <c r="N263" t="s">
        <v>52</v>
      </c>
    </row>
    <row r="264" spans="1:14" x14ac:dyDescent="0.35">
      <c r="A264" t="s">
        <v>14</v>
      </c>
      <c r="B264">
        <v>15</v>
      </c>
      <c r="C264" t="s">
        <v>55</v>
      </c>
      <c r="D264" t="s">
        <v>32</v>
      </c>
      <c r="E264" t="s">
        <v>42</v>
      </c>
      <c r="F264">
        <v>2</v>
      </c>
      <c r="G264">
        <v>12000000</v>
      </c>
      <c r="H264">
        <v>1</v>
      </c>
      <c r="I264" s="15">
        <v>1.5277777777777779E-3</v>
      </c>
      <c r="J264" t="s">
        <v>18</v>
      </c>
      <c r="K264" t="s">
        <v>29</v>
      </c>
      <c r="L264" t="s">
        <v>43</v>
      </c>
      <c r="M264" t="s">
        <v>76</v>
      </c>
      <c r="N264" t="s">
        <v>31</v>
      </c>
    </row>
    <row r="265" spans="1:14" x14ac:dyDescent="0.35">
      <c r="A265" t="s">
        <v>14</v>
      </c>
      <c r="B265">
        <v>31</v>
      </c>
      <c r="C265" t="s">
        <v>69</v>
      </c>
      <c r="D265" t="s">
        <v>16</v>
      </c>
      <c r="E265" t="s">
        <v>23</v>
      </c>
      <c r="F265">
        <v>2</v>
      </c>
      <c r="G265">
        <v>12000000</v>
      </c>
      <c r="H265">
        <v>2</v>
      </c>
      <c r="I265" s="15">
        <v>1.5277777777777779E-3</v>
      </c>
      <c r="J265" t="s">
        <v>18</v>
      </c>
      <c r="K265" t="s">
        <v>24</v>
      </c>
      <c r="L265" t="s">
        <v>51</v>
      </c>
      <c r="M265" t="s">
        <v>76</v>
      </c>
      <c r="N265" t="s">
        <v>26</v>
      </c>
    </row>
    <row r="266" spans="1:14" x14ac:dyDescent="0.35">
      <c r="A266" t="s">
        <v>14</v>
      </c>
      <c r="B266">
        <v>1</v>
      </c>
      <c r="C266" t="s">
        <v>44</v>
      </c>
      <c r="D266" t="s">
        <v>28</v>
      </c>
      <c r="E266" t="s">
        <v>42</v>
      </c>
      <c r="F266">
        <v>4</v>
      </c>
      <c r="G266">
        <v>20000000</v>
      </c>
      <c r="H266">
        <v>1</v>
      </c>
      <c r="I266" s="15">
        <v>1.5277777777777779E-3</v>
      </c>
      <c r="J266" t="s">
        <v>18</v>
      </c>
      <c r="K266" t="s">
        <v>29</v>
      </c>
      <c r="L266" t="s">
        <v>51</v>
      </c>
      <c r="M266" t="s">
        <v>76</v>
      </c>
      <c r="N266" t="s">
        <v>52</v>
      </c>
    </row>
    <row r="267" spans="1:14" x14ac:dyDescent="0.35">
      <c r="A267" t="s">
        <v>14</v>
      </c>
      <c r="B267">
        <v>17</v>
      </c>
      <c r="C267" t="s">
        <v>44</v>
      </c>
      <c r="D267" t="s">
        <v>16</v>
      </c>
      <c r="E267" t="s">
        <v>23</v>
      </c>
      <c r="F267">
        <v>3</v>
      </c>
      <c r="G267">
        <v>15000000</v>
      </c>
      <c r="H267">
        <v>5</v>
      </c>
      <c r="I267" s="15">
        <v>1.5277777777777779E-3</v>
      </c>
      <c r="J267" t="s">
        <v>18</v>
      </c>
      <c r="K267" t="s">
        <v>39</v>
      </c>
      <c r="L267" t="s">
        <v>48</v>
      </c>
      <c r="M267" t="s">
        <v>76</v>
      </c>
      <c r="N267" t="s">
        <v>26</v>
      </c>
    </row>
    <row r="268" spans="1:14" x14ac:dyDescent="0.35">
      <c r="A268" t="s">
        <v>14</v>
      </c>
      <c r="B268">
        <v>3</v>
      </c>
      <c r="C268" t="s">
        <v>44</v>
      </c>
      <c r="D268" t="s">
        <v>32</v>
      </c>
      <c r="E268" t="s">
        <v>23</v>
      </c>
      <c r="F268">
        <v>1</v>
      </c>
      <c r="G268">
        <v>19000000</v>
      </c>
      <c r="H268">
        <v>3</v>
      </c>
      <c r="I268" s="15">
        <v>1.5277777777777779E-3</v>
      </c>
      <c r="J268" t="s">
        <v>46</v>
      </c>
      <c r="K268" t="s">
        <v>29</v>
      </c>
      <c r="L268" t="s">
        <v>48</v>
      </c>
      <c r="M268" t="s">
        <v>76</v>
      </c>
      <c r="N268" t="s">
        <v>31</v>
      </c>
    </row>
    <row r="269" spans="1:14" x14ac:dyDescent="0.35">
      <c r="A269" t="s">
        <v>14</v>
      </c>
      <c r="B269">
        <v>1</v>
      </c>
      <c r="C269" t="s">
        <v>60</v>
      </c>
      <c r="D269" t="s">
        <v>49</v>
      </c>
      <c r="E269" t="s">
        <v>23</v>
      </c>
      <c r="F269">
        <v>3</v>
      </c>
      <c r="G269">
        <v>15000000</v>
      </c>
      <c r="H269">
        <v>2</v>
      </c>
      <c r="I269" s="15">
        <v>1.3888888888888889E-3</v>
      </c>
      <c r="J269" t="s">
        <v>18</v>
      </c>
      <c r="K269" t="s">
        <v>56</v>
      </c>
      <c r="L269" t="s">
        <v>51</v>
      </c>
      <c r="M269" t="s">
        <v>76</v>
      </c>
      <c r="N269" t="s">
        <v>31</v>
      </c>
    </row>
    <row r="270" spans="1:14" x14ac:dyDescent="0.35">
      <c r="A270" t="s">
        <v>14</v>
      </c>
      <c r="B270">
        <v>30</v>
      </c>
      <c r="C270" t="s">
        <v>37</v>
      </c>
      <c r="D270" t="s">
        <v>38</v>
      </c>
      <c r="E270" t="s">
        <v>23</v>
      </c>
      <c r="F270">
        <v>3</v>
      </c>
      <c r="G270">
        <v>15000000</v>
      </c>
      <c r="H270">
        <v>2</v>
      </c>
      <c r="I270" s="15">
        <v>1.5277777777777779E-3</v>
      </c>
      <c r="J270" t="s">
        <v>18</v>
      </c>
      <c r="K270" t="s">
        <v>56</v>
      </c>
      <c r="L270" t="s">
        <v>48</v>
      </c>
      <c r="M270" t="s">
        <v>76</v>
      </c>
      <c r="N270" t="s">
        <v>26</v>
      </c>
    </row>
    <row r="271" spans="1:14" x14ac:dyDescent="0.35">
      <c r="A271" t="s">
        <v>14</v>
      </c>
      <c r="B271">
        <v>26</v>
      </c>
      <c r="C271" t="s">
        <v>27</v>
      </c>
      <c r="D271" t="s">
        <v>32</v>
      </c>
      <c r="E271" t="s">
        <v>68</v>
      </c>
      <c r="F271">
        <v>5</v>
      </c>
      <c r="G271">
        <v>25000000</v>
      </c>
      <c r="H271">
        <v>3</v>
      </c>
      <c r="I271" s="15">
        <v>1.5277777777777779E-3</v>
      </c>
      <c r="J271" t="s">
        <v>18</v>
      </c>
      <c r="K271" t="s">
        <v>56</v>
      </c>
      <c r="L271" t="s">
        <v>48</v>
      </c>
      <c r="M271" t="s">
        <v>76</v>
      </c>
      <c r="N271" t="s">
        <v>52</v>
      </c>
    </row>
    <row r="272" spans="1:14" x14ac:dyDescent="0.35">
      <c r="A272" t="s">
        <v>14</v>
      </c>
      <c r="B272">
        <v>24</v>
      </c>
      <c r="C272" t="s">
        <v>27</v>
      </c>
      <c r="D272" t="s">
        <v>38</v>
      </c>
      <c r="E272" t="s">
        <v>23</v>
      </c>
      <c r="F272">
        <v>3</v>
      </c>
      <c r="G272">
        <v>15000000</v>
      </c>
      <c r="H272">
        <v>2</v>
      </c>
      <c r="I272" s="15">
        <v>1.5277777777777779E-3</v>
      </c>
      <c r="J272" t="s">
        <v>18</v>
      </c>
      <c r="K272" t="s">
        <v>50</v>
      </c>
      <c r="L272" t="s">
        <v>40</v>
      </c>
      <c r="M272" t="s">
        <v>76</v>
      </c>
      <c r="N272" t="s">
        <v>26</v>
      </c>
    </row>
    <row r="273" spans="1:14" x14ac:dyDescent="0.35">
      <c r="A273" t="s">
        <v>14</v>
      </c>
      <c r="B273">
        <v>30</v>
      </c>
      <c r="C273" t="s">
        <v>27</v>
      </c>
      <c r="D273" t="s">
        <v>28</v>
      </c>
      <c r="E273" t="s">
        <v>17</v>
      </c>
      <c r="F273">
        <v>4</v>
      </c>
      <c r="G273">
        <v>15000000</v>
      </c>
      <c r="H273">
        <v>1</v>
      </c>
      <c r="I273" s="15">
        <v>1.5277777777777779E-3</v>
      </c>
      <c r="J273" t="s">
        <v>18</v>
      </c>
      <c r="K273" t="s">
        <v>39</v>
      </c>
      <c r="L273" t="s">
        <v>25</v>
      </c>
      <c r="M273" t="s">
        <v>76</v>
      </c>
      <c r="N273" t="s">
        <v>75</v>
      </c>
    </row>
    <row r="274" spans="1:14" x14ac:dyDescent="0.35">
      <c r="A274" t="s">
        <v>14</v>
      </c>
      <c r="B274">
        <v>2</v>
      </c>
      <c r="C274" t="s">
        <v>27</v>
      </c>
      <c r="D274" t="s">
        <v>16</v>
      </c>
      <c r="E274" t="s">
        <v>45</v>
      </c>
      <c r="F274">
        <v>2</v>
      </c>
      <c r="G274">
        <v>10000000</v>
      </c>
      <c r="H274">
        <v>2</v>
      </c>
      <c r="I274" s="15">
        <v>1.5277777777777779E-3</v>
      </c>
      <c r="J274" t="s">
        <v>18</v>
      </c>
      <c r="K274" t="s">
        <v>47</v>
      </c>
      <c r="L274" t="s">
        <v>30</v>
      </c>
      <c r="M274" t="s">
        <v>76</v>
      </c>
      <c r="N274" t="s">
        <v>31</v>
      </c>
    </row>
    <row r="275" spans="1:14" x14ac:dyDescent="0.35">
      <c r="A275" t="s">
        <v>14</v>
      </c>
      <c r="B275">
        <v>28</v>
      </c>
      <c r="C275" t="s">
        <v>27</v>
      </c>
      <c r="D275" t="s">
        <v>73</v>
      </c>
      <c r="E275" t="s">
        <v>68</v>
      </c>
      <c r="F275">
        <v>5</v>
      </c>
      <c r="G275">
        <v>21000000</v>
      </c>
      <c r="H275">
        <v>3</v>
      </c>
      <c r="I275" s="15">
        <v>1.5277777777777779E-3</v>
      </c>
      <c r="J275" t="s">
        <v>18</v>
      </c>
      <c r="K275" t="s">
        <v>56</v>
      </c>
      <c r="L275" t="s">
        <v>40</v>
      </c>
      <c r="M275" t="s">
        <v>76</v>
      </c>
      <c r="N275" t="s">
        <v>75</v>
      </c>
    </row>
    <row r="276" spans="1:14" x14ac:dyDescent="0.35">
      <c r="A276" t="s">
        <v>14</v>
      </c>
      <c r="B276">
        <v>31</v>
      </c>
      <c r="C276" t="s">
        <v>22</v>
      </c>
      <c r="D276" t="s">
        <v>28</v>
      </c>
      <c r="E276" t="s">
        <v>23</v>
      </c>
      <c r="F276">
        <v>1</v>
      </c>
      <c r="G276">
        <v>19000000</v>
      </c>
      <c r="H276">
        <v>2</v>
      </c>
      <c r="I276" s="15">
        <v>1.5277777777777779E-3</v>
      </c>
      <c r="J276" t="s">
        <v>46</v>
      </c>
      <c r="K276" t="s">
        <v>19</v>
      </c>
      <c r="L276" t="s">
        <v>30</v>
      </c>
      <c r="M276" t="s">
        <v>76</v>
      </c>
      <c r="N276" t="s">
        <v>52</v>
      </c>
    </row>
    <row r="277" spans="1:14" x14ac:dyDescent="0.35">
      <c r="A277" t="s">
        <v>14</v>
      </c>
      <c r="B277">
        <v>1</v>
      </c>
      <c r="C277" t="s">
        <v>15</v>
      </c>
      <c r="D277" t="s">
        <v>49</v>
      </c>
      <c r="E277" t="s">
        <v>42</v>
      </c>
      <c r="F277">
        <v>2</v>
      </c>
      <c r="G277">
        <v>12000000</v>
      </c>
      <c r="H277">
        <v>1</v>
      </c>
      <c r="I277" s="15">
        <v>1.3888888888888889E-3</v>
      </c>
      <c r="J277" t="s">
        <v>18</v>
      </c>
      <c r="K277" t="s">
        <v>29</v>
      </c>
      <c r="L277" t="s">
        <v>33</v>
      </c>
      <c r="M277" t="s">
        <v>76</v>
      </c>
      <c r="N277" t="s">
        <v>71</v>
      </c>
    </row>
    <row r="278" spans="1:14" x14ac:dyDescent="0.35">
      <c r="A278" t="s">
        <v>14</v>
      </c>
      <c r="B278">
        <v>1</v>
      </c>
      <c r="C278" t="s">
        <v>59</v>
      </c>
      <c r="D278" t="s">
        <v>32</v>
      </c>
      <c r="E278" t="s">
        <v>23</v>
      </c>
      <c r="F278">
        <v>3</v>
      </c>
      <c r="G278">
        <v>15000000</v>
      </c>
      <c r="H278">
        <v>2</v>
      </c>
      <c r="I278" s="15">
        <v>1.5277777777777779E-3</v>
      </c>
      <c r="J278" t="s">
        <v>18</v>
      </c>
      <c r="K278" t="s">
        <v>19</v>
      </c>
      <c r="L278" t="s">
        <v>51</v>
      </c>
      <c r="M278" t="s">
        <v>76</v>
      </c>
      <c r="N278" t="s">
        <v>52</v>
      </c>
    </row>
    <row r="279" spans="1:14" x14ac:dyDescent="0.35">
      <c r="A279" t="s">
        <v>14</v>
      </c>
      <c r="B279">
        <v>11</v>
      </c>
      <c r="C279" t="s">
        <v>57</v>
      </c>
      <c r="D279" t="s">
        <v>16</v>
      </c>
      <c r="E279" t="s">
        <v>42</v>
      </c>
      <c r="F279">
        <v>1</v>
      </c>
      <c r="G279">
        <v>7000000</v>
      </c>
      <c r="H279">
        <v>1</v>
      </c>
      <c r="I279" s="15">
        <v>1.5277777777777779E-3</v>
      </c>
      <c r="J279" t="s">
        <v>18</v>
      </c>
      <c r="K279" t="s">
        <v>39</v>
      </c>
      <c r="L279" t="s">
        <v>33</v>
      </c>
      <c r="M279" t="s">
        <v>76</v>
      </c>
      <c r="N279" t="s">
        <v>31</v>
      </c>
    </row>
    <row r="280" spans="1:14" x14ac:dyDescent="0.35">
      <c r="A280" t="s">
        <v>14</v>
      </c>
      <c r="B280">
        <v>15</v>
      </c>
      <c r="C280" t="s">
        <v>55</v>
      </c>
      <c r="D280" t="s">
        <v>32</v>
      </c>
      <c r="E280" t="s">
        <v>42</v>
      </c>
      <c r="F280">
        <v>2</v>
      </c>
      <c r="G280">
        <v>12000000</v>
      </c>
      <c r="H280">
        <v>1</v>
      </c>
      <c r="I280" s="15">
        <v>1.5277777777777779E-3</v>
      </c>
      <c r="J280" t="s">
        <v>18</v>
      </c>
      <c r="K280" t="s">
        <v>29</v>
      </c>
      <c r="L280" t="s">
        <v>43</v>
      </c>
      <c r="M280" t="s">
        <v>76</v>
      </c>
      <c r="N280" t="s">
        <v>31</v>
      </c>
    </row>
    <row r="281" spans="1:14" x14ac:dyDescent="0.35">
      <c r="A281" t="s">
        <v>14</v>
      </c>
      <c r="B281">
        <v>9</v>
      </c>
      <c r="C281" t="s">
        <v>37</v>
      </c>
      <c r="D281" t="s">
        <v>16</v>
      </c>
      <c r="E281" t="s">
        <v>17</v>
      </c>
      <c r="F281">
        <v>3</v>
      </c>
      <c r="G281">
        <v>15000000</v>
      </c>
      <c r="H281">
        <v>1</v>
      </c>
      <c r="I281" s="15">
        <v>1.3888888888888889E-3</v>
      </c>
      <c r="J281" t="s">
        <v>18</v>
      </c>
      <c r="K281" t="s">
        <v>47</v>
      </c>
      <c r="L281" t="s">
        <v>51</v>
      </c>
      <c r="M281" t="s">
        <v>76</v>
      </c>
      <c r="N281" t="s">
        <v>26</v>
      </c>
    </row>
    <row r="282" spans="1:14" x14ac:dyDescent="0.35">
      <c r="A282" t="s">
        <v>14</v>
      </c>
      <c r="B282">
        <v>19</v>
      </c>
      <c r="C282" t="s">
        <v>37</v>
      </c>
      <c r="D282" t="s">
        <v>16</v>
      </c>
      <c r="E282" t="s">
        <v>42</v>
      </c>
      <c r="F282">
        <v>5</v>
      </c>
      <c r="G282">
        <v>25000000</v>
      </c>
      <c r="H282">
        <v>3</v>
      </c>
      <c r="I282" s="15">
        <v>1.3888888888888889E-3</v>
      </c>
      <c r="J282" t="s">
        <v>18</v>
      </c>
      <c r="K282" t="s">
        <v>19</v>
      </c>
      <c r="L282" t="s">
        <v>48</v>
      </c>
      <c r="M282" t="s">
        <v>76</v>
      </c>
      <c r="N282" t="s">
        <v>26</v>
      </c>
    </row>
    <row r="283" spans="1:14" x14ac:dyDescent="0.35">
      <c r="A283" t="s">
        <v>14</v>
      </c>
      <c r="B283">
        <v>12</v>
      </c>
      <c r="C283" t="s">
        <v>22</v>
      </c>
      <c r="D283" t="s">
        <v>28</v>
      </c>
      <c r="E283" t="s">
        <v>23</v>
      </c>
      <c r="F283">
        <v>2</v>
      </c>
      <c r="G283">
        <v>38000000</v>
      </c>
      <c r="H283">
        <v>4</v>
      </c>
      <c r="I283" s="15">
        <v>1.5046296296296296E-3</v>
      </c>
      <c r="J283" t="s">
        <v>46</v>
      </c>
      <c r="K283" t="s">
        <v>35</v>
      </c>
      <c r="L283" t="s">
        <v>33</v>
      </c>
      <c r="M283" t="s">
        <v>76</v>
      </c>
      <c r="N283" t="s">
        <v>52</v>
      </c>
    </row>
    <row r="284" spans="1:14" x14ac:dyDescent="0.35">
      <c r="A284" t="s">
        <v>14</v>
      </c>
      <c r="B284">
        <v>2</v>
      </c>
      <c r="C284" t="s">
        <v>44</v>
      </c>
      <c r="D284" t="s">
        <v>16</v>
      </c>
      <c r="E284" t="s">
        <v>42</v>
      </c>
      <c r="F284">
        <v>4</v>
      </c>
      <c r="G284">
        <v>20000000</v>
      </c>
      <c r="H284">
        <v>4</v>
      </c>
      <c r="I284" s="15">
        <v>1.5046296296296296E-3</v>
      </c>
      <c r="J284" t="s">
        <v>61</v>
      </c>
      <c r="K284" t="s">
        <v>47</v>
      </c>
      <c r="L284" t="s">
        <v>40</v>
      </c>
      <c r="M284" t="s">
        <v>76</v>
      </c>
      <c r="N284" t="s">
        <v>52</v>
      </c>
    </row>
    <row r="285" spans="1:14" x14ac:dyDescent="0.35">
      <c r="A285" t="s">
        <v>14</v>
      </c>
      <c r="B285">
        <v>15</v>
      </c>
      <c r="C285" t="s">
        <v>69</v>
      </c>
      <c r="D285" t="s">
        <v>16</v>
      </c>
      <c r="E285" t="s">
        <v>23</v>
      </c>
      <c r="F285">
        <v>2</v>
      </c>
      <c r="G285">
        <v>38000000</v>
      </c>
      <c r="H285">
        <v>1</v>
      </c>
      <c r="I285" s="15">
        <v>1.3888888888888889E-3</v>
      </c>
      <c r="J285" t="s">
        <v>46</v>
      </c>
      <c r="K285" t="s">
        <v>29</v>
      </c>
      <c r="L285" t="s">
        <v>33</v>
      </c>
      <c r="M285" t="s">
        <v>76</v>
      </c>
      <c r="N285" t="s">
        <v>71</v>
      </c>
    </row>
    <row r="286" spans="1:14" x14ac:dyDescent="0.35">
      <c r="A286" t="s">
        <v>14</v>
      </c>
      <c r="B286">
        <v>14</v>
      </c>
      <c r="C286" t="s">
        <v>27</v>
      </c>
      <c r="D286" t="s">
        <v>73</v>
      </c>
      <c r="E286" t="s">
        <v>42</v>
      </c>
      <c r="F286">
        <v>1</v>
      </c>
      <c r="G286">
        <v>7000000</v>
      </c>
      <c r="H286">
        <v>1</v>
      </c>
      <c r="I286" s="15">
        <v>1.5046296296296296E-3</v>
      </c>
      <c r="J286" t="s">
        <v>18</v>
      </c>
      <c r="K286" t="s">
        <v>47</v>
      </c>
      <c r="L286" t="s">
        <v>25</v>
      </c>
      <c r="M286" t="s">
        <v>76</v>
      </c>
      <c r="N286" t="s">
        <v>31</v>
      </c>
    </row>
    <row r="287" spans="1:14" x14ac:dyDescent="0.35">
      <c r="A287" t="s">
        <v>14</v>
      </c>
      <c r="B287">
        <v>1</v>
      </c>
      <c r="C287" t="s">
        <v>15</v>
      </c>
      <c r="D287" t="s">
        <v>49</v>
      </c>
      <c r="E287" t="s">
        <v>42</v>
      </c>
      <c r="F287">
        <v>2</v>
      </c>
      <c r="G287">
        <v>12000000</v>
      </c>
      <c r="H287">
        <v>1</v>
      </c>
      <c r="I287" s="15">
        <v>1.3888888888888889E-3</v>
      </c>
      <c r="J287" t="s">
        <v>18</v>
      </c>
      <c r="K287" t="s">
        <v>29</v>
      </c>
      <c r="L287" t="s">
        <v>33</v>
      </c>
      <c r="M287" t="s">
        <v>76</v>
      </c>
      <c r="N287" t="s">
        <v>71</v>
      </c>
    </row>
    <row r="288" spans="1:14" x14ac:dyDescent="0.35">
      <c r="A288" t="s">
        <v>14</v>
      </c>
      <c r="B288">
        <v>30</v>
      </c>
      <c r="C288" t="s">
        <v>27</v>
      </c>
      <c r="D288" t="s">
        <v>73</v>
      </c>
      <c r="E288" t="s">
        <v>42</v>
      </c>
      <c r="F288">
        <v>2</v>
      </c>
      <c r="G288">
        <v>12000000</v>
      </c>
      <c r="H288">
        <v>5</v>
      </c>
      <c r="I288" s="15">
        <v>1.5046296296296296E-3</v>
      </c>
      <c r="J288" t="s">
        <v>18</v>
      </c>
      <c r="K288" t="s">
        <v>39</v>
      </c>
      <c r="L288" t="s">
        <v>30</v>
      </c>
      <c r="M288" t="s">
        <v>76</v>
      </c>
      <c r="N288" t="s">
        <v>52</v>
      </c>
    </row>
    <row r="289" spans="1:14" x14ac:dyDescent="0.35">
      <c r="A289" t="s">
        <v>14</v>
      </c>
      <c r="B289">
        <v>12</v>
      </c>
      <c r="C289" t="s">
        <v>22</v>
      </c>
      <c r="D289" t="s">
        <v>28</v>
      </c>
      <c r="E289" t="s">
        <v>23</v>
      </c>
      <c r="F289">
        <v>2</v>
      </c>
      <c r="G289">
        <v>38000000</v>
      </c>
      <c r="H289">
        <v>4</v>
      </c>
      <c r="I289" s="15">
        <v>1.5046296296296296E-3</v>
      </c>
      <c r="J289" t="s">
        <v>46</v>
      </c>
      <c r="K289" t="s">
        <v>35</v>
      </c>
      <c r="L289" t="s">
        <v>33</v>
      </c>
      <c r="M289" t="s">
        <v>76</v>
      </c>
      <c r="N289" t="s">
        <v>52</v>
      </c>
    </row>
    <row r="290" spans="1:14" x14ac:dyDescent="0.35">
      <c r="A290" t="s">
        <v>14</v>
      </c>
      <c r="B290">
        <v>2</v>
      </c>
      <c r="C290" t="s">
        <v>44</v>
      </c>
      <c r="D290" t="s">
        <v>38</v>
      </c>
      <c r="E290" t="s">
        <v>23</v>
      </c>
      <c r="F290">
        <v>4</v>
      </c>
      <c r="G290">
        <v>20000000</v>
      </c>
      <c r="H290">
        <v>1</v>
      </c>
      <c r="I290" s="15">
        <v>1.3888888888888889E-3</v>
      </c>
      <c r="J290" t="s">
        <v>61</v>
      </c>
      <c r="K290" t="s">
        <v>24</v>
      </c>
      <c r="L290" t="s">
        <v>40</v>
      </c>
      <c r="M290" t="s">
        <v>76</v>
      </c>
      <c r="N290" t="s">
        <v>52</v>
      </c>
    </row>
    <row r="291" spans="1:14" x14ac:dyDescent="0.35">
      <c r="A291" t="s">
        <v>14</v>
      </c>
      <c r="B291">
        <v>11</v>
      </c>
      <c r="C291" t="s">
        <v>27</v>
      </c>
      <c r="D291" t="s">
        <v>32</v>
      </c>
      <c r="E291" t="s">
        <v>42</v>
      </c>
      <c r="F291">
        <v>5</v>
      </c>
      <c r="G291">
        <v>25000000</v>
      </c>
      <c r="H291">
        <v>2</v>
      </c>
      <c r="I291" s="15">
        <v>1.3888888888888889E-3</v>
      </c>
      <c r="J291" t="s">
        <v>18</v>
      </c>
      <c r="K291" t="s">
        <v>29</v>
      </c>
      <c r="L291" t="s">
        <v>30</v>
      </c>
      <c r="M291" t="s">
        <v>76</v>
      </c>
      <c r="N291" t="s">
        <v>75</v>
      </c>
    </row>
    <row r="292" spans="1:14" x14ac:dyDescent="0.35">
      <c r="A292" t="s">
        <v>14</v>
      </c>
      <c r="B292">
        <v>6</v>
      </c>
      <c r="C292" t="s">
        <v>59</v>
      </c>
      <c r="D292" t="s">
        <v>28</v>
      </c>
      <c r="E292" t="s">
        <v>68</v>
      </c>
      <c r="F292">
        <v>2</v>
      </c>
      <c r="G292">
        <v>12000000</v>
      </c>
      <c r="H292">
        <v>1</v>
      </c>
      <c r="I292" s="15">
        <v>1.3888888888888889E-3</v>
      </c>
      <c r="J292" t="s">
        <v>18</v>
      </c>
      <c r="K292" t="s">
        <v>35</v>
      </c>
      <c r="L292" t="s">
        <v>33</v>
      </c>
      <c r="M292" t="s">
        <v>76</v>
      </c>
      <c r="N292" t="s">
        <v>52</v>
      </c>
    </row>
    <row r="293" spans="1:14" x14ac:dyDescent="0.35">
      <c r="A293" t="s">
        <v>14</v>
      </c>
      <c r="B293">
        <v>11</v>
      </c>
      <c r="C293" t="s">
        <v>22</v>
      </c>
      <c r="D293" t="s">
        <v>38</v>
      </c>
      <c r="E293" t="s">
        <v>42</v>
      </c>
      <c r="F293">
        <v>2</v>
      </c>
      <c r="G293">
        <v>12000000</v>
      </c>
      <c r="H293">
        <v>1</v>
      </c>
      <c r="I293" s="15">
        <v>1.3888888888888889E-3</v>
      </c>
      <c r="J293" t="s">
        <v>18</v>
      </c>
      <c r="K293" t="s">
        <v>24</v>
      </c>
      <c r="L293" t="s">
        <v>43</v>
      </c>
      <c r="M293" t="s">
        <v>76</v>
      </c>
      <c r="N293" t="s">
        <v>26</v>
      </c>
    </row>
    <row r="294" spans="1:14" x14ac:dyDescent="0.35">
      <c r="A294" t="s">
        <v>14</v>
      </c>
      <c r="B294">
        <v>11</v>
      </c>
      <c r="C294" t="s">
        <v>57</v>
      </c>
      <c r="D294" t="s">
        <v>38</v>
      </c>
      <c r="E294" t="s">
        <v>42</v>
      </c>
      <c r="F294">
        <v>2</v>
      </c>
      <c r="G294">
        <v>38000000</v>
      </c>
      <c r="H294">
        <v>5</v>
      </c>
      <c r="I294" s="15">
        <v>1.3888888888888889E-3</v>
      </c>
      <c r="J294" t="s">
        <v>46</v>
      </c>
      <c r="K294" t="s">
        <v>50</v>
      </c>
      <c r="L294" t="s">
        <v>33</v>
      </c>
      <c r="M294" t="s">
        <v>76</v>
      </c>
      <c r="N294" t="s">
        <v>26</v>
      </c>
    </row>
    <row r="295" spans="1:14" x14ac:dyDescent="0.35">
      <c r="A295" t="s">
        <v>14</v>
      </c>
      <c r="B295">
        <v>6</v>
      </c>
      <c r="C295" t="s">
        <v>59</v>
      </c>
      <c r="D295" t="s">
        <v>28</v>
      </c>
      <c r="E295" t="s">
        <v>68</v>
      </c>
      <c r="F295">
        <v>2</v>
      </c>
      <c r="G295">
        <v>12000000</v>
      </c>
      <c r="H295">
        <v>1</v>
      </c>
      <c r="I295" s="15">
        <v>1.3888888888888889E-3</v>
      </c>
      <c r="J295" t="s">
        <v>18</v>
      </c>
      <c r="K295" t="s">
        <v>35</v>
      </c>
      <c r="L295" t="s">
        <v>33</v>
      </c>
      <c r="M295" t="s">
        <v>76</v>
      </c>
      <c r="N295" t="s">
        <v>52</v>
      </c>
    </row>
    <row r="296" spans="1:14" x14ac:dyDescent="0.35">
      <c r="A296" t="s">
        <v>14</v>
      </c>
      <c r="B296">
        <v>1</v>
      </c>
      <c r="C296" t="s">
        <v>15</v>
      </c>
      <c r="D296" t="s">
        <v>32</v>
      </c>
      <c r="E296" t="s">
        <v>42</v>
      </c>
      <c r="F296">
        <v>4</v>
      </c>
      <c r="G296">
        <v>20000000</v>
      </c>
      <c r="H296">
        <v>1</v>
      </c>
      <c r="I296" s="15">
        <v>1.3888888888888889E-3</v>
      </c>
      <c r="J296" t="s">
        <v>18</v>
      </c>
      <c r="K296" t="s">
        <v>35</v>
      </c>
      <c r="L296" t="s">
        <v>33</v>
      </c>
      <c r="M296" t="s">
        <v>76</v>
      </c>
      <c r="N296" t="s">
        <v>75</v>
      </c>
    </row>
    <row r="297" spans="1:14" x14ac:dyDescent="0.35">
      <c r="A297" t="s">
        <v>14</v>
      </c>
      <c r="B297">
        <v>12</v>
      </c>
      <c r="C297" t="s">
        <v>55</v>
      </c>
      <c r="D297" t="s">
        <v>28</v>
      </c>
      <c r="E297" t="s">
        <v>23</v>
      </c>
      <c r="F297">
        <v>2</v>
      </c>
      <c r="G297">
        <v>12000000</v>
      </c>
      <c r="H297">
        <v>1</v>
      </c>
      <c r="I297" s="15">
        <v>1.3888888888888889E-3</v>
      </c>
      <c r="J297" t="s">
        <v>18</v>
      </c>
      <c r="K297" t="s">
        <v>29</v>
      </c>
      <c r="L297" t="s">
        <v>33</v>
      </c>
      <c r="M297" t="s">
        <v>76</v>
      </c>
      <c r="N297" t="s">
        <v>71</v>
      </c>
    </row>
    <row r="298" spans="1:14" x14ac:dyDescent="0.35">
      <c r="A298" t="s">
        <v>14</v>
      </c>
      <c r="B298">
        <v>1</v>
      </c>
      <c r="C298" t="s">
        <v>69</v>
      </c>
      <c r="D298" t="s">
        <v>32</v>
      </c>
      <c r="E298" t="s">
        <v>42</v>
      </c>
      <c r="F298">
        <v>4</v>
      </c>
      <c r="G298">
        <v>20000000</v>
      </c>
      <c r="H298">
        <v>4</v>
      </c>
      <c r="I298" s="15">
        <v>1.3888888888888889E-3</v>
      </c>
      <c r="J298" t="s">
        <v>18</v>
      </c>
      <c r="K298" t="s">
        <v>24</v>
      </c>
      <c r="L298" t="s">
        <v>51</v>
      </c>
      <c r="M298" t="s">
        <v>76</v>
      </c>
      <c r="N298" t="s">
        <v>52</v>
      </c>
    </row>
    <row r="299" spans="1:14" x14ac:dyDescent="0.35">
      <c r="A299" t="s">
        <v>14</v>
      </c>
      <c r="B299">
        <v>11</v>
      </c>
      <c r="C299" t="s">
        <v>27</v>
      </c>
      <c r="D299" t="s">
        <v>38</v>
      </c>
      <c r="E299" t="s">
        <v>23</v>
      </c>
      <c r="F299">
        <v>3</v>
      </c>
      <c r="G299">
        <v>15000000</v>
      </c>
      <c r="H299">
        <v>3</v>
      </c>
      <c r="I299" s="15">
        <v>1.3888888888888889E-3</v>
      </c>
      <c r="J299" t="s">
        <v>18</v>
      </c>
      <c r="K299" t="s">
        <v>29</v>
      </c>
      <c r="L299" t="s">
        <v>40</v>
      </c>
      <c r="M299" t="s">
        <v>76</v>
      </c>
      <c r="N299" t="s">
        <v>52</v>
      </c>
    </row>
    <row r="300" spans="1:14" x14ac:dyDescent="0.35">
      <c r="A300" t="s">
        <v>14</v>
      </c>
      <c r="B300">
        <v>19</v>
      </c>
      <c r="C300" t="s">
        <v>44</v>
      </c>
      <c r="D300" t="s">
        <v>16</v>
      </c>
      <c r="E300" t="s">
        <v>23</v>
      </c>
      <c r="F300">
        <v>3</v>
      </c>
      <c r="G300">
        <v>15000000</v>
      </c>
      <c r="H300">
        <v>5</v>
      </c>
      <c r="I300" s="15">
        <v>1.3888888888888889E-3</v>
      </c>
      <c r="J300" t="s">
        <v>18</v>
      </c>
      <c r="K300" t="s">
        <v>56</v>
      </c>
      <c r="L300" t="s">
        <v>30</v>
      </c>
      <c r="M300" t="s">
        <v>76</v>
      </c>
      <c r="N300" t="s">
        <v>52</v>
      </c>
    </row>
    <row r="301" spans="1:14" x14ac:dyDescent="0.35">
      <c r="A301" t="s">
        <v>14</v>
      </c>
      <c r="B301">
        <v>12</v>
      </c>
      <c r="C301" t="s">
        <v>27</v>
      </c>
      <c r="D301" t="s">
        <v>16</v>
      </c>
      <c r="E301" t="s">
        <v>23</v>
      </c>
      <c r="F301">
        <v>2</v>
      </c>
      <c r="G301">
        <v>12000000</v>
      </c>
      <c r="H301">
        <v>1</v>
      </c>
      <c r="I301" s="15">
        <v>1.3888888888888889E-3</v>
      </c>
      <c r="J301" t="s">
        <v>18</v>
      </c>
      <c r="K301" t="s">
        <v>56</v>
      </c>
      <c r="L301" t="s">
        <v>48</v>
      </c>
      <c r="M301" t="s">
        <v>76</v>
      </c>
      <c r="N301" t="s">
        <v>52</v>
      </c>
    </row>
    <row r="302" spans="1:14" x14ac:dyDescent="0.35">
      <c r="A302" t="s">
        <v>14</v>
      </c>
      <c r="B302">
        <v>9</v>
      </c>
      <c r="C302" t="s">
        <v>27</v>
      </c>
      <c r="D302" t="s">
        <v>38</v>
      </c>
      <c r="E302" t="s">
        <v>68</v>
      </c>
      <c r="F302">
        <v>5</v>
      </c>
      <c r="G302">
        <v>21000000</v>
      </c>
      <c r="H302">
        <v>1</v>
      </c>
      <c r="I302" s="15">
        <v>1.3888888888888889E-3</v>
      </c>
      <c r="J302" t="s">
        <v>18</v>
      </c>
      <c r="K302" t="s">
        <v>35</v>
      </c>
      <c r="L302" t="s">
        <v>51</v>
      </c>
      <c r="M302" t="s">
        <v>76</v>
      </c>
      <c r="N302" t="s">
        <v>52</v>
      </c>
    </row>
    <row r="303" spans="1:14" x14ac:dyDescent="0.35">
      <c r="A303" t="s">
        <v>14</v>
      </c>
      <c r="B303">
        <v>6</v>
      </c>
      <c r="C303" t="s">
        <v>44</v>
      </c>
      <c r="D303" t="s">
        <v>28</v>
      </c>
      <c r="E303" t="s">
        <v>23</v>
      </c>
      <c r="F303">
        <v>3</v>
      </c>
      <c r="G303">
        <v>15000000</v>
      </c>
      <c r="H303">
        <v>1</v>
      </c>
      <c r="I303" s="15">
        <v>1.3888888888888889E-3</v>
      </c>
      <c r="J303" t="s">
        <v>18</v>
      </c>
      <c r="K303" t="s">
        <v>19</v>
      </c>
      <c r="L303" t="s">
        <v>30</v>
      </c>
      <c r="M303" t="s">
        <v>76</v>
      </c>
      <c r="N303" t="s">
        <v>52</v>
      </c>
    </row>
    <row r="304" spans="1:14" x14ac:dyDescent="0.35">
      <c r="A304" t="s">
        <v>14</v>
      </c>
      <c r="B304">
        <v>29</v>
      </c>
      <c r="C304" t="s">
        <v>37</v>
      </c>
      <c r="D304" t="s">
        <v>16</v>
      </c>
      <c r="E304" t="s">
        <v>23</v>
      </c>
      <c r="F304">
        <v>2</v>
      </c>
      <c r="G304">
        <v>12000000</v>
      </c>
      <c r="H304">
        <v>1</v>
      </c>
      <c r="I304" s="15">
        <v>1.3888888888888889E-3</v>
      </c>
      <c r="J304" t="s">
        <v>18</v>
      </c>
      <c r="K304" t="s">
        <v>56</v>
      </c>
      <c r="L304" t="s">
        <v>51</v>
      </c>
      <c r="M304" t="s">
        <v>76</v>
      </c>
      <c r="N304" t="s">
        <v>31</v>
      </c>
    </row>
    <row r="305" spans="1:14" x14ac:dyDescent="0.35">
      <c r="A305" t="s">
        <v>14</v>
      </c>
      <c r="B305">
        <v>28</v>
      </c>
      <c r="C305" t="s">
        <v>37</v>
      </c>
      <c r="D305" t="s">
        <v>16</v>
      </c>
      <c r="E305" t="s">
        <v>17</v>
      </c>
      <c r="F305">
        <v>5</v>
      </c>
      <c r="G305">
        <v>21000000</v>
      </c>
      <c r="H305">
        <v>3</v>
      </c>
      <c r="I305" s="15">
        <v>1.3888888888888889E-3</v>
      </c>
      <c r="J305" t="s">
        <v>18</v>
      </c>
      <c r="K305" t="s">
        <v>39</v>
      </c>
      <c r="L305" t="s">
        <v>25</v>
      </c>
      <c r="M305" t="s">
        <v>76</v>
      </c>
      <c r="N305" t="s">
        <v>52</v>
      </c>
    </row>
    <row r="306" spans="1:14" x14ac:dyDescent="0.35">
      <c r="A306" t="s">
        <v>14</v>
      </c>
      <c r="B306">
        <v>27</v>
      </c>
      <c r="C306" t="s">
        <v>37</v>
      </c>
      <c r="D306" t="s">
        <v>49</v>
      </c>
      <c r="E306" t="s">
        <v>42</v>
      </c>
      <c r="F306">
        <v>5</v>
      </c>
      <c r="G306">
        <v>25000000</v>
      </c>
      <c r="H306">
        <v>4</v>
      </c>
      <c r="I306" s="15">
        <v>1.3888888888888889E-3</v>
      </c>
      <c r="J306" t="s">
        <v>18</v>
      </c>
      <c r="K306" t="s">
        <v>56</v>
      </c>
      <c r="L306" t="s">
        <v>43</v>
      </c>
      <c r="M306" t="s">
        <v>76</v>
      </c>
      <c r="N306" t="s">
        <v>31</v>
      </c>
    </row>
    <row r="307" spans="1:14" x14ac:dyDescent="0.35">
      <c r="A307" t="s">
        <v>14</v>
      </c>
      <c r="B307">
        <v>15</v>
      </c>
      <c r="C307" t="s">
        <v>44</v>
      </c>
      <c r="D307" t="s">
        <v>38</v>
      </c>
      <c r="E307" t="s">
        <v>17</v>
      </c>
      <c r="F307">
        <v>4</v>
      </c>
      <c r="G307">
        <v>15000000</v>
      </c>
      <c r="H307">
        <v>1</v>
      </c>
      <c r="I307" s="15">
        <v>1.3888888888888889E-3</v>
      </c>
      <c r="J307" t="s">
        <v>18</v>
      </c>
      <c r="K307" t="s">
        <v>56</v>
      </c>
      <c r="L307" t="s">
        <v>30</v>
      </c>
      <c r="M307" t="s">
        <v>76</v>
      </c>
      <c r="N307" t="s">
        <v>52</v>
      </c>
    </row>
    <row r="308" spans="1:14" x14ac:dyDescent="0.35">
      <c r="A308" t="s">
        <v>14</v>
      </c>
      <c r="B308">
        <v>26</v>
      </c>
      <c r="C308" t="s">
        <v>22</v>
      </c>
      <c r="D308" t="s">
        <v>73</v>
      </c>
      <c r="E308" t="s">
        <v>17</v>
      </c>
      <c r="F308">
        <v>3</v>
      </c>
      <c r="G308">
        <v>15000000</v>
      </c>
      <c r="H308">
        <v>1</v>
      </c>
      <c r="I308" s="15">
        <v>1.3888888888888889E-3</v>
      </c>
      <c r="J308" t="s">
        <v>18</v>
      </c>
      <c r="K308" t="s">
        <v>64</v>
      </c>
      <c r="L308" t="s">
        <v>43</v>
      </c>
      <c r="M308" t="s">
        <v>76</v>
      </c>
      <c r="N308" t="s">
        <v>31</v>
      </c>
    </row>
    <row r="309" spans="1:14" x14ac:dyDescent="0.35">
      <c r="A309" t="s">
        <v>14</v>
      </c>
      <c r="B309">
        <v>1</v>
      </c>
      <c r="C309" t="s">
        <v>15</v>
      </c>
      <c r="D309" t="s">
        <v>32</v>
      </c>
      <c r="E309" t="s">
        <v>42</v>
      </c>
      <c r="F309">
        <v>4</v>
      </c>
      <c r="G309">
        <v>20000000</v>
      </c>
      <c r="H309">
        <v>1</v>
      </c>
      <c r="I309" s="15">
        <v>1.3888888888888889E-3</v>
      </c>
      <c r="J309" t="s">
        <v>18</v>
      </c>
      <c r="K309" t="s">
        <v>35</v>
      </c>
      <c r="L309" t="s">
        <v>33</v>
      </c>
      <c r="M309" t="s">
        <v>76</v>
      </c>
      <c r="N309" t="s">
        <v>75</v>
      </c>
    </row>
    <row r="310" spans="1:14" x14ac:dyDescent="0.35">
      <c r="A310" t="s">
        <v>14</v>
      </c>
      <c r="B310">
        <v>12</v>
      </c>
      <c r="C310" t="s">
        <v>55</v>
      </c>
      <c r="D310" t="s">
        <v>28</v>
      </c>
      <c r="E310" t="s">
        <v>23</v>
      </c>
      <c r="F310">
        <v>2</v>
      </c>
      <c r="G310">
        <v>12000000</v>
      </c>
      <c r="H310">
        <v>1</v>
      </c>
      <c r="I310" s="15">
        <v>1.3888888888888889E-3</v>
      </c>
      <c r="J310" t="s">
        <v>18</v>
      </c>
      <c r="K310" t="s">
        <v>29</v>
      </c>
      <c r="L310" t="s">
        <v>33</v>
      </c>
      <c r="M310" t="s">
        <v>76</v>
      </c>
      <c r="N310" t="s">
        <v>71</v>
      </c>
    </row>
    <row r="311" spans="1:14" x14ac:dyDescent="0.35">
      <c r="A311" t="s">
        <v>14</v>
      </c>
      <c r="B311">
        <v>11</v>
      </c>
      <c r="C311" t="s">
        <v>57</v>
      </c>
      <c r="D311" t="s">
        <v>38</v>
      </c>
      <c r="E311" t="s">
        <v>42</v>
      </c>
      <c r="F311">
        <v>2</v>
      </c>
      <c r="G311">
        <v>38000000</v>
      </c>
      <c r="H311">
        <v>5</v>
      </c>
      <c r="I311" s="15">
        <v>1.3888888888888889E-3</v>
      </c>
      <c r="J311" t="s">
        <v>46</v>
      </c>
      <c r="K311" t="s">
        <v>50</v>
      </c>
      <c r="L311" t="s">
        <v>33</v>
      </c>
      <c r="M311" t="s">
        <v>76</v>
      </c>
      <c r="N311" t="s">
        <v>26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3A6CA-95D3-497F-8F99-BB269BF6E62A}">
  <sheetPr>
    <tabColor theme="3"/>
  </sheetPr>
  <dimension ref="A1:BZ26"/>
  <sheetViews>
    <sheetView showGridLines="0" workbookViewId="0">
      <selection activeCell="A4" sqref="A4"/>
    </sheetView>
  </sheetViews>
  <sheetFormatPr defaultRowHeight="15.5" x14ac:dyDescent="0.35"/>
  <cols>
    <col min="1" max="2" width="14.9140625" bestFit="1" customWidth="1"/>
    <col min="3" max="3" width="12.25" bestFit="1" customWidth="1"/>
    <col min="4" max="4" width="17.83203125" bestFit="1" customWidth="1"/>
    <col min="5" max="5" width="14.9140625" bestFit="1" customWidth="1"/>
    <col min="6" max="6" width="12.25" bestFit="1" customWidth="1"/>
    <col min="7" max="7" width="14.9140625" bestFit="1" customWidth="1"/>
    <col min="9" max="9" width="12.25" bestFit="1" customWidth="1"/>
    <col min="10" max="10" width="14.9140625" bestFit="1" customWidth="1"/>
    <col min="12" max="12" width="12.25" bestFit="1" customWidth="1"/>
    <col min="13" max="13" width="17.83203125" bestFit="1" customWidth="1"/>
    <col min="14" max="14" width="14.9140625" bestFit="1" customWidth="1"/>
    <col min="16" max="16" width="21.33203125" bestFit="1" customWidth="1"/>
    <col min="17" max="17" width="24.5" bestFit="1" customWidth="1"/>
    <col min="18" max="18" width="17.83203125" bestFit="1" customWidth="1"/>
    <col min="19" max="19" width="12.25" bestFit="1" customWidth="1"/>
    <col min="20" max="20" width="17.1640625" bestFit="1" customWidth="1"/>
    <col min="21" max="21" width="21.33203125" bestFit="1" customWidth="1"/>
    <col min="22" max="22" width="12.25" bestFit="1" customWidth="1"/>
    <col min="23" max="23" width="14.9140625" bestFit="1" customWidth="1"/>
    <col min="25" max="25" width="12.25" bestFit="1" customWidth="1"/>
    <col min="26" max="26" width="14.9140625" bestFit="1" customWidth="1"/>
    <col min="29" max="29" width="12.25" bestFit="1" customWidth="1"/>
    <col min="30" max="30" width="21.33203125" bestFit="1" customWidth="1"/>
    <col min="32" max="32" width="12.25" bestFit="1" customWidth="1"/>
    <col min="33" max="33" width="14.9140625" bestFit="1" customWidth="1"/>
    <col min="34" max="34" width="7.6640625" bestFit="1" customWidth="1"/>
    <col min="35" max="35" width="10.75" bestFit="1" customWidth="1"/>
    <col min="37" max="37" width="12.25" bestFit="1" customWidth="1"/>
    <col min="38" max="38" width="28.25" bestFit="1" customWidth="1"/>
    <col min="46" max="46" width="12.25" bestFit="1" customWidth="1"/>
    <col min="47" max="47" width="14.9140625" bestFit="1" customWidth="1"/>
    <col min="48" max="48" width="15.9140625" bestFit="1" customWidth="1"/>
    <col min="50" max="50" width="12.25" bestFit="1" customWidth="1"/>
    <col min="51" max="51" width="14.9140625" bestFit="1" customWidth="1"/>
    <col min="52" max="52" width="10.9140625" bestFit="1" customWidth="1"/>
    <col min="53" max="53" width="10.75" bestFit="1" customWidth="1"/>
    <col min="55" max="55" width="12.25" bestFit="1" customWidth="1"/>
    <col min="56" max="56" width="14.9140625" bestFit="1" customWidth="1"/>
    <col min="57" max="57" width="5.58203125" bestFit="1" customWidth="1"/>
    <col min="58" max="58" width="7" bestFit="1" customWidth="1"/>
    <col min="60" max="60" width="15.83203125" bestFit="1" customWidth="1"/>
    <col min="61" max="61" width="14.9140625" bestFit="1" customWidth="1"/>
    <col min="64" max="64" width="15.83203125" bestFit="1" customWidth="1"/>
    <col min="65" max="65" width="13.08203125" bestFit="1" customWidth="1"/>
    <col min="66" max="66" width="9.25" bestFit="1" customWidth="1"/>
    <col min="67" max="67" width="11.75" bestFit="1" customWidth="1"/>
    <col min="68" max="68" width="9.33203125" bestFit="1" customWidth="1"/>
    <col min="69" max="69" width="15.08203125" bestFit="1" customWidth="1"/>
    <col min="73" max="73" width="12.25" bestFit="1" customWidth="1"/>
    <col min="74" max="74" width="14.08203125" bestFit="1" customWidth="1"/>
    <col min="75" max="75" width="15.08203125" bestFit="1" customWidth="1"/>
  </cols>
  <sheetData>
    <row r="1" spans="1:78" x14ac:dyDescent="0.35">
      <c r="Y1" s="16" t="s">
        <v>0</v>
      </c>
      <c r="Z1" t="s">
        <v>14</v>
      </c>
      <c r="AC1" s="16" t="s">
        <v>0</v>
      </c>
      <c r="AD1" t="s">
        <v>14</v>
      </c>
    </row>
    <row r="2" spans="1:78" x14ac:dyDescent="0.35">
      <c r="F2" s="24" t="s">
        <v>87</v>
      </c>
    </row>
    <row r="3" spans="1:78" x14ac:dyDescent="0.35">
      <c r="A3" t="s">
        <v>79</v>
      </c>
      <c r="C3" s="16" t="s">
        <v>80</v>
      </c>
      <c r="D3" t="s">
        <v>82</v>
      </c>
      <c r="Y3" s="16" t="s">
        <v>80</v>
      </c>
      <c r="Z3" t="s">
        <v>79</v>
      </c>
      <c r="AC3" s="16" t="s">
        <v>80</v>
      </c>
      <c r="AD3" t="s">
        <v>89</v>
      </c>
      <c r="AF3" s="16" t="s">
        <v>80</v>
      </c>
      <c r="AG3" t="s">
        <v>79</v>
      </c>
      <c r="AT3" s="16" t="s">
        <v>0</v>
      </c>
      <c r="AU3" t="s">
        <v>14</v>
      </c>
      <c r="AX3" s="16" t="s">
        <v>0</v>
      </c>
      <c r="AY3" t="s">
        <v>14</v>
      </c>
    </row>
    <row r="4" spans="1:78" x14ac:dyDescent="0.35">
      <c r="A4" s="28">
        <v>15990000000</v>
      </c>
      <c r="C4" s="17" t="s">
        <v>70</v>
      </c>
      <c r="D4">
        <v>311</v>
      </c>
      <c r="F4" s="17" t="s">
        <v>70</v>
      </c>
      <c r="G4">
        <f>IFERROR(VLOOKUP(F4,C:D,2,0),"-")</f>
        <v>311</v>
      </c>
      <c r="I4" s="24" t="s">
        <v>86</v>
      </c>
      <c r="P4" s="24"/>
      <c r="Y4" s="17" t="s">
        <v>39</v>
      </c>
      <c r="Z4" s="28">
        <v>2320000000</v>
      </c>
      <c r="AC4" s="17" t="s">
        <v>39</v>
      </c>
      <c r="AD4">
        <v>374</v>
      </c>
      <c r="AF4" s="17" t="s">
        <v>39</v>
      </c>
      <c r="AG4" s="28">
        <v>2320000000</v>
      </c>
      <c r="AH4" s="21" t="str">
        <f>IFERROR(AF4,"-")</f>
        <v>Fndn. L1</v>
      </c>
      <c r="AI4" s="29">
        <f>IFERROR(AG4,"-")</f>
        <v>2320000000</v>
      </c>
      <c r="AK4" s="16" t="s">
        <v>80</v>
      </c>
      <c r="AL4" t="s">
        <v>93</v>
      </c>
      <c r="AM4" s="27" t="s">
        <v>94</v>
      </c>
      <c r="AN4" s="27" t="s">
        <v>95</v>
      </c>
      <c r="AO4" s="27" t="s">
        <v>83</v>
      </c>
      <c r="AP4" s="27" t="s">
        <v>96</v>
      </c>
    </row>
    <row r="5" spans="1:78" x14ac:dyDescent="0.35">
      <c r="C5" s="17" t="s">
        <v>14</v>
      </c>
      <c r="D5">
        <v>926</v>
      </c>
      <c r="F5" s="18" t="s">
        <v>14</v>
      </c>
      <c r="G5" s="19">
        <f>IFERROR(VLOOKUP(F5,C:D,2,0),"-")</f>
        <v>926</v>
      </c>
      <c r="Y5" s="17" t="s">
        <v>35</v>
      </c>
      <c r="Z5" s="28">
        <v>1159000000</v>
      </c>
      <c r="AC5" s="17" t="s">
        <v>35</v>
      </c>
      <c r="AD5">
        <v>189</v>
      </c>
      <c r="AF5" s="17" t="s">
        <v>35</v>
      </c>
      <c r="AG5" s="28">
        <v>1159000000</v>
      </c>
      <c r="AH5" s="21" t="str">
        <f t="shared" ref="AH5:AI8" si="0">IFERROR(AF5,"-")</f>
        <v>Fndn. L3</v>
      </c>
      <c r="AI5" s="29">
        <f t="shared" si="0"/>
        <v>1159000000</v>
      </c>
      <c r="AK5" s="17" t="s">
        <v>55</v>
      </c>
      <c r="AL5" s="30">
        <v>3.0930010893246182E-3</v>
      </c>
      <c r="AM5" s="21">
        <f>MONTH(DATEVALUE(AK5&amp;"1"))</f>
        <v>1</v>
      </c>
      <c r="AN5" s="31">
        <f>IFERROR(AL5,0)</f>
        <v>3.0930010893246182E-3</v>
      </c>
      <c r="AO5" s="31" t="str">
        <f>IF(AN5=MAX(AN:AN),AN5,"")</f>
        <v/>
      </c>
      <c r="AP5" s="31" t="str">
        <f>IF(AN5=MIN(AN:AN),AN5,"")</f>
        <v/>
      </c>
      <c r="AT5" s="16" t="s">
        <v>80</v>
      </c>
      <c r="AU5" t="s">
        <v>79</v>
      </c>
      <c r="AV5" t="s">
        <v>98</v>
      </c>
      <c r="AX5" s="16" t="s">
        <v>80</v>
      </c>
      <c r="AY5" t="s">
        <v>79</v>
      </c>
      <c r="BC5" s="16" t="s">
        <v>0</v>
      </c>
      <c r="BD5" t="s">
        <v>14</v>
      </c>
      <c r="BH5" s="16" t="s">
        <v>0</v>
      </c>
      <c r="BI5" t="s">
        <v>14</v>
      </c>
    </row>
    <row r="6" spans="1:78" x14ac:dyDescent="0.35">
      <c r="C6" s="17" t="s">
        <v>81</v>
      </c>
      <c r="D6">
        <v>1237</v>
      </c>
      <c r="I6" s="21" t="s">
        <v>83</v>
      </c>
      <c r="J6" s="23">
        <f>MAX(J11:J22)</f>
        <v>3809000000</v>
      </c>
      <c r="P6" s="22" t="s">
        <v>89</v>
      </c>
      <c r="Q6" s="22" t="s">
        <v>90</v>
      </c>
      <c r="Y6" s="17" t="s">
        <v>29</v>
      </c>
      <c r="Z6" s="28">
        <v>2892000000</v>
      </c>
      <c r="AC6" s="17" t="s">
        <v>29</v>
      </c>
      <c r="AD6">
        <v>472</v>
      </c>
      <c r="AF6" s="17" t="s">
        <v>29</v>
      </c>
      <c r="AG6" s="28">
        <v>2892000000</v>
      </c>
      <c r="AH6" s="21" t="str">
        <f t="shared" si="0"/>
        <v>Fndn. L5</v>
      </c>
      <c r="AI6" s="29">
        <f t="shared" si="0"/>
        <v>2892000000</v>
      </c>
      <c r="AK6" s="17" t="s">
        <v>57</v>
      </c>
      <c r="AL6" s="30">
        <v>3.0411756453423123E-3</v>
      </c>
      <c r="AM6" s="21">
        <f t="shared" ref="AM6:AM16" si="1">MONTH(DATEVALUE(AK6&amp;"1"))</f>
        <v>2</v>
      </c>
      <c r="AN6" s="31">
        <f t="shared" ref="AN6:AN16" si="2">IFERROR(AL6,0)</f>
        <v>3.0411756453423123E-3</v>
      </c>
      <c r="AO6" s="31" t="str">
        <f t="shared" ref="AO6:AO16" si="3">IF(AN6=MAX(AN:AN),AN6,"")</f>
        <v/>
      </c>
      <c r="AP6" s="31" t="str">
        <f t="shared" ref="AP6:AP16" si="4">IF(AN6=MIN(AN:AN),AN6,"")</f>
        <v/>
      </c>
      <c r="AQ6" s="32" t="s">
        <v>84</v>
      </c>
      <c r="AR6" s="33">
        <f>AVERAGE(AL:AL)</f>
        <v>3.1174145668324662E-3</v>
      </c>
      <c r="AT6" s="17" t="s">
        <v>77</v>
      </c>
      <c r="AU6" s="28">
        <v>2579000000</v>
      </c>
      <c r="AV6">
        <v>2579000000</v>
      </c>
      <c r="AX6" s="17" t="s">
        <v>76</v>
      </c>
      <c r="AY6">
        <v>5372000000</v>
      </c>
      <c r="AZ6" s="34" t="str">
        <f>IFERROR(AX6,"-")</f>
        <v>Mohammed</v>
      </c>
      <c r="BA6" s="35">
        <f>IFERROR(AY6,"-")</f>
        <v>5372000000</v>
      </c>
    </row>
    <row r="7" spans="1:78" x14ac:dyDescent="0.35">
      <c r="I7" s="21" t="s">
        <v>84</v>
      </c>
      <c r="J7" s="23">
        <f>AVERAGE(J11:J22)</f>
        <v>1332500000</v>
      </c>
      <c r="P7">
        <v>949</v>
      </c>
      <c r="Q7" s="26">
        <v>2.3033980582524274</v>
      </c>
      <c r="Y7" s="17" t="s">
        <v>50</v>
      </c>
      <c r="Z7" s="28">
        <v>574000000</v>
      </c>
      <c r="AC7" s="17" t="s">
        <v>50</v>
      </c>
      <c r="AD7">
        <v>90</v>
      </c>
      <c r="AF7" s="17" t="s">
        <v>50</v>
      </c>
      <c r="AG7" s="28">
        <v>574000000</v>
      </c>
      <c r="AH7" s="21" t="str">
        <f t="shared" si="0"/>
        <v>Fndn. L6</v>
      </c>
      <c r="AI7" s="29">
        <f t="shared" si="0"/>
        <v>574000000</v>
      </c>
      <c r="AK7" s="17" t="s">
        <v>58</v>
      </c>
      <c r="AL7" s="30">
        <v>3.5007716049382728E-3</v>
      </c>
      <c r="AM7" s="21">
        <f t="shared" si="1"/>
        <v>3</v>
      </c>
      <c r="AN7" s="31">
        <f t="shared" si="2"/>
        <v>3.5007716049382728E-3</v>
      </c>
      <c r="AO7" s="31">
        <f t="shared" si="3"/>
        <v>3.5007716049382728E-3</v>
      </c>
      <c r="AP7" s="31" t="str">
        <f t="shared" si="4"/>
        <v/>
      </c>
      <c r="AQ7" s="32" t="s">
        <v>85</v>
      </c>
      <c r="AR7" s="33">
        <f>MIN(AL:AL)</f>
        <v>2.5650352733686066E-3</v>
      </c>
      <c r="AT7" s="17" t="s">
        <v>66</v>
      </c>
      <c r="AU7" s="28">
        <v>2751000000</v>
      </c>
      <c r="AV7">
        <v>2751000000</v>
      </c>
      <c r="AX7" s="17" t="s">
        <v>78</v>
      </c>
      <c r="AY7">
        <v>5288000000</v>
      </c>
      <c r="BC7" s="16" t="s">
        <v>80</v>
      </c>
      <c r="BD7" t="s">
        <v>79</v>
      </c>
      <c r="BH7" s="16" t="s">
        <v>80</v>
      </c>
      <c r="BI7" t="s">
        <v>79</v>
      </c>
      <c r="BU7" s="16" t="s">
        <v>80</v>
      </c>
      <c r="BV7" t="s">
        <v>102</v>
      </c>
      <c r="BW7" t="s">
        <v>104</v>
      </c>
    </row>
    <row r="8" spans="1:78" x14ac:dyDescent="0.35">
      <c r="I8" s="21" t="s">
        <v>85</v>
      </c>
      <c r="J8" s="23">
        <f>MIN(J11:J22)</f>
        <v>116000000</v>
      </c>
      <c r="L8" s="24" t="s">
        <v>88</v>
      </c>
      <c r="Y8" s="17" t="s">
        <v>19</v>
      </c>
      <c r="Z8" s="28">
        <v>3337000000</v>
      </c>
      <c r="AC8" s="17" t="s">
        <v>19</v>
      </c>
      <c r="AD8">
        <v>562</v>
      </c>
      <c r="AF8" s="17" t="s">
        <v>19</v>
      </c>
      <c r="AG8" s="28">
        <v>3337000000</v>
      </c>
      <c r="AH8" s="21" t="str">
        <f t="shared" si="0"/>
        <v>KJI. L4</v>
      </c>
      <c r="AI8" s="29">
        <f t="shared" si="0"/>
        <v>3337000000</v>
      </c>
      <c r="AK8" s="17" t="s">
        <v>15</v>
      </c>
      <c r="AL8" s="30">
        <v>3.2072368421052632E-3</v>
      </c>
      <c r="AM8" s="21">
        <f t="shared" si="1"/>
        <v>4</v>
      </c>
      <c r="AN8" s="31">
        <f t="shared" si="2"/>
        <v>3.2072368421052632E-3</v>
      </c>
      <c r="AO8" s="31" t="str">
        <f t="shared" si="3"/>
        <v/>
      </c>
      <c r="AP8" s="31" t="str">
        <f t="shared" si="4"/>
        <v/>
      </c>
      <c r="AQ8" s="32" t="s">
        <v>97</v>
      </c>
      <c r="AR8" s="33">
        <f>MAX(AL:AL)</f>
        <v>3.5007716049382728E-3</v>
      </c>
      <c r="AT8" s="17" t="s">
        <v>76</v>
      </c>
      <c r="AU8" s="28">
        <v>5372000000</v>
      </c>
      <c r="AV8">
        <v>5372000000</v>
      </c>
      <c r="AX8" s="17" t="s">
        <v>66</v>
      </c>
      <c r="AY8">
        <v>2751000000</v>
      </c>
      <c r="BC8" s="17" t="s">
        <v>34</v>
      </c>
      <c r="BD8" s="28">
        <v>379000000</v>
      </c>
      <c r="BE8" s="34" t="str">
        <f>IFERROR(BC8,"-")</f>
        <v>Adam</v>
      </c>
      <c r="BF8" s="35">
        <f>IFERROR(BD8,"-")</f>
        <v>379000000</v>
      </c>
      <c r="BH8" s="17" t="s">
        <v>16</v>
      </c>
      <c r="BI8" s="28">
        <v>4572000000</v>
      </c>
      <c r="BK8" s="21"/>
      <c r="BL8" s="32" t="str">
        <f>IFERROR(BH8,"-")</f>
        <v>Television Ad</v>
      </c>
      <c r="BM8" s="32" t="str">
        <f>IFERROR(BH9,"-")</f>
        <v>Facebook Page</v>
      </c>
      <c r="BN8" s="32" t="str">
        <f>IFERROR(BH10,"-")</f>
        <v>Company Website</v>
      </c>
      <c r="BO8" s="32" t="str">
        <f>IFERROR(BH11,"-")</f>
        <v>WhatsApp</v>
      </c>
      <c r="BP8" s="32" t="str">
        <f>IFERROR(BH12,"-")</f>
        <v>Google Ad</v>
      </c>
      <c r="BQ8" s="32" t="str">
        <f>IFERROR(BH13,"-")</f>
        <v>Youtube Channel</v>
      </c>
      <c r="BR8" s="34"/>
      <c r="BU8" s="17" t="s">
        <v>55</v>
      </c>
      <c r="BV8">
        <v>68</v>
      </c>
      <c r="BW8">
        <v>68</v>
      </c>
      <c r="BY8" s="34" t="s">
        <v>103</v>
      </c>
      <c r="BZ8" s="36">
        <f>AVERAGE(BV8:BV19)</f>
        <v>103.08333333333333</v>
      </c>
    </row>
    <row r="9" spans="1:78" x14ac:dyDescent="0.35">
      <c r="A9" s="16" t="s">
        <v>80</v>
      </c>
      <c r="B9" s="22" t="s">
        <v>79</v>
      </c>
      <c r="S9" s="16" t="s">
        <v>80</v>
      </c>
      <c r="T9" s="22" t="s">
        <v>91</v>
      </c>
      <c r="V9" s="16" t="s">
        <v>80</v>
      </c>
      <c r="W9" t="s">
        <v>79</v>
      </c>
      <c r="Y9" s="17" t="s">
        <v>47</v>
      </c>
      <c r="Z9" s="28">
        <v>1309000000</v>
      </c>
      <c r="AC9" s="17" t="s">
        <v>47</v>
      </c>
      <c r="AD9">
        <v>211</v>
      </c>
      <c r="AF9" s="17" t="s">
        <v>47</v>
      </c>
      <c r="AG9" s="28">
        <v>1309000000</v>
      </c>
      <c r="AK9" s="17" t="s">
        <v>59</v>
      </c>
      <c r="AL9" s="30">
        <v>2.7282515073212741E-3</v>
      </c>
      <c r="AM9" s="21">
        <f t="shared" si="1"/>
        <v>5</v>
      </c>
      <c r="AN9" s="31">
        <f t="shared" si="2"/>
        <v>2.7282515073212741E-3</v>
      </c>
      <c r="AO9" s="31" t="str">
        <f t="shared" si="3"/>
        <v/>
      </c>
      <c r="AP9" s="31" t="str">
        <f t="shared" si="4"/>
        <v/>
      </c>
      <c r="AT9" s="17" t="s">
        <v>78</v>
      </c>
      <c r="AU9" s="28">
        <v>5288000000</v>
      </c>
      <c r="AV9">
        <v>5288000000</v>
      </c>
      <c r="AX9" s="17" t="s">
        <v>77</v>
      </c>
      <c r="AY9">
        <v>2579000000</v>
      </c>
      <c r="BC9" s="17" t="s">
        <v>66</v>
      </c>
      <c r="BD9" s="28">
        <v>650000000</v>
      </c>
      <c r="BH9" s="17" t="s">
        <v>32</v>
      </c>
      <c r="BI9" s="28">
        <v>3546000000</v>
      </c>
      <c r="BK9" s="21" t="s">
        <v>99</v>
      </c>
      <c r="BL9" s="29">
        <f t="shared" ref="BL9:BQ9" si="5">VLOOKUP(BL8,$BH:$BI,2,0)</f>
        <v>4572000000</v>
      </c>
      <c r="BM9" s="29">
        <f t="shared" si="5"/>
        <v>3546000000</v>
      </c>
      <c r="BN9" s="29">
        <f t="shared" si="5"/>
        <v>2749000000</v>
      </c>
      <c r="BO9" s="29">
        <f t="shared" si="5"/>
        <v>2494000000</v>
      </c>
      <c r="BP9" s="29">
        <f t="shared" si="5"/>
        <v>1823000000</v>
      </c>
      <c r="BQ9" s="29">
        <f t="shared" si="5"/>
        <v>806000000</v>
      </c>
      <c r="BS9" s="28">
        <f>SUM(BL9:BQ9)</f>
        <v>15990000000</v>
      </c>
      <c r="BU9" s="17" t="s">
        <v>57</v>
      </c>
      <c r="BV9">
        <v>66</v>
      </c>
      <c r="BW9">
        <v>66</v>
      </c>
    </row>
    <row r="10" spans="1:78" x14ac:dyDescent="0.35">
      <c r="A10" s="17" t="s">
        <v>52</v>
      </c>
      <c r="B10" s="22">
        <v>1727000000</v>
      </c>
      <c r="C10" s="21" t="str">
        <f>IFERROR(A10,"-")</f>
        <v>Mohmed</v>
      </c>
      <c r="D10" s="23">
        <f>IFERROR(B10,"-")</f>
        <v>1727000000</v>
      </c>
      <c r="F10" s="16" t="s">
        <v>80</v>
      </c>
      <c r="G10" s="22" t="s">
        <v>79</v>
      </c>
      <c r="I10" s="16" t="s">
        <v>80</v>
      </c>
      <c r="J10" s="22" t="s">
        <v>79</v>
      </c>
      <c r="L10" s="16" t="s">
        <v>80</v>
      </c>
      <c r="M10" s="22" t="s">
        <v>82</v>
      </c>
      <c r="P10" s="16" t="s">
        <v>80</v>
      </c>
      <c r="Q10" s="22" t="s">
        <v>89</v>
      </c>
      <c r="S10" s="17" t="s">
        <v>30</v>
      </c>
      <c r="T10">
        <v>219</v>
      </c>
      <c r="V10" s="17" t="s">
        <v>46</v>
      </c>
      <c r="W10" s="28">
        <v>3895000000</v>
      </c>
      <c r="Y10" s="17" t="s">
        <v>56</v>
      </c>
      <c r="Z10" s="28">
        <v>2324000000</v>
      </c>
      <c r="AC10" s="17" t="s">
        <v>56</v>
      </c>
      <c r="AD10">
        <v>376</v>
      </c>
      <c r="AF10" s="17" t="s">
        <v>56</v>
      </c>
      <c r="AG10" s="28">
        <v>2324000000</v>
      </c>
      <c r="AK10" s="17" t="s">
        <v>60</v>
      </c>
      <c r="AL10" s="30">
        <v>2.5650352733686066E-3</v>
      </c>
      <c r="AM10" s="21">
        <f t="shared" si="1"/>
        <v>6</v>
      </c>
      <c r="AN10" s="31">
        <f t="shared" si="2"/>
        <v>2.5650352733686066E-3</v>
      </c>
      <c r="AO10" s="31" t="str">
        <f t="shared" si="3"/>
        <v/>
      </c>
      <c r="AP10" s="31">
        <f t="shared" si="4"/>
        <v>2.5650352733686066E-3</v>
      </c>
      <c r="AT10" s="17" t="s">
        <v>81</v>
      </c>
      <c r="AU10" s="28">
        <v>15990000000</v>
      </c>
      <c r="AV10">
        <v>15990000000</v>
      </c>
      <c r="AX10" s="17" t="s">
        <v>81</v>
      </c>
      <c r="AY10">
        <v>15990000000</v>
      </c>
      <c r="BC10" s="17" t="s">
        <v>53</v>
      </c>
      <c r="BD10" s="28">
        <v>1360000000</v>
      </c>
      <c r="BH10" s="17" t="s">
        <v>28</v>
      </c>
      <c r="BI10" s="28">
        <v>2749000000</v>
      </c>
      <c r="BK10" t="s">
        <v>101</v>
      </c>
      <c r="BL10" s="28">
        <f>MAX($BI8:BI$13)-BL9+1000000000</f>
        <v>1000000000</v>
      </c>
      <c r="BM10" s="28">
        <f>MAX($BI8:BJ$13)-BM9+1000000000</f>
        <v>2026000000</v>
      </c>
      <c r="BN10" s="28">
        <f>MAX($BI8:BK$13)-BN9+1000000000</f>
        <v>2823000000</v>
      </c>
      <c r="BO10" s="28">
        <f>MAX($BI8:BL$13)-BO9+1000000000</f>
        <v>3078000000</v>
      </c>
      <c r="BP10" s="28">
        <f>MAX($BI8:BM$13)-BP9+1000000000</f>
        <v>3749000000</v>
      </c>
      <c r="BQ10" s="28">
        <f>MAX($BI8:BN$13)-BQ9+1000000000</f>
        <v>4766000000</v>
      </c>
      <c r="BU10" s="17" t="s">
        <v>58</v>
      </c>
      <c r="BV10">
        <v>30</v>
      </c>
      <c r="BW10">
        <v>30</v>
      </c>
    </row>
    <row r="11" spans="1:78" x14ac:dyDescent="0.35">
      <c r="A11" s="17" t="s">
        <v>31</v>
      </c>
      <c r="B11" s="22">
        <v>1638000000</v>
      </c>
      <c r="C11" s="21" t="str">
        <f t="shared" ref="C11:D14" si="6">IFERROR(A11,"-")</f>
        <v>Rony</v>
      </c>
      <c r="D11" s="23">
        <f t="shared" si="6"/>
        <v>1638000000</v>
      </c>
      <c r="F11" s="17" t="s">
        <v>55</v>
      </c>
      <c r="G11" s="22">
        <v>984000000</v>
      </c>
      <c r="I11" s="17" t="s">
        <v>55</v>
      </c>
      <c r="J11" s="22">
        <v>984000000</v>
      </c>
      <c r="L11" s="17" t="s">
        <v>70</v>
      </c>
      <c r="M11">
        <v>70</v>
      </c>
      <c r="P11" s="17" t="s">
        <v>55</v>
      </c>
      <c r="Q11">
        <v>170</v>
      </c>
      <c r="S11" s="17" t="s">
        <v>33</v>
      </c>
      <c r="T11">
        <v>185</v>
      </c>
      <c r="V11" s="17" t="s">
        <v>61</v>
      </c>
      <c r="W11" s="28">
        <v>1257000000</v>
      </c>
      <c r="Y11" s="17" t="s">
        <v>64</v>
      </c>
      <c r="Z11" s="28">
        <v>1032000000</v>
      </c>
      <c r="AC11" s="17" t="s">
        <v>64</v>
      </c>
      <c r="AD11">
        <v>185</v>
      </c>
      <c r="AF11" s="17" t="s">
        <v>64</v>
      </c>
      <c r="AG11" s="28">
        <v>1032000000</v>
      </c>
      <c r="AK11" s="17" t="s">
        <v>72</v>
      </c>
      <c r="AL11" s="30">
        <v>3.2852095516569201E-3</v>
      </c>
      <c r="AM11" s="21">
        <f t="shared" si="1"/>
        <v>7</v>
      </c>
      <c r="AN11" s="31">
        <f t="shared" si="2"/>
        <v>3.2852095516569201E-3</v>
      </c>
      <c r="AO11" s="31" t="str">
        <f t="shared" si="3"/>
        <v/>
      </c>
      <c r="AP11" s="31" t="str">
        <f t="shared" si="4"/>
        <v/>
      </c>
      <c r="BC11" s="17" t="s">
        <v>62</v>
      </c>
      <c r="BD11" s="28">
        <v>832000000</v>
      </c>
      <c r="BH11" s="17" t="s">
        <v>38</v>
      </c>
      <c r="BI11" s="28">
        <v>2494000000</v>
      </c>
      <c r="BK11" t="s">
        <v>100</v>
      </c>
      <c r="BU11" s="17" t="s">
        <v>15</v>
      </c>
      <c r="BV11">
        <v>38</v>
      </c>
      <c r="BW11">
        <v>38</v>
      </c>
    </row>
    <row r="12" spans="1:78" x14ac:dyDescent="0.35">
      <c r="A12" s="17" t="s">
        <v>67</v>
      </c>
      <c r="B12" s="22">
        <v>1534000000</v>
      </c>
      <c r="C12" s="21" t="str">
        <f t="shared" si="6"/>
        <v>Hany</v>
      </c>
      <c r="D12" s="23">
        <f t="shared" si="6"/>
        <v>1534000000</v>
      </c>
      <c r="F12" s="17" t="s">
        <v>57</v>
      </c>
      <c r="G12" s="22">
        <v>1040000000</v>
      </c>
      <c r="I12" s="17" t="s">
        <v>57</v>
      </c>
      <c r="J12" s="22">
        <v>1040000000</v>
      </c>
      <c r="L12" s="17" t="s">
        <v>14</v>
      </c>
      <c r="M12">
        <v>342</v>
      </c>
      <c r="P12" s="17" t="s">
        <v>57</v>
      </c>
      <c r="Q12">
        <v>162</v>
      </c>
      <c r="S12" s="17" t="s">
        <v>40</v>
      </c>
      <c r="T12">
        <v>97</v>
      </c>
      <c r="V12" s="17" t="s">
        <v>74</v>
      </c>
      <c r="W12" s="28">
        <v>247000000</v>
      </c>
      <c r="Y12" s="17" t="s">
        <v>24</v>
      </c>
      <c r="Z12" s="28">
        <v>1043000000</v>
      </c>
      <c r="AC12" s="17" t="s">
        <v>24</v>
      </c>
      <c r="AD12">
        <v>184</v>
      </c>
      <c r="AF12" s="17" t="s">
        <v>24</v>
      </c>
      <c r="AG12" s="28">
        <v>1043000000</v>
      </c>
      <c r="AK12" s="17" t="s">
        <v>22</v>
      </c>
      <c r="AL12" s="30">
        <v>3.1154770276605719E-3</v>
      </c>
      <c r="AM12" s="21">
        <f t="shared" si="1"/>
        <v>8</v>
      </c>
      <c r="AN12" s="31">
        <f t="shared" si="2"/>
        <v>3.1154770276605719E-3</v>
      </c>
      <c r="AO12" s="31" t="str">
        <f t="shared" si="3"/>
        <v/>
      </c>
      <c r="AP12" s="31" t="str">
        <f t="shared" si="4"/>
        <v/>
      </c>
      <c r="BC12" s="17" t="s">
        <v>75</v>
      </c>
      <c r="BD12" s="28">
        <v>332000000</v>
      </c>
      <c r="BH12" s="17" t="s">
        <v>49</v>
      </c>
      <c r="BI12" s="28">
        <v>1823000000</v>
      </c>
      <c r="BU12" s="17" t="s">
        <v>59</v>
      </c>
      <c r="BV12">
        <v>86</v>
      </c>
      <c r="BW12">
        <v>86</v>
      </c>
    </row>
    <row r="13" spans="1:78" x14ac:dyDescent="0.35">
      <c r="A13" s="17" t="s">
        <v>53</v>
      </c>
      <c r="B13" s="22">
        <v>1360000000</v>
      </c>
      <c r="C13" s="21" t="str">
        <f t="shared" si="6"/>
        <v>Dary</v>
      </c>
      <c r="D13" s="23">
        <f t="shared" si="6"/>
        <v>1360000000</v>
      </c>
      <c r="F13" s="17" t="s">
        <v>58</v>
      </c>
      <c r="G13" s="22">
        <v>116000000</v>
      </c>
      <c r="I13" s="17" t="s">
        <v>58</v>
      </c>
      <c r="J13" s="22">
        <v>116000000</v>
      </c>
      <c r="L13" s="17" t="s">
        <v>81</v>
      </c>
      <c r="M13">
        <v>412</v>
      </c>
      <c r="P13" s="17" t="s">
        <v>58</v>
      </c>
      <c r="Q13">
        <v>12</v>
      </c>
      <c r="S13" s="17" t="s">
        <v>20</v>
      </c>
      <c r="T13">
        <v>100</v>
      </c>
      <c r="V13" s="17" t="s">
        <v>18</v>
      </c>
      <c r="W13" s="28">
        <v>10591000000</v>
      </c>
      <c r="Y13" s="17" t="s">
        <v>81</v>
      </c>
      <c r="Z13" s="28">
        <v>15990000000</v>
      </c>
      <c r="AC13" s="17" t="s">
        <v>81</v>
      </c>
      <c r="AD13">
        <v>2643</v>
      </c>
      <c r="AF13" s="17" t="s">
        <v>92</v>
      </c>
      <c r="AG13" s="28">
        <v>0</v>
      </c>
      <c r="AK13" s="17" t="s">
        <v>27</v>
      </c>
      <c r="AL13" s="30">
        <v>3.2200010704345971E-3</v>
      </c>
      <c r="AM13" s="21">
        <f t="shared" si="1"/>
        <v>9</v>
      </c>
      <c r="AN13" s="31">
        <f t="shared" si="2"/>
        <v>3.2200010704345971E-3</v>
      </c>
      <c r="AO13" s="31" t="str">
        <f t="shared" si="3"/>
        <v/>
      </c>
      <c r="AP13" s="31" t="str">
        <f t="shared" si="4"/>
        <v/>
      </c>
      <c r="BC13" s="17" t="s">
        <v>67</v>
      </c>
      <c r="BD13" s="28">
        <v>1534000000</v>
      </c>
      <c r="BH13" s="17" t="s">
        <v>73</v>
      </c>
      <c r="BI13" s="28">
        <v>806000000</v>
      </c>
      <c r="BU13" s="17" t="s">
        <v>60</v>
      </c>
      <c r="BV13">
        <v>42</v>
      </c>
      <c r="BW13">
        <v>42</v>
      </c>
    </row>
    <row r="14" spans="1:78" x14ac:dyDescent="0.35">
      <c r="A14" s="17" t="s">
        <v>26</v>
      </c>
      <c r="B14" s="22">
        <v>1288000000</v>
      </c>
      <c r="C14" s="21" t="str">
        <f t="shared" si="6"/>
        <v>Kisho</v>
      </c>
      <c r="D14" s="23">
        <f t="shared" si="6"/>
        <v>1288000000</v>
      </c>
      <c r="F14" s="17" t="s">
        <v>15</v>
      </c>
      <c r="G14" s="22">
        <v>538000000</v>
      </c>
      <c r="I14" s="17" t="s">
        <v>15</v>
      </c>
      <c r="J14" s="22">
        <v>538000000</v>
      </c>
      <c r="P14" s="17" t="s">
        <v>15</v>
      </c>
      <c r="Q14">
        <v>102</v>
      </c>
      <c r="S14" s="17" t="s">
        <v>43</v>
      </c>
      <c r="T14">
        <v>178</v>
      </c>
      <c r="V14" s="17" t="s">
        <v>81</v>
      </c>
      <c r="W14" s="28">
        <v>15990000000</v>
      </c>
      <c r="AF14" s="17" t="s">
        <v>81</v>
      </c>
      <c r="AG14" s="28">
        <v>15990000000</v>
      </c>
      <c r="AK14" s="17" t="s">
        <v>37</v>
      </c>
      <c r="AL14" s="30">
        <v>3.2214228617106345E-3</v>
      </c>
      <c r="AM14" s="21">
        <f t="shared" si="1"/>
        <v>10</v>
      </c>
      <c r="AN14" s="31">
        <f t="shared" si="2"/>
        <v>3.2214228617106345E-3</v>
      </c>
      <c r="AO14" s="31" t="str">
        <f t="shared" si="3"/>
        <v/>
      </c>
      <c r="AP14" s="31" t="str">
        <f t="shared" si="4"/>
        <v/>
      </c>
      <c r="BC14" s="17" t="s">
        <v>65</v>
      </c>
      <c r="BD14" s="28">
        <v>995000000</v>
      </c>
      <c r="BH14" s="17" t="s">
        <v>81</v>
      </c>
      <c r="BI14" s="28">
        <v>15990000000</v>
      </c>
      <c r="BU14" s="17" t="s">
        <v>72</v>
      </c>
      <c r="BV14">
        <v>38</v>
      </c>
      <c r="BW14">
        <v>38</v>
      </c>
    </row>
    <row r="15" spans="1:78" x14ac:dyDescent="0.35">
      <c r="A15" s="17" t="s">
        <v>54</v>
      </c>
      <c r="B15" s="22">
        <v>1243000000</v>
      </c>
      <c r="F15" s="17" t="s">
        <v>59</v>
      </c>
      <c r="G15" s="22">
        <v>1158000000</v>
      </c>
      <c r="I15" s="17" t="s">
        <v>59</v>
      </c>
      <c r="J15" s="22">
        <v>1158000000</v>
      </c>
      <c r="L15" s="20" t="s">
        <v>70</v>
      </c>
      <c r="M15" s="21">
        <f>IFERROR(VLOOKUP(L11,L:M,2,0),"-")</f>
        <v>70</v>
      </c>
      <c r="N15" s="25">
        <f>M15/GETPIVOTDATA("Fees Status",$L$10)</f>
        <v>0.16990291262135923</v>
      </c>
      <c r="P15" s="17" t="s">
        <v>59</v>
      </c>
      <c r="Q15">
        <v>174</v>
      </c>
      <c r="S15" s="17" t="s">
        <v>25</v>
      </c>
      <c r="T15">
        <v>104</v>
      </c>
      <c r="AK15" s="17" t="s">
        <v>44</v>
      </c>
      <c r="AL15" s="30">
        <v>3.1869103773584919E-3</v>
      </c>
      <c r="AM15" s="21">
        <f t="shared" si="1"/>
        <v>11</v>
      </c>
      <c r="AN15" s="31">
        <f t="shared" si="2"/>
        <v>3.1869103773584919E-3</v>
      </c>
      <c r="AO15" s="31" t="str">
        <f t="shared" si="3"/>
        <v/>
      </c>
      <c r="AP15" s="31" t="str">
        <f t="shared" si="4"/>
        <v/>
      </c>
      <c r="BC15" s="17" t="s">
        <v>63</v>
      </c>
      <c r="BD15" s="28">
        <v>1029000000</v>
      </c>
      <c r="BU15" s="17" t="s">
        <v>22</v>
      </c>
      <c r="BV15">
        <v>79</v>
      </c>
      <c r="BW15">
        <v>79</v>
      </c>
    </row>
    <row r="16" spans="1:78" x14ac:dyDescent="0.35">
      <c r="A16" s="17" t="s">
        <v>36</v>
      </c>
      <c r="B16" s="22">
        <v>1177000000</v>
      </c>
      <c r="F16" s="17" t="s">
        <v>60</v>
      </c>
      <c r="G16" s="22">
        <v>512000000</v>
      </c>
      <c r="I16" s="17" t="s">
        <v>60</v>
      </c>
      <c r="J16" s="22">
        <v>512000000</v>
      </c>
      <c r="L16" s="20" t="s">
        <v>14</v>
      </c>
      <c r="M16" s="21">
        <f>IFERROR(VLOOKUP(L12,L:M,2,0),"-")</f>
        <v>342</v>
      </c>
      <c r="N16" s="25">
        <f>M16/GETPIVOTDATA("Fees Status",$L$10)</f>
        <v>0.83009708737864074</v>
      </c>
      <c r="P16" s="17" t="s">
        <v>60</v>
      </c>
      <c r="Q16">
        <v>96</v>
      </c>
      <c r="S16" s="17" t="s">
        <v>48</v>
      </c>
      <c r="T16">
        <v>178</v>
      </c>
      <c r="AK16" s="17" t="s">
        <v>69</v>
      </c>
      <c r="AL16" s="30">
        <v>3.2185950714494014E-3</v>
      </c>
      <c r="AM16" s="21">
        <f t="shared" si="1"/>
        <v>12</v>
      </c>
      <c r="AN16" s="31">
        <f t="shared" si="2"/>
        <v>3.2185950714494014E-3</v>
      </c>
      <c r="AO16" s="31" t="str">
        <f t="shared" si="3"/>
        <v/>
      </c>
      <c r="AP16" s="31" t="str">
        <f t="shared" si="4"/>
        <v/>
      </c>
      <c r="BC16" s="17" t="s">
        <v>21</v>
      </c>
      <c r="BD16" s="28">
        <v>329000000</v>
      </c>
      <c r="BU16" s="17" t="s">
        <v>27</v>
      </c>
      <c r="BV16">
        <v>173</v>
      </c>
      <c r="BW16">
        <v>173</v>
      </c>
    </row>
    <row r="17" spans="1:75" x14ac:dyDescent="0.35">
      <c r="A17" s="17" t="s">
        <v>41</v>
      </c>
      <c r="B17" s="22">
        <v>1066000000</v>
      </c>
      <c r="F17" s="17" t="s">
        <v>72</v>
      </c>
      <c r="G17" s="22">
        <v>442000000</v>
      </c>
      <c r="I17" s="17" t="s">
        <v>72</v>
      </c>
      <c r="J17" s="22">
        <v>442000000</v>
      </c>
      <c r="P17" s="17" t="s">
        <v>72</v>
      </c>
      <c r="Q17">
        <v>60</v>
      </c>
      <c r="S17" s="17" t="s">
        <v>51</v>
      </c>
      <c r="T17">
        <v>176</v>
      </c>
      <c r="AK17" s="17" t="s">
        <v>81</v>
      </c>
      <c r="AL17" s="30">
        <v>3.1433014461510968E-3</v>
      </c>
      <c r="BC17" s="17" t="s">
        <v>71</v>
      </c>
      <c r="BD17" s="28">
        <v>411000000</v>
      </c>
      <c r="BU17" s="17" t="s">
        <v>37</v>
      </c>
      <c r="BV17">
        <v>278</v>
      </c>
      <c r="BW17">
        <v>278</v>
      </c>
    </row>
    <row r="18" spans="1:75" x14ac:dyDescent="0.35">
      <c r="A18" s="17" t="s">
        <v>63</v>
      </c>
      <c r="B18" s="22">
        <v>1029000000</v>
      </c>
      <c r="F18" s="17" t="s">
        <v>22</v>
      </c>
      <c r="G18" s="22">
        <v>1152000000</v>
      </c>
      <c r="I18" s="17" t="s">
        <v>22</v>
      </c>
      <c r="J18" s="22">
        <v>1152000000</v>
      </c>
      <c r="P18" s="17" t="s">
        <v>22</v>
      </c>
      <c r="Q18">
        <v>189</v>
      </c>
      <c r="S18" s="17" t="s">
        <v>81</v>
      </c>
      <c r="T18">
        <v>1237</v>
      </c>
      <c r="BC18" s="17" t="s">
        <v>36</v>
      </c>
      <c r="BD18" s="28">
        <v>1177000000</v>
      </c>
      <c r="BU18" s="17" t="s">
        <v>44</v>
      </c>
      <c r="BV18">
        <v>212</v>
      </c>
      <c r="BW18">
        <v>212</v>
      </c>
    </row>
    <row r="19" spans="1:75" x14ac:dyDescent="0.35">
      <c r="A19" s="17" t="s">
        <v>65</v>
      </c>
      <c r="B19" s="22">
        <v>995000000</v>
      </c>
      <c r="F19" s="17" t="s">
        <v>27</v>
      </c>
      <c r="G19" s="22">
        <v>2178000000</v>
      </c>
      <c r="I19" s="17" t="s">
        <v>27</v>
      </c>
      <c r="J19" s="22">
        <v>2178000000</v>
      </c>
      <c r="P19" s="17" t="s">
        <v>27</v>
      </c>
      <c r="Q19">
        <v>387</v>
      </c>
      <c r="BC19" s="17" t="s">
        <v>26</v>
      </c>
      <c r="BD19" s="28">
        <v>1288000000</v>
      </c>
      <c r="BU19" s="17" t="s">
        <v>69</v>
      </c>
      <c r="BV19">
        <v>127</v>
      </c>
      <c r="BW19">
        <v>127</v>
      </c>
    </row>
    <row r="20" spans="1:75" x14ac:dyDescent="0.35">
      <c r="A20" s="17" t="s">
        <v>62</v>
      </c>
      <c r="B20" s="22">
        <v>832000000</v>
      </c>
      <c r="F20" s="17" t="s">
        <v>37</v>
      </c>
      <c r="G20" s="22">
        <v>3809000000</v>
      </c>
      <c r="I20" s="17" t="s">
        <v>37</v>
      </c>
      <c r="J20" s="22">
        <v>3809000000</v>
      </c>
      <c r="P20" s="17" t="s">
        <v>37</v>
      </c>
      <c r="Q20">
        <v>617</v>
      </c>
      <c r="BC20" s="17" t="s">
        <v>52</v>
      </c>
      <c r="BD20" s="28">
        <v>1727000000</v>
      </c>
      <c r="BU20" s="17" t="s">
        <v>81</v>
      </c>
      <c r="BV20">
        <v>1237</v>
      </c>
      <c r="BW20">
        <v>1237</v>
      </c>
    </row>
    <row r="21" spans="1:75" x14ac:dyDescent="0.35">
      <c r="A21" s="17" t="s">
        <v>66</v>
      </c>
      <c r="B21" s="22">
        <v>650000000</v>
      </c>
      <c r="F21" s="17" t="s">
        <v>44</v>
      </c>
      <c r="G21" s="22">
        <v>2814000000</v>
      </c>
      <c r="I21" s="17" t="s">
        <v>44</v>
      </c>
      <c r="J21" s="22">
        <v>2814000000</v>
      </c>
      <c r="P21" s="17" t="s">
        <v>44</v>
      </c>
      <c r="Q21">
        <v>468</v>
      </c>
      <c r="BC21" s="17" t="s">
        <v>54</v>
      </c>
      <c r="BD21" s="28">
        <v>1243000000</v>
      </c>
    </row>
    <row r="22" spans="1:75" x14ac:dyDescent="0.35">
      <c r="A22" s="17" t="s">
        <v>71</v>
      </c>
      <c r="B22" s="22">
        <v>411000000</v>
      </c>
      <c r="F22" s="17" t="s">
        <v>69</v>
      </c>
      <c r="G22" s="22">
        <v>1247000000</v>
      </c>
      <c r="I22" s="17" t="s">
        <v>69</v>
      </c>
      <c r="J22" s="22">
        <v>1247000000</v>
      </c>
      <c r="P22" s="17" t="s">
        <v>69</v>
      </c>
      <c r="Q22">
        <v>206</v>
      </c>
      <c r="BC22" s="17" t="s">
        <v>31</v>
      </c>
      <c r="BD22" s="28">
        <v>1638000000</v>
      </c>
    </row>
    <row r="23" spans="1:75" x14ac:dyDescent="0.35">
      <c r="A23" s="17" t="s">
        <v>34</v>
      </c>
      <c r="B23" s="22">
        <v>379000000</v>
      </c>
      <c r="F23" s="17" t="s">
        <v>81</v>
      </c>
      <c r="G23" s="22">
        <v>15990000000</v>
      </c>
      <c r="I23" s="17" t="s">
        <v>81</v>
      </c>
      <c r="J23" s="22">
        <v>15990000000</v>
      </c>
      <c r="P23" s="17" t="s">
        <v>81</v>
      </c>
      <c r="Q23">
        <v>2643</v>
      </c>
      <c r="BC23" s="17" t="s">
        <v>41</v>
      </c>
      <c r="BD23" s="28">
        <v>1066000000</v>
      </c>
    </row>
    <row r="24" spans="1:75" x14ac:dyDescent="0.35">
      <c r="A24" s="17" t="s">
        <v>75</v>
      </c>
      <c r="B24" s="22">
        <v>332000000</v>
      </c>
      <c r="BC24" s="17" t="s">
        <v>81</v>
      </c>
      <c r="BD24" s="28">
        <v>15990000000</v>
      </c>
    </row>
    <row r="25" spans="1:75" x14ac:dyDescent="0.35">
      <c r="A25" s="17" t="s">
        <v>21</v>
      </c>
      <c r="B25" s="22">
        <v>329000000</v>
      </c>
    </row>
    <row r="26" spans="1:75" x14ac:dyDescent="0.35">
      <c r="A26" s="17" t="s">
        <v>81</v>
      </c>
      <c r="B26" s="22">
        <v>15990000000</v>
      </c>
    </row>
  </sheetData>
  <pageMargins left="0.7" right="0.7" top="0.75" bottom="0.75" header="0.3" footer="0.3"/>
  <pageSetup paperSize="9" orientation="portrait" r:id="rId21"/>
  <drawing r:id="rId22"/>
  <extLst>
    <ext xmlns:x14="http://schemas.microsoft.com/office/spreadsheetml/2009/9/main" uri="{A8765BA9-456A-4dab-B4F3-ACF838C121DE}">
      <x14:slicerList>
        <x14:slicer r:id="rId2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B20E7-3D0B-47A4-9F42-03105BD07372}">
  <sheetPr>
    <tabColor rgb="FF0070C0"/>
  </sheetPr>
  <dimension ref="A1"/>
  <sheetViews>
    <sheetView showGridLines="0" showRowColHeaders="0" tabSelected="1" zoomScale="69" zoomScaleNormal="69" workbookViewId="0">
      <selection activeCell="L37" sqref="L37"/>
    </sheetView>
  </sheetViews>
  <sheetFormatPr defaultRowHeight="15.5" x14ac:dyDescent="0.3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Sheet4</vt:lpstr>
      <vt:lpstr>Sheet1</vt:lpstr>
      <vt:lpstr>Sheet2</vt:lpstr>
      <vt:lpstr>Sheet3</vt:lpstr>
      <vt:lpstr>Sheet5</vt:lpstr>
      <vt:lpstr>PivotTables</vt:lpstr>
      <vt:lpstr>Dashboard</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www.other-levels.com</dc:title>
  <dc:subject/>
  <dc:creator>www.other-levels.com</dc:creator>
  <cp:keywords/>
  <dc:description>Copyright © 2022 Other Level's. All rights reserved
"Any illegal reproduction of this content in any form will result in immediate action against the person concerned."</dc:description>
  <cp:lastModifiedBy>NANDITA SHARMA</cp:lastModifiedBy>
  <dcterms:created xsi:type="dcterms:W3CDTF">2021-12-05T19:04:34Z</dcterms:created>
  <dcterms:modified xsi:type="dcterms:W3CDTF">2024-05-12T15:53:44Z</dcterms:modified>
  <cp:category/>
</cp:coreProperties>
</file>