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oxtelinc-my.sharepoint.com/personal/nandithad_voxtel-llc_com/Documents/Desktop/APD-damage/calibration/"/>
    </mc:Choice>
  </mc:AlternateContent>
  <xr:revisionPtr revIDLastSave="382" documentId="8_{B3038ECB-C5BE-4DDB-A629-BE1C5F072E91}" xr6:coauthVersionLast="47" xr6:coauthVersionMax="47" xr10:uidLastSave="{E228F6DA-89EB-441D-AE64-FF5CDBDF9E1E}"/>
  <bookViews>
    <workbookView xWindow="-108" yWindow="-108" windowWidth="30936" windowHeight="16896" activeTab="1" xr2:uid="{49E6E715-BC62-4F29-8118-D0288F21C2A5}"/>
  </bookViews>
  <sheets>
    <sheet name="Cybel" sheetId="1" r:id="rId1"/>
    <sheet name="Power" sheetId="2" r:id="rId2"/>
    <sheet name="First sam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2" l="1"/>
  <c r="I29" i="2"/>
  <c r="J27" i="2"/>
  <c r="I27" i="2"/>
  <c r="J28" i="2"/>
  <c r="I28" i="2"/>
  <c r="J24" i="2"/>
  <c r="J23" i="2"/>
  <c r="I24" i="2"/>
  <c r="I23" i="2"/>
  <c r="J20" i="2"/>
  <c r="I20" i="2"/>
  <c r="I19" i="2"/>
  <c r="J19" i="2" s="1"/>
  <c r="J16" i="2"/>
  <c r="I16" i="2"/>
  <c r="J15" i="2"/>
  <c r="I15" i="2"/>
  <c r="J14" i="2"/>
  <c r="I14" i="2"/>
  <c r="J12" i="2"/>
  <c r="I12" i="2"/>
  <c r="J11" i="2"/>
  <c r="I11" i="2"/>
  <c r="I6" i="2"/>
  <c r="J6" i="2" s="1"/>
  <c r="I7" i="2"/>
  <c r="J7" i="2" s="1"/>
  <c r="I5" i="2"/>
  <c r="J5" i="2" s="1"/>
  <c r="L2" i="2"/>
</calcChain>
</file>

<file path=xl/sharedStrings.xml><?xml version="1.0" encoding="utf-8"?>
<sst xmlns="http://schemas.openxmlformats.org/spreadsheetml/2006/main" count="25" uniqueCount="23">
  <si>
    <t>PRF setting</t>
  </si>
  <si>
    <t>Actual PRF (KhZ)</t>
  </si>
  <si>
    <t>Setting</t>
  </si>
  <si>
    <t>Pulse width (ns)</t>
  </si>
  <si>
    <t>Find the settings for the current, Hwplate, ND1, ND2 and pulse width to keep the same average power and peak power over different PRF ranges</t>
  </si>
  <si>
    <t>Current</t>
  </si>
  <si>
    <t>ND1</t>
  </si>
  <si>
    <t>ND2</t>
  </si>
  <si>
    <t>PRF</t>
  </si>
  <si>
    <t>Current (A)</t>
  </si>
  <si>
    <t>Hwplate (deg)</t>
  </si>
  <si>
    <t>PRF (Khz)</t>
  </si>
  <si>
    <t>Peak Power density (W/cm2)</t>
  </si>
  <si>
    <t>Optical power on appeture (W)</t>
  </si>
  <si>
    <t>Same average Power density  W/cm2</t>
  </si>
  <si>
    <t>start</t>
  </si>
  <si>
    <t>The power does not scale with the PRF.</t>
  </si>
  <si>
    <t>HW</t>
  </si>
  <si>
    <t>A</t>
  </si>
  <si>
    <t>ND</t>
  </si>
  <si>
    <t>IV_100KHz_5ns_2A_HW3_ND0</t>
  </si>
  <si>
    <t>IV_100KHz_5ns_1A_HW3_ND0</t>
  </si>
  <si>
    <t>Just appeture - No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</si>
</sst>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11" fontId="0" fillId="2" borderId="0" xfId="0" applyNumberFormat="1" applyFill="1"/>
    <xf numFmtId="0" fontId="1" fillId="0" borderId="0" xfId="0" applyFont="1"/>
    <xf numFmtId="11" fontId="1" fillId="0" borderId="0" xfId="0" applyNumberFormat="1" applyFont="1"/>
    <xf numFmtId="11" fontId="1" fillId="2" borderId="0" xfId="0" applyNumberFormat="1" applyFont="1" applyFill="1"/>
    <xf numFmtId="2" fontId="1" fillId="0" borderId="0" xfId="0" applyNumberFormat="1" applyFont="1"/>
    <xf numFmtId="0" fontId="1" fillId="2" borderId="0" xfId="0" applyFont="1" applyFill="1"/>
    <xf numFmtId="14" fontId="0" fillId="0" borderId="0" xfId="0" applyNumberFormat="1"/>
    <xf numFmtId="0" fontId="2" fillId="0" borderId="0" xfId="0" applyFont="1" applyAlignment="1">
      <alignment textRotation="90"/>
    </xf>
    <xf numFmtId="2" fontId="2" fillId="0" borderId="0" xfId="0" applyNumberFormat="1" applyFont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A841-A09D-448A-A95A-023FEEABF812}">
  <dimension ref="A1:E14"/>
  <sheetViews>
    <sheetView workbookViewId="0">
      <selection activeCell="G2" sqref="G2"/>
    </sheetView>
  </sheetViews>
  <sheetFormatPr defaultRowHeight="14.4" x14ac:dyDescent="0.3"/>
  <cols>
    <col min="1" max="1" width="14.109375" bestFit="1" customWidth="1"/>
    <col min="4" max="4" width="10.21875" style="1" bestFit="1" customWidth="1"/>
  </cols>
  <sheetData>
    <row r="1" spans="1:5" x14ac:dyDescent="0.3">
      <c r="A1" t="s">
        <v>1</v>
      </c>
      <c r="B1" t="s">
        <v>0</v>
      </c>
      <c r="D1" s="1" t="s">
        <v>3</v>
      </c>
      <c r="E1" t="s">
        <v>2</v>
      </c>
    </row>
    <row r="2" spans="1:5" x14ac:dyDescent="0.3">
      <c r="A2">
        <v>10.199999999999999</v>
      </c>
      <c r="B2">
        <v>10</v>
      </c>
      <c r="D2" s="1">
        <v>1.7</v>
      </c>
      <c r="E2">
        <v>6</v>
      </c>
    </row>
    <row r="3" spans="1:5" x14ac:dyDescent="0.3">
      <c r="A3">
        <v>20.03</v>
      </c>
      <c r="B3">
        <v>20</v>
      </c>
      <c r="D3" s="1">
        <v>2.7</v>
      </c>
      <c r="E3">
        <v>8</v>
      </c>
    </row>
    <row r="4" spans="1:5" x14ac:dyDescent="0.3">
      <c r="A4">
        <v>33</v>
      </c>
      <c r="B4">
        <v>34</v>
      </c>
      <c r="D4" s="1">
        <v>4</v>
      </c>
      <c r="E4">
        <v>10</v>
      </c>
    </row>
    <row r="5" spans="1:5" x14ac:dyDescent="0.3">
      <c r="A5">
        <v>50</v>
      </c>
      <c r="B5">
        <v>52</v>
      </c>
      <c r="D5" s="1">
        <v>5</v>
      </c>
      <c r="E5">
        <v>12</v>
      </c>
    </row>
    <row r="6" spans="1:5" x14ac:dyDescent="0.3">
      <c r="A6">
        <v>70</v>
      </c>
      <c r="B6">
        <v>71</v>
      </c>
      <c r="D6" s="1">
        <v>5.85</v>
      </c>
      <c r="E6">
        <v>14</v>
      </c>
    </row>
    <row r="7" spans="1:5" x14ac:dyDescent="0.3">
      <c r="A7">
        <v>100</v>
      </c>
      <c r="B7">
        <v>111.5</v>
      </c>
      <c r="D7" s="1">
        <v>6.6</v>
      </c>
      <c r="E7">
        <v>16</v>
      </c>
    </row>
    <row r="8" spans="1:5" x14ac:dyDescent="0.3">
      <c r="A8">
        <v>150</v>
      </c>
      <c r="B8">
        <v>156</v>
      </c>
      <c r="D8" s="1">
        <v>7.7</v>
      </c>
      <c r="E8">
        <v>18</v>
      </c>
    </row>
    <row r="9" spans="1:5" x14ac:dyDescent="0.3">
      <c r="A9">
        <v>500</v>
      </c>
      <c r="B9">
        <v>500</v>
      </c>
      <c r="D9" s="1">
        <v>9.3000000000000007</v>
      </c>
      <c r="E9">
        <v>20</v>
      </c>
    </row>
    <row r="10" spans="1:5" x14ac:dyDescent="0.3">
      <c r="A10">
        <v>1000</v>
      </c>
      <c r="B10">
        <v>1000</v>
      </c>
      <c r="D10" s="1">
        <v>13.5</v>
      </c>
      <c r="E10">
        <v>30</v>
      </c>
    </row>
    <row r="11" spans="1:5" x14ac:dyDescent="0.3">
      <c r="A11">
        <v>2000</v>
      </c>
      <c r="B11">
        <v>2000</v>
      </c>
      <c r="D11" s="1">
        <v>19.7</v>
      </c>
      <c r="E11">
        <v>44</v>
      </c>
    </row>
    <row r="12" spans="1:5" x14ac:dyDescent="0.3">
      <c r="A12">
        <v>3000</v>
      </c>
      <c r="B12">
        <v>3000</v>
      </c>
      <c r="D12" s="1">
        <v>22.5</v>
      </c>
      <c r="E12">
        <v>50</v>
      </c>
    </row>
    <row r="13" spans="1:5" x14ac:dyDescent="0.3">
      <c r="A13">
        <v>4000</v>
      </c>
      <c r="B13">
        <v>4000</v>
      </c>
      <c r="D13" s="1">
        <v>48.5</v>
      </c>
      <c r="E13">
        <v>100</v>
      </c>
    </row>
    <row r="14" spans="1:5" x14ac:dyDescent="0.3">
      <c r="D14" s="1">
        <v>58</v>
      </c>
      <c r="E14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385C-20F0-4F53-ADF3-F1F4EB18A96E}">
  <dimension ref="A1:O38"/>
  <sheetViews>
    <sheetView tabSelected="1" topLeftCell="A5" zoomScaleNormal="100" workbookViewId="0">
      <selection activeCell="H38" sqref="H38"/>
    </sheetView>
  </sheetViews>
  <sheetFormatPr defaultRowHeight="14.4" x14ac:dyDescent="0.3"/>
  <cols>
    <col min="1" max="1" width="11.77734375" customWidth="1"/>
    <col min="2" max="2" width="10.33203125" bestFit="1" customWidth="1"/>
    <col min="3" max="3" width="12.6640625" bestFit="1" customWidth="1"/>
    <col min="6" max="6" width="14.33203125" bestFit="1" customWidth="1"/>
    <col min="8" max="8" width="9" bestFit="1" customWidth="1"/>
    <col min="9" max="9" width="8.33203125" bestFit="1" customWidth="1"/>
    <col min="10" max="10" width="7.88671875" style="1" bestFit="1" customWidth="1"/>
  </cols>
  <sheetData>
    <row r="1" spans="1:15" x14ac:dyDescent="0.3">
      <c r="A1" s="2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L2">
        <f>25/16</f>
        <v>1.5625</v>
      </c>
    </row>
    <row r="4" spans="1:15" s="11" customFormat="1" ht="177" x14ac:dyDescent="0.3">
      <c r="B4" s="11" t="s">
        <v>9</v>
      </c>
      <c r="C4" s="11" t="s">
        <v>10</v>
      </c>
      <c r="D4" s="11" t="s">
        <v>6</v>
      </c>
      <c r="E4" s="11" t="s">
        <v>7</v>
      </c>
      <c r="F4" s="11" t="s">
        <v>3</v>
      </c>
      <c r="G4" s="11" t="s">
        <v>11</v>
      </c>
      <c r="H4" s="11" t="s">
        <v>13</v>
      </c>
      <c r="I4" s="11" t="s">
        <v>14</v>
      </c>
      <c r="J4" s="12" t="s">
        <v>12</v>
      </c>
    </row>
    <row r="5" spans="1:15" x14ac:dyDescent="0.3">
      <c r="B5">
        <v>2</v>
      </c>
      <c r="C5">
        <v>45</v>
      </c>
      <c r="D5">
        <v>0</v>
      </c>
      <c r="E5">
        <v>0</v>
      </c>
      <c r="F5">
        <v>12</v>
      </c>
      <c r="G5">
        <v>500</v>
      </c>
      <c r="H5" s="3">
        <v>2.9399999999999999E-4</v>
      </c>
      <c r="I5" s="4">
        <f>H5/(1.56*1.56*PI()/4*0.01)</f>
        <v>1.5381838681465226E-2</v>
      </c>
      <c r="J5" s="1">
        <f>I5/(G5*1000)/(F5*0.000000001)</f>
        <v>2.5636397802442041</v>
      </c>
    </row>
    <row r="6" spans="1:15" x14ac:dyDescent="0.3">
      <c r="B6">
        <v>2</v>
      </c>
      <c r="C6">
        <v>45</v>
      </c>
      <c r="D6">
        <v>0</v>
      </c>
      <c r="E6">
        <v>0</v>
      </c>
      <c r="F6">
        <v>48.5</v>
      </c>
      <c r="G6">
        <v>100</v>
      </c>
      <c r="H6" s="3">
        <v>2.9399999999999999E-4</v>
      </c>
      <c r="I6" s="4">
        <f>H6/(1.56*1.56*PI()/4*0.01)</f>
        <v>1.5381838681465226E-2</v>
      </c>
      <c r="J6" s="1">
        <f>I6/(G6*1000)/(F6*0.000000001)</f>
        <v>3.1715131301990156</v>
      </c>
    </row>
    <row r="7" spans="1:15" x14ac:dyDescent="0.3">
      <c r="B7">
        <v>2</v>
      </c>
      <c r="C7">
        <v>45</v>
      </c>
      <c r="D7">
        <v>0</v>
      </c>
      <c r="E7">
        <v>0</v>
      </c>
      <c r="F7">
        <v>58</v>
      </c>
      <c r="G7">
        <v>10</v>
      </c>
      <c r="H7" s="3">
        <v>2.9399999999999999E-4</v>
      </c>
      <c r="I7" s="4">
        <f>H7/(1.56*1.56*PI()/4*0.01)</f>
        <v>1.5381838681465226E-2</v>
      </c>
      <c r="J7" s="1">
        <f>I7/(G7*1000)/(F7*0.000000001)</f>
        <v>26.520411519767631</v>
      </c>
    </row>
    <row r="11" spans="1:15" x14ac:dyDescent="0.3">
      <c r="B11">
        <v>2</v>
      </c>
      <c r="C11">
        <v>45</v>
      </c>
      <c r="D11">
        <v>0</v>
      </c>
      <c r="E11">
        <v>0</v>
      </c>
      <c r="F11">
        <v>5</v>
      </c>
      <c r="G11">
        <v>10</v>
      </c>
      <c r="H11" s="3">
        <v>3.5149999999999998E-4</v>
      </c>
      <c r="I11" s="4">
        <f>H11/(1.56*1.56*PI()/4*0.01)</f>
        <v>1.8390191484813016E-2</v>
      </c>
      <c r="J11" s="1">
        <f>I11/(G11*1000)/(F11*0.000000001)</f>
        <v>367.80382969626032</v>
      </c>
    </row>
    <row r="12" spans="1:15" x14ac:dyDescent="0.3">
      <c r="B12">
        <v>2</v>
      </c>
      <c r="C12">
        <v>15</v>
      </c>
      <c r="D12">
        <v>0</v>
      </c>
      <c r="E12">
        <v>0</v>
      </c>
      <c r="F12">
        <v>5</v>
      </c>
      <c r="G12">
        <v>10</v>
      </c>
      <c r="H12" s="3">
        <v>8.1180000000000005E-5</v>
      </c>
      <c r="I12" s="4">
        <f>H12/(1.56*1.56*PI()/4*0.01)</f>
        <v>4.2472709665351948E-3</v>
      </c>
      <c r="J12" s="1">
        <f>I12/(G12*1000)/(F12*0.000000001)</f>
        <v>84.945419330703899</v>
      </c>
    </row>
    <row r="14" spans="1:15" s="5" customFormat="1" x14ac:dyDescent="0.3">
      <c r="A14" s="5" t="s">
        <v>15</v>
      </c>
      <c r="B14" s="5">
        <v>1</v>
      </c>
      <c r="C14" s="5">
        <v>45</v>
      </c>
      <c r="D14" s="5">
        <v>0</v>
      </c>
      <c r="E14" s="5">
        <v>0</v>
      </c>
      <c r="F14" s="5">
        <v>5</v>
      </c>
      <c r="G14" s="5">
        <v>10</v>
      </c>
      <c r="H14" s="6">
        <v>2.6399999999999998E-7</v>
      </c>
      <c r="I14" s="7">
        <f>H14/(1.56*1.56*PI()/4*0.01)</f>
        <v>1.3812263305805508E-5</v>
      </c>
      <c r="J14" s="8">
        <f>I14/(G14*1000)/(F14*0.000000001)</f>
        <v>0.27624526611611017</v>
      </c>
    </row>
    <row r="15" spans="1:15" x14ac:dyDescent="0.3">
      <c r="B15">
        <v>1</v>
      </c>
      <c r="C15">
        <v>40</v>
      </c>
      <c r="D15">
        <v>0</v>
      </c>
      <c r="E15">
        <v>0</v>
      </c>
      <c r="F15">
        <v>5</v>
      </c>
      <c r="G15">
        <v>50</v>
      </c>
      <c r="H15" s="3">
        <v>2.6129999999999999E-7</v>
      </c>
      <c r="I15" s="7">
        <f>H15/(1.56*1.56*PI()/4*0.01)</f>
        <v>1.3671001521996135E-5</v>
      </c>
      <c r="J15" s="8">
        <f>I15/(G15*1000)/(F15*0.000000001)</f>
        <v>5.4684006087984544E-2</v>
      </c>
    </row>
    <row r="16" spans="1:15" x14ac:dyDescent="0.3">
      <c r="B16">
        <v>1</v>
      </c>
      <c r="C16">
        <v>38</v>
      </c>
      <c r="D16">
        <v>0</v>
      </c>
      <c r="E16">
        <v>0</v>
      </c>
      <c r="F16">
        <v>5</v>
      </c>
      <c r="G16">
        <v>100</v>
      </c>
      <c r="H16" s="3">
        <v>2.6899999999999999E-7</v>
      </c>
      <c r="I16" s="7">
        <f>H16/(1.56*1.56*PI()/4*0.01)</f>
        <v>1.4073859201748795E-5</v>
      </c>
      <c r="J16" s="8">
        <f>I16/(G16*1000)/(F16*0.000000001)</f>
        <v>2.8147718403497592E-2</v>
      </c>
      <c r="L16" s="9" t="s">
        <v>16</v>
      </c>
    </row>
    <row r="19" spans="1:12" x14ac:dyDescent="0.3">
      <c r="B19">
        <v>3</v>
      </c>
      <c r="C19">
        <v>5</v>
      </c>
      <c r="D19">
        <v>0</v>
      </c>
      <c r="E19">
        <v>0</v>
      </c>
      <c r="F19">
        <v>5</v>
      </c>
      <c r="G19">
        <v>10</v>
      </c>
      <c r="H19" s="3">
        <v>3.8720000000000002E-5</v>
      </c>
      <c r="I19" s="7">
        <f>H19/(1.56*1.56*PI()/4*0.01)</f>
        <v>2.0257986181848081E-3</v>
      </c>
      <c r="J19" s="8">
        <f>I19/(G19*1000)/(F19*0.000000001)</f>
        <v>40.515972363696164</v>
      </c>
    </row>
    <row r="20" spans="1:12" x14ac:dyDescent="0.3">
      <c r="B20">
        <v>3</v>
      </c>
      <c r="C20">
        <v>5</v>
      </c>
      <c r="D20">
        <v>0</v>
      </c>
      <c r="E20">
        <v>0</v>
      </c>
      <c r="F20">
        <v>5</v>
      </c>
      <c r="G20">
        <v>50</v>
      </c>
      <c r="H20" s="3">
        <v>4.3019999999999998E-5</v>
      </c>
      <c r="I20" s="7">
        <f>H20/(1.56*1.56*PI()/4*0.01)</f>
        <v>2.250771088696034E-3</v>
      </c>
      <c r="J20" s="8">
        <f>I20/(G20*1000)/(F20*0.000000001)</f>
        <v>9.0030843547841357</v>
      </c>
    </row>
    <row r="23" spans="1:12" x14ac:dyDescent="0.3">
      <c r="A23" s="10">
        <v>44532</v>
      </c>
      <c r="B23">
        <v>1</v>
      </c>
      <c r="C23">
        <v>45</v>
      </c>
      <c r="D23">
        <v>0</v>
      </c>
      <c r="E23">
        <v>0</v>
      </c>
      <c r="F23">
        <v>5</v>
      </c>
      <c r="G23">
        <v>10</v>
      </c>
      <c r="H23" s="3">
        <v>2.8599999999999999E-7</v>
      </c>
      <c r="I23" s="7">
        <f>H23/(1.56*1.56*PI()/4*0.01)</f>
        <v>1.4963285247955968E-5</v>
      </c>
      <c r="J23" s="8">
        <f>I23/(G23*1000)/(F23*0.000000001)</f>
        <v>0.29926570495911936</v>
      </c>
      <c r="L23" t="s">
        <v>21</v>
      </c>
    </row>
    <row r="24" spans="1:12" x14ac:dyDescent="0.3">
      <c r="A24" s="10">
        <v>44532</v>
      </c>
      <c r="B24">
        <v>2</v>
      </c>
      <c r="C24">
        <v>3</v>
      </c>
      <c r="D24">
        <v>0</v>
      </c>
      <c r="E24">
        <v>0</v>
      </c>
      <c r="F24">
        <v>5</v>
      </c>
      <c r="G24">
        <v>10</v>
      </c>
      <c r="H24" s="3">
        <v>2.8899999999999999E-6</v>
      </c>
      <c r="I24" s="7">
        <f>H24/(1.56*1.56*PI()/4*0.01)</f>
        <v>1.512024278552194E-4</v>
      </c>
      <c r="J24" s="8">
        <f>I24/(G24*1000)/(F24*0.000000001)</f>
        <v>3.024048557104388</v>
      </c>
      <c r="L24" t="s">
        <v>20</v>
      </c>
    </row>
    <row r="27" spans="1:12" x14ac:dyDescent="0.3">
      <c r="B27">
        <v>3</v>
      </c>
      <c r="C27">
        <v>45</v>
      </c>
      <c r="D27">
        <v>0</v>
      </c>
      <c r="E27">
        <v>0</v>
      </c>
      <c r="F27">
        <v>4</v>
      </c>
      <c r="G27">
        <v>10</v>
      </c>
      <c r="H27" s="3">
        <v>2E-3</v>
      </c>
      <c r="I27" s="7">
        <f>H27/(1.56*1.56*PI()/4*0.01)</f>
        <v>0.10463835837731447</v>
      </c>
      <c r="J27" s="8">
        <f>I27/(G27*1000)/(F27*0.000000001)</f>
        <v>2615.9589594328613</v>
      </c>
    </row>
    <row r="28" spans="1:12" x14ac:dyDescent="0.3">
      <c r="A28" s="10">
        <v>44533</v>
      </c>
      <c r="B28">
        <v>3</v>
      </c>
      <c r="C28">
        <v>45</v>
      </c>
      <c r="D28">
        <v>0</v>
      </c>
      <c r="E28">
        <v>0</v>
      </c>
      <c r="F28">
        <v>4</v>
      </c>
      <c r="G28">
        <v>20</v>
      </c>
      <c r="H28" s="3">
        <v>2.0100000000000001E-3</v>
      </c>
      <c r="I28" s="7">
        <f>H28/(1.56*1.56*PI()/4*0.01)</f>
        <v>0.10516155016920105</v>
      </c>
      <c r="J28" s="8">
        <f>I28/(G28*1000)/(F28*0.000000001)</f>
        <v>1314.519377115013</v>
      </c>
      <c r="L28" t="s">
        <v>22</v>
      </c>
    </row>
    <row r="29" spans="1:12" x14ac:dyDescent="0.3">
      <c r="B29">
        <v>3</v>
      </c>
      <c r="C29">
        <v>45</v>
      </c>
      <c r="D29">
        <v>0</v>
      </c>
      <c r="E29">
        <v>0</v>
      </c>
      <c r="F29">
        <v>4</v>
      </c>
      <c r="G29">
        <v>100</v>
      </c>
      <c r="H29" s="3">
        <v>2.2599999999999999E-3</v>
      </c>
      <c r="I29" s="7">
        <f>H29/(1.56*1.56*PI()/4*0.01)</f>
        <v>0.11824134496636535</v>
      </c>
      <c r="J29" s="8">
        <f>I29/(G29*1000)/(F29*0.000000001)</f>
        <v>295.60336241591335</v>
      </c>
    </row>
    <row r="31" spans="1:12" x14ac:dyDescent="0.3">
      <c r="B31">
        <v>4</v>
      </c>
      <c r="C31">
        <v>45</v>
      </c>
      <c r="D31">
        <v>0</v>
      </c>
      <c r="E31">
        <v>0</v>
      </c>
      <c r="F31">
        <v>4</v>
      </c>
      <c r="G31">
        <v>10</v>
      </c>
      <c r="H31" s="3">
        <v>3.5599999999999998E-3</v>
      </c>
    </row>
    <row r="32" spans="1:12" x14ac:dyDescent="0.3">
      <c r="B32">
        <v>4</v>
      </c>
      <c r="C32">
        <v>45</v>
      </c>
      <c r="D32">
        <v>0</v>
      </c>
      <c r="E32">
        <v>0</v>
      </c>
      <c r="F32">
        <v>4</v>
      </c>
      <c r="G32">
        <v>50</v>
      </c>
      <c r="H32" s="3">
        <v>3.15E-3</v>
      </c>
    </row>
    <row r="33" spans="2:11" x14ac:dyDescent="0.3">
      <c r="B33">
        <v>4</v>
      </c>
      <c r="C33">
        <v>45</v>
      </c>
      <c r="D33">
        <v>0</v>
      </c>
      <c r="E33">
        <v>0</v>
      </c>
      <c r="F33">
        <v>4</v>
      </c>
      <c r="G33">
        <v>111</v>
      </c>
      <c r="H33" s="3">
        <v>3.1800000000000001E-3</v>
      </c>
    </row>
    <row r="34" spans="2:11" x14ac:dyDescent="0.3">
      <c r="B34">
        <v>4</v>
      </c>
      <c r="C34">
        <v>45</v>
      </c>
      <c r="D34">
        <v>0</v>
      </c>
      <c r="E34">
        <v>0</v>
      </c>
      <c r="F34">
        <v>4</v>
      </c>
      <c r="G34">
        <v>389</v>
      </c>
      <c r="H34" s="3">
        <v>4.6800000000000001E-3</v>
      </c>
      <c r="K34">
        <v>300</v>
      </c>
    </row>
    <row r="35" spans="2:11" x14ac:dyDescent="0.3">
      <c r="B35">
        <v>4</v>
      </c>
      <c r="C35">
        <v>45</v>
      </c>
      <c r="D35">
        <v>0</v>
      </c>
      <c r="E35">
        <v>0</v>
      </c>
      <c r="F35">
        <v>4</v>
      </c>
      <c r="G35">
        <v>775</v>
      </c>
      <c r="H35" s="3">
        <v>8.5599999999999999E-3</v>
      </c>
      <c r="K35">
        <v>500</v>
      </c>
    </row>
    <row r="36" spans="2:11" x14ac:dyDescent="0.3">
      <c r="B36">
        <v>4</v>
      </c>
      <c r="C36">
        <v>45</v>
      </c>
      <c r="D36">
        <v>0</v>
      </c>
      <c r="E36">
        <v>0</v>
      </c>
      <c r="F36">
        <v>4</v>
      </c>
      <c r="G36">
        <v>970</v>
      </c>
      <c r="H36" s="3">
        <v>9.75E-3</v>
      </c>
      <c r="K36">
        <v>1000</v>
      </c>
    </row>
    <row r="38" spans="2:11" x14ac:dyDescent="0.3">
      <c r="B38">
        <v>3</v>
      </c>
      <c r="C38">
        <v>45</v>
      </c>
      <c r="D38">
        <v>0</v>
      </c>
      <c r="E38">
        <v>0</v>
      </c>
      <c r="F38">
        <v>4</v>
      </c>
      <c r="G38">
        <v>10</v>
      </c>
      <c r="H38">
        <v>3.2820000000000002E-3</v>
      </c>
    </row>
  </sheetData>
  <mergeCells count="1">
    <mergeCell ref="A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19B6-20FB-43DE-A1A0-EA1244F1C442}">
  <dimension ref="A1:D6"/>
  <sheetViews>
    <sheetView workbookViewId="0">
      <selection activeCell="K27" sqref="K27"/>
    </sheetView>
  </sheetViews>
  <sheetFormatPr defaultRowHeight="14.4" x14ac:dyDescent="0.3"/>
  <sheetData>
    <row r="1" spans="1:4" x14ac:dyDescent="0.3">
      <c r="A1" t="s">
        <v>17</v>
      </c>
      <c r="B1">
        <v>45</v>
      </c>
    </row>
    <row r="2" spans="1:4" x14ac:dyDescent="0.3">
      <c r="A2" t="s">
        <v>5</v>
      </c>
      <c r="B2">
        <v>1</v>
      </c>
      <c r="C2" t="s">
        <v>18</v>
      </c>
    </row>
    <row r="3" spans="1:4" x14ac:dyDescent="0.3">
      <c r="A3" t="s">
        <v>19</v>
      </c>
      <c r="B3">
        <v>0</v>
      </c>
    </row>
    <row r="4" spans="1:4" x14ac:dyDescent="0.3">
      <c r="A4" t="s">
        <v>7</v>
      </c>
      <c r="B4">
        <v>0</v>
      </c>
    </row>
    <row r="6" spans="1:4" x14ac:dyDescent="0.3">
      <c r="A6" t="s">
        <v>8</v>
      </c>
      <c r="B6">
        <v>10</v>
      </c>
      <c r="C6">
        <v>50</v>
      </c>
      <c r="D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Cybel</vt:lpstr>
      <vt:lpstr>Power</vt:lpstr>
      <vt:lpstr>First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Dissanayake, Nanditha</dc:creator>
  <cp:lastModifiedBy>Dissanayake, Nanditha</cp:lastModifiedBy>
  <dcterms:created xsi:type="dcterms:W3CDTF">2021-12-02T08:10:56Z</dcterms:created>
  <dcterms:modified xsi:type="dcterms:W3CDTF">2021-12-04T00:38:18Z</dcterms:modified>
</cp:coreProperties>
</file>