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do\Desktop\"/>
    </mc:Choice>
  </mc:AlternateContent>
  <bookViews>
    <workbookView xWindow="0" yWindow="0" windowWidth="28800" windowHeight="12435"/>
  </bookViews>
  <sheets>
    <sheet name="PT" sheetId="2" r:id="rId1"/>
    <sheet name="Las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3" l="1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16" i="3"/>
  <c r="Q17" i="2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3" i="3"/>
  <c r="Q19" i="2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3" i="3"/>
  <c r="P3" i="2"/>
  <c r="S3" i="2" s="1"/>
  <c r="Q18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9" i="2"/>
  <c r="Q70" i="2"/>
  <c r="Q71" i="2"/>
  <c r="Q72" i="2"/>
  <c r="Q73" i="2"/>
  <c r="P17" i="2" l="1"/>
  <c r="S17" i="2" s="1"/>
  <c r="P12" i="2"/>
  <c r="S12" i="2" s="1"/>
  <c r="P13" i="2"/>
  <c r="S13" i="2" s="1"/>
  <c r="P14" i="2"/>
  <c r="S14" i="2" s="1"/>
  <c r="P15" i="2"/>
  <c r="S15" i="2" s="1"/>
  <c r="P16" i="2"/>
  <c r="S16" i="2" s="1"/>
  <c r="P11" i="2"/>
  <c r="S11" i="2" s="1"/>
  <c r="P4" i="2"/>
  <c r="S4" i="2" s="1"/>
  <c r="P5" i="2"/>
  <c r="S5" i="2" s="1"/>
  <c r="P6" i="2"/>
  <c r="S6" i="2" s="1"/>
  <c r="P7" i="2"/>
  <c r="S7" i="2" s="1"/>
  <c r="P8" i="2"/>
  <c r="S8" i="2" s="1"/>
  <c r="P9" i="2"/>
  <c r="S9" i="2" s="1"/>
  <c r="P10" i="2"/>
  <c r="S10" i="2" s="1"/>
  <c r="P18" i="2"/>
  <c r="S18" i="2" s="1"/>
  <c r="P19" i="2"/>
  <c r="S19" i="2" s="1"/>
  <c r="P20" i="2"/>
  <c r="S20" i="2" s="1"/>
  <c r="P21" i="2"/>
  <c r="S21" i="2" s="1"/>
  <c r="P22" i="2"/>
  <c r="S22" i="2" s="1"/>
  <c r="P23" i="2"/>
  <c r="S23" i="2" s="1"/>
  <c r="P24" i="2"/>
  <c r="S24" i="2" s="1"/>
  <c r="P25" i="2"/>
  <c r="S25" i="2" s="1"/>
  <c r="P26" i="2"/>
  <c r="S26" i="2" s="1"/>
  <c r="P27" i="2"/>
  <c r="S27" i="2" s="1"/>
  <c r="P28" i="2"/>
  <c r="S28" i="2" s="1"/>
  <c r="P29" i="2"/>
  <c r="S29" i="2" s="1"/>
  <c r="P30" i="2"/>
  <c r="S30" i="2" s="1"/>
  <c r="P31" i="2"/>
  <c r="S31" i="2" s="1"/>
  <c r="P32" i="2"/>
  <c r="S32" i="2" s="1"/>
  <c r="P33" i="2"/>
  <c r="S33" i="2" s="1"/>
  <c r="P34" i="2"/>
  <c r="S34" i="2" s="1"/>
  <c r="P35" i="2"/>
  <c r="S35" i="2" s="1"/>
  <c r="P36" i="2"/>
  <c r="S36" i="2" s="1"/>
  <c r="P37" i="2"/>
  <c r="S37" i="2" s="1"/>
  <c r="P38" i="2"/>
  <c r="S38" i="2" s="1"/>
  <c r="P39" i="2"/>
  <c r="S39" i="2" s="1"/>
  <c r="P40" i="2"/>
  <c r="S40" i="2" s="1"/>
  <c r="P41" i="2"/>
  <c r="S41" i="2" s="1"/>
  <c r="P42" i="2"/>
  <c r="S42" i="2" s="1"/>
  <c r="P43" i="2"/>
  <c r="S43" i="2" s="1"/>
  <c r="P44" i="2"/>
  <c r="S44" i="2" s="1"/>
  <c r="P45" i="2"/>
  <c r="S45" i="2" s="1"/>
  <c r="P46" i="2"/>
  <c r="S46" i="2" s="1"/>
  <c r="P47" i="2"/>
  <c r="S47" i="2" s="1"/>
  <c r="P48" i="2"/>
  <c r="S48" i="2" s="1"/>
  <c r="P49" i="2"/>
  <c r="S49" i="2" s="1"/>
  <c r="P50" i="2"/>
  <c r="S50" i="2" s="1"/>
  <c r="P51" i="2"/>
  <c r="S51" i="2" s="1"/>
  <c r="P52" i="2"/>
  <c r="S52" i="2" s="1"/>
  <c r="P53" i="2"/>
  <c r="S53" i="2" s="1"/>
  <c r="P54" i="2"/>
  <c r="S54" i="2" s="1"/>
  <c r="P55" i="2"/>
  <c r="S55" i="2" s="1"/>
  <c r="P56" i="2"/>
  <c r="S56" i="2" s="1"/>
  <c r="P57" i="2"/>
  <c r="S57" i="2" s="1"/>
  <c r="P58" i="2"/>
  <c r="S58" i="2" s="1"/>
  <c r="P59" i="2"/>
  <c r="S59" i="2" s="1"/>
  <c r="P60" i="2"/>
  <c r="S60" i="2" s="1"/>
  <c r="P61" i="2"/>
  <c r="S61" i="2" s="1"/>
  <c r="P62" i="2"/>
  <c r="S62" i="2" s="1"/>
  <c r="P63" i="2"/>
  <c r="S63" i="2" s="1"/>
  <c r="P64" i="2"/>
  <c r="S64" i="2" s="1"/>
  <c r="P65" i="2"/>
  <c r="S65" i="2" s="1"/>
  <c r="P66" i="2"/>
  <c r="S66" i="2" s="1"/>
  <c r="P67" i="2"/>
  <c r="S67" i="2" s="1"/>
  <c r="P68" i="2"/>
  <c r="S68" i="2" s="1"/>
  <c r="P69" i="2"/>
  <c r="S69" i="2" s="1"/>
  <c r="P70" i="2"/>
  <c r="S70" i="2" s="1"/>
  <c r="P71" i="2"/>
  <c r="S71" i="2" s="1"/>
  <c r="P72" i="2"/>
  <c r="S72" i="2" s="1"/>
  <c r="P73" i="2"/>
  <c r="S73" i="2" s="1"/>
</calcChain>
</file>

<file path=xl/sharedStrings.xml><?xml version="1.0" encoding="utf-8"?>
<sst xmlns="http://schemas.openxmlformats.org/spreadsheetml/2006/main" count="666" uniqueCount="293">
  <si>
    <t>"playtennis(A,B,C,D)-&gt;yes"</t>
  </si>
  <si>
    <t>"playtennis(A,B,normal,D)-&gt;yes"</t>
  </si>
  <si>
    <t>[3]</t>
  </si>
  <si>
    <t>"playtennis(A,B,C,weak)-&gt;yes"</t>
  </si>
  <si>
    <t>"playtennis(A,B,normal,weak)-&gt;yes"</t>
  </si>
  <si>
    <t>[]</t>
  </si>
  <si>
    <t>"playtennis(overcast,B,C,D)-&gt;yes"</t>
  </si>
  <si>
    <t>"playtennis(A,mild,C,D)-&gt;yes"</t>
  </si>
  <si>
    <t>"playtennis(A,cool,normal,D)-&gt;yes"</t>
  </si>
  <si>
    <t>"playtennis(rain,B,C,D)-&gt;yes"</t>
  </si>
  <si>
    <t>"playtennis(A,cool,C,D)-&gt;yes"</t>
  </si>
  <si>
    <t>"playtennis(rain,B,C,weak)-&gt;yes"</t>
  </si>
  <si>
    <t>"playtennis(rain,B,normal,weak)-&gt;yes"</t>
  </si>
  <si>
    <t>[2]</t>
  </si>
  <si>
    <t>[3,6]</t>
  </si>
  <si>
    <t>"playtennis(rain,mild,C,weak)-&gt;yes"</t>
  </si>
  <si>
    <t>"playtennis(A,cool,normal,weak)-&gt;yes"</t>
  </si>
  <si>
    <t>[1]</t>
  </si>
  <si>
    <t>"playtennis(overcast,hot,C,weak)-&gt;yes"</t>
  </si>
  <si>
    <t>"playtennis(rain,mild,C,D)-&gt;yes"</t>
  </si>
  <si>
    <t>[5]</t>
  </si>
  <si>
    <t>"playtennis(sunny,B,normal,D)-&gt;yes"</t>
  </si>
  <si>
    <t>"playtennis(overcast,B,normal,D)-&gt;yes"</t>
  </si>
  <si>
    <t>"playtennis(A,cool,C,weak)-&gt;yes"</t>
  </si>
  <si>
    <t>"playtennis(A,B,high,weak)-&gt;yes"</t>
  </si>
  <si>
    <t>"playtennis(A,B,normal,strong)-&gt;yes"</t>
  </si>
  <si>
    <t>"playtennis(A,mild,normal,D)-&gt;yes"</t>
  </si>
  <si>
    <t>"playtennis(A,mild,C,weak)-&gt;yes"</t>
  </si>
  <si>
    <t>[4]</t>
  </si>
  <si>
    <t>"playtennis(A,mild,C,strong)-&gt;yes"</t>
  </si>
  <si>
    <t>"playtennis(sunny,B,C,D)-&gt;yes"</t>
  </si>
  <si>
    <t>"playtennis(overcast,hot,C,D)-&gt;yes"</t>
  </si>
  <si>
    <t>"playtennis(overcast,B,C,weak)-&gt;yes"</t>
  </si>
  <si>
    <t>"playtennis(rain,B,normal,D)-&gt;yes"</t>
  </si>
  <si>
    <t>"playtennis(A,hot,C,weak)-&gt;yes"</t>
  </si>
  <si>
    <t>[4,8]</t>
  </si>
  <si>
    <t>"playtennis(overcast, hot, high, weak) -&gt; yes"</t>
  </si>
  <si>
    <t>"playtennis(rain, mild, high, weak) -&gt; yes"</t>
  </si>
  <si>
    <t>"playtennis(rain, cool, normal, weak) -&gt; yes"</t>
  </si>
  <si>
    <t>"playtennis(overcast, cool, normal, strong) -&gt; yes"</t>
  </si>
  <si>
    <t>"playtennis(sunny, cool, normal, weak) -&gt; yes"</t>
  </si>
  <si>
    <t>"playtennis(rain, mild, normal, weak) -&gt; yes"</t>
  </si>
  <si>
    <t>[6]</t>
  </si>
  <si>
    <t>"playtennis(sunny, mild, normal, strong) -&gt; yes"</t>
  </si>
  <si>
    <t>[7]</t>
  </si>
  <si>
    <t>"playtennis(overcast, mild, high, strong) -&gt; yes"</t>
  </si>
  <si>
    <t>[8]</t>
  </si>
  <si>
    <t>"playtennis(overcast, hot, normal, weak) -&gt; yes"</t>
  </si>
  <si>
    <t>"playtennis(sunny,B,normal,weak)-&gt;yes"</t>
  </si>
  <si>
    <t>"playtennis(overcast,cool,C,strong)-&gt;yes"</t>
  </si>
  <si>
    <t>"playtennis(overcast,B,normal,weak)-&gt;yes"</t>
  </si>
  <si>
    <t>"playtennis(A,hot,high,weak)-&gt;yes"</t>
  </si>
  <si>
    <t>"playtennis(overcast,B,high,strong)-&gt;yes"</t>
  </si>
  <si>
    <t>"playtennis(rain,mild,normal,D)-&gt;yes"</t>
  </si>
  <si>
    <t>"playtennis(overcast,hot,normal,D)-&gt;yes"</t>
  </si>
  <si>
    <t>"playtennis(sunny,mild,C,strong)-&gt;yes"</t>
  </si>
  <si>
    <t>"playtennis(sunny,cool,normal,D)-&gt;yes"</t>
  </si>
  <si>
    <t>"playtennis(rain,B,high,weak)-&gt;yes"</t>
  </si>
  <si>
    <t>"playtennis(sunny,B,normal,strong)-&gt;yes"</t>
  </si>
  <si>
    <t>"playtennis(sunny,cool,C,weak)-&gt;yes"</t>
  </si>
  <si>
    <t>"playtennis(A,mild,high,strong)-&gt;yes"</t>
  </si>
  <si>
    <t>"playtennis(rain,cool,normal,D)-&gt;yes"</t>
  </si>
  <si>
    <t>"playtennis(overcast,B,high,weak)-&gt;yes"</t>
  </si>
  <si>
    <t>"playtennis(overcast,cool,normal,D)-&gt;yes"</t>
  </si>
  <si>
    <t>"playtennis(rain,B,high,D)-&gt;yes"</t>
  </si>
  <si>
    <t>"playtennis(A,mild,normal,strong)-&gt;yes"</t>
  </si>
  <si>
    <t>"playtennis(overcast,hot,high,D)-&gt;yes"</t>
  </si>
  <si>
    <t>"playtennis(overcast,B,normal,strong)-&gt;yes"</t>
  </si>
  <si>
    <t>"playtennis(rain,cool,C,weak)-&gt;yes"</t>
  </si>
  <si>
    <t>"playtennis(A,hot,normal,weak)-&gt;yes"</t>
  </si>
  <si>
    <t>"playtennis(rain,mild,high,D)-&gt;yes"</t>
  </si>
  <si>
    <t>"playtennis(A,cool,normal,strong)-&gt;yes"</t>
  </si>
  <si>
    <t>"playtennis(sunny,mild,normal,D)-&gt;yes"</t>
  </si>
  <si>
    <t>"playtennis(A,mild,normal,weak)-&gt;yes"</t>
  </si>
  <si>
    <t>"playtennis(overcast,mild,high,D)-&gt;yes"</t>
  </si>
  <si>
    <t>"playtennis(A,mild,high,weak)-&gt;yes"</t>
  </si>
  <si>
    <t>"playtennis(overcast,mild,C,strong)-&gt;yes"</t>
  </si>
  <si>
    <t>RULE</t>
  </si>
  <si>
    <t>Pos</t>
  </si>
  <si>
    <t>Neg</t>
  </si>
  <si>
    <t>Step</t>
  </si>
  <si>
    <t>[15]</t>
  </si>
  <si>
    <t>[16]</t>
  </si>
  <si>
    <t>[48]</t>
  </si>
  <si>
    <t>[19]</t>
  </si>
  <si>
    <t>[26]</t>
  </si>
  <si>
    <t>Rules (prev)</t>
  </si>
  <si>
    <t>Rules (post)</t>
  </si>
  <si>
    <t>"last([c])-&gt;c"</t>
  </si>
  <si>
    <t>"last([b])-&gt;b"</t>
  </si>
  <si>
    <t>"last([l])-&gt;l"</t>
  </si>
  <si>
    <t>"last([a,b,c])-&gt;c"</t>
  </si>
  <si>
    <t>"last([t,b,n,a,b])-&gt;b"</t>
  </si>
  <si>
    <t>"last([h,h,t,a,l])-&gt;l"</t>
  </si>
  <si>
    <t>"last([a,c,b])-&gt;b"</t>
  </si>
  <si>
    <t>"last([a,b,a,c])-&gt;c"</t>
  </si>
  <si>
    <t>"last([a,b,c])-&gt;last(a)"</t>
  </si>
  <si>
    <t>"last([b])-&gt;last([])"</t>
  </si>
  <si>
    <t>"last([a|B])-&gt;b"</t>
  </si>
  <si>
    <t>"last([t,b,n,a,b])-&gt;last(t)"</t>
  </si>
  <si>
    <t>"last([A,b,n,a,b])-&gt;b"</t>
  </si>
  <si>
    <t>"last([a|B])-&gt;c"</t>
  </si>
  <si>
    <t>"last([h,h,t,a,l])-&gt;[h,t,a,l]"</t>
  </si>
  <si>
    <t>"last([h,h,t,a,l])-&gt;h"</t>
  </si>
  <si>
    <t>"last([h,h,t,a,l])-&gt;last([h,t,a,l])"</t>
  </si>
  <si>
    <t>"last([l])-&gt;last([])"</t>
  </si>
  <si>
    <t>"last([t,b,n,a,b])-&gt;t"</t>
  </si>
  <si>
    <t>"last([a,c,b])-&gt;last(a)"</t>
  </si>
  <si>
    <t>"last([h|B])-&gt;l"</t>
  </si>
  <si>
    <t>"last([a,b,a,c])-&gt;last([b,a,c])"</t>
  </si>
  <si>
    <t>"last([A,c,b])-&gt;b"</t>
  </si>
  <si>
    <t>"last([a,b,c])-&gt;[b,c]"</t>
  </si>
  <si>
    <t>"last([c])-&gt;last(c)"</t>
  </si>
  <si>
    <t>"last([t,b,n,a,b])-&gt;last([b,n,a,b])"</t>
  </si>
  <si>
    <t>"last([b])-&gt;[]"</t>
  </si>
  <si>
    <t>"last([l])-&gt;[]"</t>
  </si>
  <si>
    <t>"last([c])-&gt;[]"</t>
  </si>
  <si>
    <t>"last([b])-&gt;last(b)"</t>
  </si>
  <si>
    <t>"last([l])-&gt;last(l)"</t>
  </si>
  <si>
    <t>"last([A])-&gt;c"</t>
  </si>
  <si>
    <t>"last([A])-&gt;b"</t>
  </si>
  <si>
    <t>"last([A])-&gt;l"</t>
  </si>
  <si>
    <t>"last([c])-&gt;last([])"</t>
  </si>
  <si>
    <t>"last([A,b,c])-&gt;c"</t>
  </si>
  <si>
    <t>"last([a,b,c])-&gt;a"</t>
  </si>
  <si>
    <t>"last([a,c,b])-&gt;a"</t>
  </si>
  <si>
    <t>"last([a,c,b])-&gt;[c,b]"</t>
  </si>
  <si>
    <t>"last([a,b,c])-&gt;last([b,c])"</t>
  </si>
  <si>
    <t>"last([a,c,b])-&gt;last([c,b])"</t>
  </si>
  <si>
    <t>"last([A,b,a,c])-&gt;c"</t>
  </si>
  <si>
    <t>"last([a,b,a,c])-&gt;last(a)"</t>
  </si>
  <si>
    <t>"last([a,b,a,c])-&gt;[b,a,c]"</t>
  </si>
  <si>
    <t>"last([a,b,a,c])-&gt;a"</t>
  </si>
  <si>
    <t>"last([A,h,t,a,l])-&gt;l"</t>
  </si>
  <si>
    <t>"last([h,h,t,a,l])-&gt;last(h)"</t>
  </si>
  <si>
    <t>"last([t,b,n,a,b])-&gt;[b,n,a,b]"</t>
  </si>
  <si>
    <t>"last([t|B])-&gt;b"</t>
  </si>
  <si>
    <t>"last([t|B])-&gt;last(t)"</t>
  </si>
  <si>
    <t>"last([h|B])-&gt;last(h)"</t>
  </si>
  <si>
    <t>"last([a|B])-&gt;last(B)"</t>
  </si>
  <si>
    <t>"last([a|B])-&gt;a"</t>
  </si>
  <si>
    <t>"last([t|B])-&gt;t"</t>
  </si>
  <si>
    <t>"last([a|B])-&gt;last(a)"</t>
  </si>
  <si>
    <t>"last([A|B])-&gt;b"</t>
  </si>
  <si>
    <t>[2,5,7]</t>
  </si>
  <si>
    <t>"last([A|B])-&gt;B"</t>
  </si>
  <si>
    <t>"last([A|B])-&gt;last(B)"</t>
  </si>
  <si>
    <t>[4,5,6,7,8]</t>
  </si>
  <si>
    <t>"last([A|B])-&gt;a"</t>
  </si>
  <si>
    <t>"last([A|B])-&gt;t"</t>
  </si>
  <si>
    <t>"last([t|B])-&gt;last(B)"</t>
  </si>
  <si>
    <t>"last([a|B])-&gt;B"</t>
  </si>
  <si>
    <t>"last([t|B])-&gt;B"</t>
  </si>
  <si>
    <t>"last([A|B])-&gt;l"</t>
  </si>
  <si>
    <t>"last([A|B])-&gt;c"</t>
  </si>
  <si>
    <t>[1,4,8]</t>
  </si>
  <si>
    <t>"last([A|B])-&gt;last(h)"</t>
  </si>
  <si>
    <t>"last([A|B])-&gt;last(t)"</t>
  </si>
  <si>
    <t>"last([A|B])-&gt;last(a)"</t>
  </si>
  <si>
    <t>"last([A])-&gt;last([])"</t>
  </si>
  <si>
    <t>"last([A])-&gt;[]"</t>
  </si>
  <si>
    <t>"last([h|B])-&gt;last(B)"</t>
  </si>
  <si>
    <t>"last([A])-&gt;A"</t>
  </si>
  <si>
    <t>[1,2,3]</t>
  </si>
  <si>
    <t>"last([h|B])-&gt;B"</t>
  </si>
  <si>
    <t>"last([h|B])-&gt;h"</t>
  </si>
  <si>
    <t>[41,40,22]</t>
  </si>
  <si>
    <t>[45,38,37]</t>
  </si>
  <si>
    <t>[43,20,19]</t>
  </si>
  <si>
    <t>[49,23,13,14]</t>
  </si>
  <si>
    <t>[48,44,39,24,15]</t>
  </si>
  <si>
    <t>[62,63,73]</t>
  </si>
  <si>
    <t>[52,41,40,35,26,22,17]</t>
  </si>
  <si>
    <t>[61,71]</t>
  </si>
  <si>
    <t>[53,37,38]</t>
  </si>
  <si>
    <t>[59,19]</t>
  </si>
  <si>
    <t>[44,39,24]</t>
  </si>
  <si>
    <t>[46,21]</t>
  </si>
  <si>
    <t>[42,36,14]</t>
  </si>
  <si>
    <t>[51,47]</t>
  </si>
  <si>
    <t>[50,12]</t>
  </si>
  <si>
    <t>[55,43,20,9]</t>
  </si>
  <si>
    <t>[35,18]</t>
  </si>
  <si>
    <t>[29,28,27]</t>
  </si>
  <si>
    <t>[17]</t>
  </si>
  <si>
    <t>Cons</t>
  </si>
  <si>
    <t>Func</t>
  </si>
  <si>
    <t>Var</t>
  </si>
  <si>
    <t>Rec</t>
  </si>
  <si>
    <t>Certainly</t>
  </si>
  <si>
    <t>Usability</t>
  </si>
  <si>
    <t>Opt</t>
  </si>
  <si>
    <t>#</t>
  </si>
  <si>
    <t>Coverage (semantic)</t>
  </si>
  <si>
    <t>Coverage (sintactic)</t>
  </si>
  <si>
    <t>MML</t>
  </si>
  <si>
    <t>MML= f * log2(nf+1) + c*log2(nc+1) + v*log2(nv+1)</t>
  </si>
  <si>
    <t>nf</t>
  </si>
  <si>
    <t>nc</t>
  </si>
  <si>
    <t>nv</t>
  </si>
  <si>
    <t>playtennis(sunny, hot, high, weak) -&gt; yes.</t>
  </si>
  <si>
    <t>playtennis(sunny, hot, high, strong) -&gt; yes.</t>
  </si>
  <si>
    <t xml:space="preserve">playtennis(rain, cool, normal, strong) -&gt; yes. </t>
  </si>
  <si>
    <t>playtennis(sunny, mild, high, weak) -&gt; yes.</t>
  </si>
  <si>
    <t>playtennis(rain, mild, high, strong) -&gt; yes.</t>
  </si>
  <si>
    <t>1b</t>
  </si>
  <si>
    <t>2b</t>
  </si>
  <si>
    <t>3b</t>
  </si>
  <si>
    <t>4b</t>
  </si>
  <si>
    <t>5b</t>
  </si>
  <si>
    <t>Certainty = (#pos +1)/(#POS+1) - (#neg +1)/(#NEG+1) + (#r +1)/(#R+1)</t>
  </si>
  <si>
    <t>last([c])-&gt;b.</t>
  </si>
  <si>
    <t>last([b])-&gt;l.</t>
  </si>
  <si>
    <t>last([l])-&gt;c.</t>
  </si>
  <si>
    <t>last([a,b,c])-&gt;a.</t>
  </si>
  <si>
    <t>last([t,b,n,a,b])-&gt;t.</t>
  </si>
  <si>
    <t>{}</t>
  </si>
  <si>
    <t>{5}</t>
  </si>
  <si>
    <t>{4}</t>
  </si>
  <si>
    <t>{9}</t>
  </si>
  <si>
    <t>{1}</t>
  </si>
  <si>
    <t>{101}</t>
  </si>
  <si>
    <t>{8}</t>
  </si>
  <si>
    <t>{6}</t>
  </si>
  <si>
    <t>{7}</t>
  </si>
  <si>
    <t>{2}</t>
  </si>
  <si>
    <t>{105}</t>
  </si>
  <si>
    <t>{3}</t>
  </si>
  <si>
    <t>{103}</t>
  </si>
  <si>
    <t>{47}</t>
  </si>
  <si>
    <t>{49}</t>
  </si>
  <si>
    <t>{21}</t>
  </si>
  <si>
    <t>{44}</t>
  </si>
  <si>
    <t>{52}</t>
  </si>
  <si>
    <t>{22}</t>
  </si>
  <si>
    <t>{48}</t>
  </si>
  <si>
    <t>{16}</t>
  </si>
  <si>
    <t>{104}</t>
  </si>
  <si>
    <t>{19}</t>
  </si>
  <si>
    <t>{53}</t>
  </si>
  <si>
    <t>{65}</t>
  </si>
  <si>
    <t>{3;6}</t>
  </si>
  <si>
    <t>{2;6}</t>
  </si>
  <si>
    <t>{3;5}</t>
  </si>
  <si>
    <t>{1;9}</t>
  </si>
  <si>
    <t xml:space="preserve">{16;19} </t>
  </si>
  <si>
    <t>{5;7}</t>
  </si>
  <si>
    <t>{10;20;22}</t>
  </si>
  <si>
    <t>{4;9}</t>
  </si>
  <si>
    <t>{29;17}</t>
  </si>
  <si>
    <t>{27;23}</t>
  </si>
  <si>
    <t>{3;5;6;9}</t>
  </si>
  <si>
    <t>{27;13;12;10}</t>
  </si>
  <si>
    <t>{50;46}</t>
  </si>
  <si>
    <t>{1;2}</t>
  </si>
  <si>
    <t>{101;104}</t>
  </si>
  <si>
    <t>{26;21;14}</t>
  </si>
  <si>
    <t>{4;7}</t>
  </si>
  <si>
    <t>{48;44;41}</t>
  </si>
  <si>
    <t>{3;4;5}</t>
  </si>
  <si>
    <t>{29;27;25;20}</t>
  </si>
  <si>
    <t>{6;7}</t>
  </si>
  <si>
    <t>{50;49;41}</t>
  </si>
  <si>
    <t>{52;50}</t>
  </si>
  <si>
    <t>{7;8}</t>
  </si>
  <si>
    <t>{41;24;18}</t>
  </si>
  <si>
    <t>{2;3;6}</t>
  </si>
  <si>
    <t>{103;105}</t>
  </si>
  <si>
    <t>{47;45;32;30;25;21;19;16;13}</t>
  </si>
  <si>
    <t>{65;63}</t>
  </si>
  <si>
    <t>{48;45;38;34;29;27;25;23;20;11}</t>
  </si>
  <si>
    <t>{3;4;5;6;7;9}</t>
  </si>
  <si>
    <t>{50;49;46;44;41;39;38;35;33;31;29;27;25;22;20;17;16;13;12;10}</t>
  </si>
  <si>
    <t>{1;2;3;5;6;9}</t>
  </si>
  <si>
    <t>{52;20;46;45;40;36;35;34;28;27;26;23;21;19;14;13;12;10}</t>
  </si>
  <si>
    <t>{66;64;63}</t>
  </si>
  <si>
    <t>{1;4;8;9}</t>
  </si>
  <si>
    <t>{53;51;44;43;33;28;29;26;17;15;12;11}</t>
  </si>
  <si>
    <t>{64;62}</t>
  </si>
  <si>
    <t>{2;6;7;8}</t>
  </si>
  <si>
    <t>{104;105}</t>
  </si>
  <si>
    <t>{53;52;51;50;49;47;42;41;24;18;39;30;19;16}</t>
  </si>
  <si>
    <t>{101;102;104}</t>
  </si>
  <si>
    <t>{49;31;23;22;20;18;10}</t>
  </si>
  <si>
    <t>{1;2;3;4;5;6;7;8;9}</t>
  </si>
  <si>
    <t>{101;102;103;104;105}</t>
  </si>
  <si>
    <t>{10;11;12;13;14;15;16;17;18;19;20;21;22;23;24;25;26;27;28;29;30;31;32;33;34;35;36;37;38;39;40;41;42;43;44;45;46;47;48;49;50;51;52;53;54;55;56;57;58;59;60}</t>
  </si>
  <si>
    <t>{62;63;64;65;66}</t>
  </si>
  <si>
    <t>{43;28;17}</t>
  </si>
  <si>
    <t>{45;21;19;13}</t>
  </si>
  <si>
    <t>{28;26;12}</t>
  </si>
  <si>
    <t>{25;16;13}</t>
  </si>
  <si>
    <t>{46;28;14}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</si>
</sst>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0" fillId="0" borderId="4" xfId="0" applyNumberFormat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left" vertical="center"/>
    </xf>
    <xf numFmtId="0" fontId="0" fillId="0" borderId="4" xfId="0" applyBorder="1"/>
    <xf numFmtId="0" fontId="0" fillId="0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3" fontId="0" fillId="0" borderId="4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center" vertical="center"/>
    </xf>
    <xf numFmtId="3" fontId="0" fillId="0" borderId="4" xfId="0" applyNumberFormat="1" applyBorder="1"/>
    <xf numFmtId="0" fontId="3" fillId="0" borderId="4" xfId="0" applyFont="1" applyBorder="1"/>
    <xf numFmtId="0" fontId="1" fillId="0" borderId="4" xfId="0" applyFont="1" applyBorder="1"/>
    <xf numFmtId="0" fontId="0" fillId="0" borderId="4" xfId="0" applyBorder="1" applyAlignment="1">
      <alignment horizontal="right"/>
    </xf>
    <xf numFmtId="0" fontId="0" fillId="3" borderId="4" xfId="0" applyFill="1" applyBorder="1"/>
    <xf numFmtId="3" fontId="0" fillId="3" borderId="4" xfId="0" applyNumberFormat="1" applyFill="1" applyBorder="1"/>
    <xf numFmtId="0" fontId="0" fillId="0" borderId="0" xfId="0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81"/>
  <sheetViews>
    <sheetView tabSelected="1" zoomScale="85" zoomScaleNormal="85" workbookViewId="0">
      <selection activeCell="E73" sqref="D1:K73"/>
    </sheetView>
  </sheetViews>
  <sheetFormatPr baseColWidth="10" defaultRowHeight="15" x14ac:dyDescent="0.25"/>
  <cols>
    <col min="1" max="1" width="10.140625" style="2" customWidth="1"/>
    <col min="2" max="2" width="11.42578125" style="2"/>
    <col min="3" max="3" width="45.85546875" style="2" bestFit="1" customWidth="1"/>
    <col min="4" max="4" width="4.140625" style="2" customWidth="1"/>
    <col min="5" max="5" width="18.140625" style="4" bestFit="1" customWidth="1"/>
    <col min="6" max="6" width="5" style="2" customWidth="1"/>
    <col min="7" max="7" width="16.140625" style="4" bestFit="1" customWidth="1"/>
    <col min="8" max="8" width="4.85546875" style="2" customWidth="1"/>
    <col min="9" max="9" width="52.7109375" style="4" customWidth="1"/>
    <col min="10" max="10" width="4.42578125" style="4" customWidth="1"/>
    <col min="11" max="11" width="11.28515625" style="4" customWidth="1"/>
    <col min="12" max="12" width="4.85546875" style="2" customWidth="1"/>
    <col min="13" max="13" width="4.5703125" style="2" customWidth="1"/>
    <col min="14" max="14" width="5.140625" style="2" bestFit="1" customWidth="1"/>
    <col min="15" max="15" width="4.85546875" style="2" customWidth="1"/>
    <col min="16" max="16" width="13.42578125" style="2" customWidth="1"/>
    <col min="17" max="19" width="11.42578125" style="2"/>
    <col min="21" max="16384" width="11.42578125" style="2"/>
  </cols>
  <sheetData>
    <row r="1" spans="1:19" ht="15.75" thickBot="1" x14ac:dyDescent="0.3">
      <c r="A1" s="5"/>
      <c r="B1" s="6"/>
      <c r="C1" s="6"/>
      <c r="D1" s="40" t="s">
        <v>193</v>
      </c>
      <c r="E1" s="40"/>
      <c r="F1" s="40"/>
      <c r="G1" s="40"/>
      <c r="H1" s="40" t="s">
        <v>194</v>
      </c>
      <c r="I1" s="40"/>
      <c r="J1" s="40"/>
      <c r="K1" s="40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5" t="s">
        <v>80</v>
      </c>
      <c r="B2" s="6"/>
      <c r="C2" s="6" t="s">
        <v>77</v>
      </c>
      <c r="D2" s="6" t="s">
        <v>192</v>
      </c>
      <c r="E2" s="6" t="s">
        <v>78</v>
      </c>
      <c r="F2" s="6" t="s">
        <v>192</v>
      </c>
      <c r="G2" s="6" t="s">
        <v>79</v>
      </c>
      <c r="H2" s="6" t="s">
        <v>192</v>
      </c>
      <c r="I2" s="6" t="s">
        <v>86</v>
      </c>
      <c r="J2" s="6" t="s">
        <v>192</v>
      </c>
      <c r="K2" s="19" t="s">
        <v>87</v>
      </c>
      <c r="L2" s="24" t="s">
        <v>185</v>
      </c>
      <c r="M2" s="24" t="s">
        <v>187</v>
      </c>
      <c r="N2" s="24" t="s">
        <v>186</v>
      </c>
      <c r="O2" s="24" t="s">
        <v>188</v>
      </c>
      <c r="P2" s="24" t="s">
        <v>195</v>
      </c>
      <c r="Q2" s="24" t="s">
        <v>189</v>
      </c>
      <c r="R2" s="24" t="s">
        <v>190</v>
      </c>
      <c r="S2" s="24" t="s">
        <v>191</v>
      </c>
    </row>
    <row r="3" spans="1:19" x14ac:dyDescent="0.25">
      <c r="A3" s="7">
        <v>0</v>
      </c>
      <c r="B3" s="8">
        <v>1</v>
      </c>
      <c r="C3" s="9" t="s">
        <v>36</v>
      </c>
      <c r="D3" s="8">
        <v>0</v>
      </c>
      <c r="E3" s="25" t="s">
        <v>216</v>
      </c>
      <c r="F3" s="7">
        <v>0</v>
      </c>
      <c r="G3" s="26" t="s">
        <v>216</v>
      </c>
      <c r="H3" s="7">
        <v>0</v>
      </c>
      <c r="I3" s="11" t="s">
        <v>216</v>
      </c>
      <c r="J3" s="11">
        <v>0</v>
      </c>
      <c r="K3" s="20" t="s">
        <v>216</v>
      </c>
      <c r="L3" s="7">
        <v>4</v>
      </c>
      <c r="M3" s="7">
        <v>0</v>
      </c>
      <c r="N3" s="22">
        <v>2</v>
      </c>
      <c r="O3" s="7">
        <v>0</v>
      </c>
      <c r="P3" s="7">
        <f>N3*LOG($E$79+1,2)+L3*LOG($G$79+1.2)+M3*LOG($I$79+1,2)</f>
        <v>0.31672498419049927</v>
      </c>
      <c r="Q3" s="7">
        <v>1</v>
      </c>
      <c r="R3" s="7"/>
      <c r="S3" s="7">
        <f>P3-Q3</f>
        <v>-0.68327501580950067</v>
      </c>
    </row>
    <row r="4" spans="1:19" x14ac:dyDescent="0.25">
      <c r="A4" s="7">
        <v>0</v>
      </c>
      <c r="B4" s="8">
        <v>2</v>
      </c>
      <c r="C4" s="9" t="s">
        <v>37</v>
      </c>
      <c r="D4" s="8">
        <v>0</v>
      </c>
      <c r="E4" s="25" t="s">
        <v>216</v>
      </c>
      <c r="F4" s="7">
        <v>0</v>
      </c>
      <c r="G4" s="26" t="s">
        <v>216</v>
      </c>
      <c r="H4" s="7">
        <v>0</v>
      </c>
      <c r="I4" s="11" t="s">
        <v>216</v>
      </c>
      <c r="J4" s="11">
        <v>0</v>
      </c>
      <c r="K4" s="20" t="s">
        <v>216</v>
      </c>
      <c r="L4" s="7">
        <v>4</v>
      </c>
      <c r="M4" s="7">
        <v>0</v>
      </c>
      <c r="N4" s="22">
        <v>2</v>
      </c>
      <c r="O4" s="7">
        <v>0</v>
      </c>
      <c r="P4" s="7">
        <f t="shared" ref="P4:P11" si="0">N4*LOG($E$79+1,2)+L4*LOG($G$79+1.2)+M4*LOG($I$79+1,2)</f>
        <v>0.31672498419049927</v>
      </c>
      <c r="Q4" s="7">
        <v>1</v>
      </c>
      <c r="R4" s="7"/>
      <c r="S4" s="7">
        <f t="shared" ref="S4:S67" si="1">P4-Q4</f>
        <v>-0.68327501580950067</v>
      </c>
    </row>
    <row r="5" spans="1:19" x14ac:dyDescent="0.25">
      <c r="A5" s="7">
        <v>0</v>
      </c>
      <c r="B5" s="8">
        <v>3</v>
      </c>
      <c r="C5" s="9" t="s">
        <v>38</v>
      </c>
      <c r="D5" s="8">
        <v>0</v>
      </c>
      <c r="E5" s="25" t="s">
        <v>216</v>
      </c>
      <c r="F5" s="7">
        <v>0</v>
      </c>
      <c r="G5" s="26" t="s">
        <v>216</v>
      </c>
      <c r="H5" s="7">
        <v>0</v>
      </c>
      <c r="I5" s="11" t="s">
        <v>216</v>
      </c>
      <c r="J5" s="11">
        <v>0</v>
      </c>
      <c r="K5" s="20" t="s">
        <v>216</v>
      </c>
      <c r="L5" s="7">
        <v>4</v>
      </c>
      <c r="M5" s="7">
        <v>0</v>
      </c>
      <c r="N5" s="22">
        <v>2</v>
      </c>
      <c r="O5" s="7">
        <v>0</v>
      </c>
      <c r="P5" s="7">
        <f t="shared" si="0"/>
        <v>0.31672498419049927</v>
      </c>
      <c r="Q5" s="7">
        <v>1</v>
      </c>
      <c r="R5" s="7"/>
      <c r="S5" s="7">
        <f t="shared" si="1"/>
        <v>-0.68327501580950067</v>
      </c>
    </row>
    <row r="6" spans="1:19" x14ac:dyDescent="0.25">
      <c r="A6" s="7">
        <v>0</v>
      </c>
      <c r="B6" s="8">
        <v>4</v>
      </c>
      <c r="C6" s="9" t="s">
        <v>39</v>
      </c>
      <c r="D6" s="8">
        <v>0</v>
      </c>
      <c r="E6" s="25" t="s">
        <v>216</v>
      </c>
      <c r="F6" s="7">
        <v>0</v>
      </c>
      <c r="G6" s="26" t="s">
        <v>216</v>
      </c>
      <c r="H6" s="7">
        <v>0</v>
      </c>
      <c r="I6" s="11" t="s">
        <v>216</v>
      </c>
      <c r="J6" s="11">
        <v>0</v>
      </c>
      <c r="K6" s="20" t="s">
        <v>216</v>
      </c>
      <c r="L6" s="7">
        <v>4</v>
      </c>
      <c r="M6" s="7">
        <v>0</v>
      </c>
      <c r="N6" s="22">
        <v>2</v>
      </c>
      <c r="O6" s="7">
        <v>0</v>
      </c>
      <c r="P6" s="7">
        <f t="shared" si="0"/>
        <v>0.31672498419049927</v>
      </c>
      <c r="Q6" s="7">
        <v>1</v>
      </c>
      <c r="R6" s="7"/>
      <c r="S6" s="7">
        <f t="shared" si="1"/>
        <v>-0.68327501580950067</v>
      </c>
    </row>
    <row r="7" spans="1:19" x14ac:dyDescent="0.25">
      <c r="A7" s="7">
        <v>0</v>
      </c>
      <c r="B7" s="8">
        <v>5</v>
      </c>
      <c r="C7" s="9" t="s">
        <v>40</v>
      </c>
      <c r="D7" s="8">
        <v>0</v>
      </c>
      <c r="E7" s="25" t="s">
        <v>216</v>
      </c>
      <c r="F7" s="7">
        <v>0</v>
      </c>
      <c r="G7" s="26" t="s">
        <v>216</v>
      </c>
      <c r="H7" s="7">
        <v>0</v>
      </c>
      <c r="I7" s="11" t="s">
        <v>216</v>
      </c>
      <c r="J7" s="11">
        <v>0</v>
      </c>
      <c r="K7" s="20" t="s">
        <v>216</v>
      </c>
      <c r="L7" s="7">
        <v>4</v>
      </c>
      <c r="M7" s="7">
        <v>0</v>
      </c>
      <c r="N7" s="22">
        <v>2</v>
      </c>
      <c r="O7" s="7">
        <v>0</v>
      </c>
      <c r="P7" s="7">
        <f t="shared" si="0"/>
        <v>0.31672498419049927</v>
      </c>
      <c r="Q7" s="7">
        <v>1</v>
      </c>
      <c r="R7" s="7"/>
      <c r="S7" s="7">
        <f t="shared" si="1"/>
        <v>-0.68327501580950067</v>
      </c>
    </row>
    <row r="8" spans="1:19" x14ac:dyDescent="0.25">
      <c r="A8" s="7">
        <v>0</v>
      </c>
      <c r="B8" s="8">
        <v>6</v>
      </c>
      <c r="C8" s="9" t="s">
        <v>41</v>
      </c>
      <c r="D8" s="8">
        <v>0</v>
      </c>
      <c r="E8" s="25" t="s">
        <v>216</v>
      </c>
      <c r="F8" s="7">
        <v>0</v>
      </c>
      <c r="G8" s="26" t="s">
        <v>216</v>
      </c>
      <c r="H8" s="7">
        <v>0</v>
      </c>
      <c r="I8" s="11" t="s">
        <v>216</v>
      </c>
      <c r="J8" s="11">
        <v>0</v>
      </c>
      <c r="K8" s="20" t="s">
        <v>216</v>
      </c>
      <c r="L8" s="7">
        <v>4</v>
      </c>
      <c r="M8" s="7">
        <v>0</v>
      </c>
      <c r="N8" s="22">
        <v>2</v>
      </c>
      <c r="O8" s="7">
        <v>0</v>
      </c>
      <c r="P8" s="7">
        <f t="shared" si="0"/>
        <v>0.31672498419049927</v>
      </c>
      <c r="Q8" s="7">
        <v>1</v>
      </c>
      <c r="R8" s="7"/>
      <c r="S8" s="7">
        <f t="shared" si="1"/>
        <v>-0.68327501580950067</v>
      </c>
    </row>
    <row r="9" spans="1:19" x14ac:dyDescent="0.25">
      <c r="A9" s="7">
        <v>0</v>
      </c>
      <c r="B9" s="8">
        <v>7</v>
      </c>
      <c r="C9" s="9" t="s">
        <v>43</v>
      </c>
      <c r="D9" s="8">
        <v>0</v>
      </c>
      <c r="E9" s="25" t="s">
        <v>216</v>
      </c>
      <c r="F9" s="7">
        <v>0</v>
      </c>
      <c r="G9" s="26" t="s">
        <v>216</v>
      </c>
      <c r="H9" s="7">
        <v>0</v>
      </c>
      <c r="I9" s="11" t="s">
        <v>216</v>
      </c>
      <c r="J9" s="11">
        <v>0</v>
      </c>
      <c r="K9" s="20" t="s">
        <v>216</v>
      </c>
      <c r="L9" s="7">
        <v>4</v>
      </c>
      <c r="M9" s="7">
        <v>0</v>
      </c>
      <c r="N9" s="22">
        <v>2</v>
      </c>
      <c r="O9" s="7">
        <v>0</v>
      </c>
      <c r="P9" s="7">
        <f t="shared" si="0"/>
        <v>0.31672498419049927</v>
      </c>
      <c r="Q9" s="7">
        <v>1</v>
      </c>
      <c r="R9" s="7"/>
      <c r="S9" s="7">
        <f t="shared" si="1"/>
        <v>-0.68327501580950067</v>
      </c>
    </row>
    <row r="10" spans="1:19" x14ac:dyDescent="0.25">
      <c r="A10" s="7">
        <v>0</v>
      </c>
      <c r="B10" s="8">
        <v>8</v>
      </c>
      <c r="C10" s="9" t="s">
        <v>45</v>
      </c>
      <c r="D10" s="8">
        <v>0</v>
      </c>
      <c r="E10" s="25" t="s">
        <v>216</v>
      </c>
      <c r="F10" s="7">
        <v>0</v>
      </c>
      <c r="G10" s="26" t="s">
        <v>216</v>
      </c>
      <c r="H10" s="7">
        <v>0</v>
      </c>
      <c r="I10" s="11" t="s">
        <v>216</v>
      </c>
      <c r="J10" s="11">
        <v>0</v>
      </c>
      <c r="K10" s="20" t="s">
        <v>216</v>
      </c>
      <c r="L10" s="7">
        <v>4</v>
      </c>
      <c r="M10" s="7">
        <v>0</v>
      </c>
      <c r="N10" s="22">
        <v>2</v>
      </c>
      <c r="O10" s="7">
        <v>0</v>
      </c>
      <c r="P10" s="7">
        <f t="shared" si="0"/>
        <v>0.31672498419049927</v>
      </c>
      <c r="Q10" s="7">
        <v>1</v>
      </c>
      <c r="R10" s="7"/>
      <c r="S10" s="7">
        <f t="shared" si="1"/>
        <v>-0.68327501580950067</v>
      </c>
    </row>
    <row r="11" spans="1:19" x14ac:dyDescent="0.25">
      <c r="A11" s="7">
        <v>0</v>
      </c>
      <c r="B11" s="8">
        <v>9</v>
      </c>
      <c r="C11" s="9" t="s">
        <v>47</v>
      </c>
      <c r="D11" s="8">
        <v>0</v>
      </c>
      <c r="E11" s="25" t="s">
        <v>216</v>
      </c>
      <c r="F11" s="7">
        <v>0</v>
      </c>
      <c r="G11" s="26" t="s">
        <v>216</v>
      </c>
      <c r="H11" s="7">
        <v>0</v>
      </c>
      <c r="I11" s="11" t="s">
        <v>216</v>
      </c>
      <c r="J11" s="11">
        <v>0</v>
      </c>
      <c r="K11" s="20" t="s">
        <v>216</v>
      </c>
      <c r="L11" s="7">
        <v>4</v>
      </c>
      <c r="M11" s="7">
        <v>0</v>
      </c>
      <c r="N11" s="22">
        <v>2</v>
      </c>
      <c r="O11" s="7">
        <v>0</v>
      </c>
      <c r="P11" s="7">
        <f t="shared" si="0"/>
        <v>0.31672498419049927</v>
      </c>
      <c r="Q11" s="7">
        <v>1</v>
      </c>
      <c r="R11" s="7"/>
      <c r="S11" s="7">
        <f t="shared" si="1"/>
        <v>-0.68327501580950067</v>
      </c>
    </row>
    <row r="12" spans="1:19" x14ac:dyDescent="0.25">
      <c r="A12" s="7">
        <v>0</v>
      </c>
      <c r="B12" s="27">
        <v>101</v>
      </c>
      <c r="C12" s="26" t="s">
        <v>200</v>
      </c>
      <c r="D12" s="27">
        <v>0</v>
      </c>
      <c r="E12" s="25" t="s">
        <v>216</v>
      </c>
      <c r="F12" s="7">
        <v>0</v>
      </c>
      <c r="G12" s="26" t="s">
        <v>216</v>
      </c>
      <c r="H12" s="7">
        <v>0</v>
      </c>
      <c r="I12" s="11" t="s">
        <v>216</v>
      </c>
      <c r="J12" s="11">
        <v>0</v>
      </c>
      <c r="K12" s="20" t="s">
        <v>216</v>
      </c>
      <c r="L12" s="7">
        <v>4</v>
      </c>
      <c r="M12" s="7">
        <v>0</v>
      </c>
      <c r="N12" s="22">
        <v>2</v>
      </c>
      <c r="O12" s="7">
        <v>0</v>
      </c>
      <c r="P12" s="7">
        <f t="shared" ref="P12:P16" si="2">N12*LOG($E$79+1,2)+L12*LOG($G$79+1.2)+M12*LOG($I$79+1,2)</f>
        <v>0.31672498419049927</v>
      </c>
      <c r="Q12" s="7">
        <v>-1</v>
      </c>
      <c r="R12" s="7"/>
      <c r="S12" s="7">
        <f t="shared" si="1"/>
        <v>1.3167249841904993</v>
      </c>
    </row>
    <row r="13" spans="1:19" x14ac:dyDescent="0.25">
      <c r="A13" s="7">
        <v>0</v>
      </c>
      <c r="B13" s="27">
        <v>102</v>
      </c>
      <c r="C13" s="26" t="s">
        <v>201</v>
      </c>
      <c r="D13" s="27">
        <v>0</v>
      </c>
      <c r="E13" s="25" t="s">
        <v>216</v>
      </c>
      <c r="F13" s="7">
        <v>0</v>
      </c>
      <c r="G13" s="26" t="s">
        <v>216</v>
      </c>
      <c r="H13" s="7">
        <v>0</v>
      </c>
      <c r="I13" s="11" t="s">
        <v>216</v>
      </c>
      <c r="J13" s="11">
        <v>0</v>
      </c>
      <c r="K13" s="20" t="s">
        <v>216</v>
      </c>
      <c r="L13" s="7">
        <v>4</v>
      </c>
      <c r="M13" s="7">
        <v>0</v>
      </c>
      <c r="N13" s="22">
        <v>2</v>
      </c>
      <c r="O13" s="7">
        <v>0</v>
      </c>
      <c r="P13" s="7">
        <f t="shared" si="2"/>
        <v>0.31672498419049927</v>
      </c>
      <c r="Q13" s="7">
        <v>-1</v>
      </c>
      <c r="R13" s="7"/>
      <c r="S13" s="7">
        <f t="shared" si="1"/>
        <v>1.3167249841904993</v>
      </c>
    </row>
    <row r="14" spans="1:19" x14ac:dyDescent="0.25">
      <c r="A14" s="7">
        <v>0</v>
      </c>
      <c r="B14" s="27">
        <v>103</v>
      </c>
      <c r="C14" s="26" t="s">
        <v>202</v>
      </c>
      <c r="D14" s="27">
        <v>0</v>
      </c>
      <c r="E14" s="25" t="s">
        <v>216</v>
      </c>
      <c r="F14" s="7">
        <v>0</v>
      </c>
      <c r="G14" s="26" t="s">
        <v>216</v>
      </c>
      <c r="H14" s="7">
        <v>0</v>
      </c>
      <c r="I14" s="11" t="s">
        <v>216</v>
      </c>
      <c r="J14" s="11">
        <v>0</v>
      </c>
      <c r="K14" s="20" t="s">
        <v>216</v>
      </c>
      <c r="L14" s="7">
        <v>4</v>
      </c>
      <c r="M14" s="7">
        <v>0</v>
      </c>
      <c r="N14" s="22">
        <v>2</v>
      </c>
      <c r="O14" s="7">
        <v>0</v>
      </c>
      <c r="P14" s="7">
        <f t="shared" si="2"/>
        <v>0.31672498419049927</v>
      </c>
      <c r="Q14" s="7">
        <v>-1</v>
      </c>
      <c r="R14" s="7"/>
      <c r="S14" s="7">
        <f t="shared" si="1"/>
        <v>1.3167249841904993</v>
      </c>
    </row>
    <row r="15" spans="1:19" x14ac:dyDescent="0.25">
      <c r="A15" s="7">
        <v>0</v>
      </c>
      <c r="B15" s="27">
        <v>104</v>
      </c>
      <c r="C15" s="26" t="s">
        <v>203</v>
      </c>
      <c r="D15" s="27">
        <v>0</v>
      </c>
      <c r="E15" s="25" t="s">
        <v>216</v>
      </c>
      <c r="F15" s="7">
        <v>0</v>
      </c>
      <c r="G15" s="26" t="s">
        <v>216</v>
      </c>
      <c r="H15" s="7">
        <v>0</v>
      </c>
      <c r="I15" s="11" t="s">
        <v>216</v>
      </c>
      <c r="J15" s="11">
        <v>0</v>
      </c>
      <c r="K15" s="20" t="s">
        <v>216</v>
      </c>
      <c r="L15" s="7">
        <v>4</v>
      </c>
      <c r="M15" s="7">
        <v>0</v>
      </c>
      <c r="N15" s="22">
        <v>2</v>
      </c>
      <c r="O15" s="7">
        <v>0</v>
      </c>
      <c r="P15" s="7">
        <f t="shared" si="2"/>
        <v>0.31672498419049927</v>
      </c>
      <c r="Q15" s="7">
        <v>-1</v>
      </c>
      <c r="R15" s="7"/>
      <c r="S15" s="7">
        <f t="shared" si="1"/>
        <v>1.3167249841904993</v>
      </c>
    </row>
    <row r="16" spans="1:19" x14ac:dyDescent="0.25">
      <c r="A16" s="7">
        <v>0</v>
      </c>
      <c r="B16" s="27">
        <v>105</v>
      </c>
      <c r="C16" s="26" t="s">
        <v>204</v>
      </c>
      <c r="D16" s="27">
        <v>0</v>
      </c>
      <c r="E16" s="25" t="s">
        <v>216</v>
      </c>
      <c r="F16" s="7">
        <v>0</v>
      </c>
      <c r="G16" s="26" t="s">
        <v>216</v>
      </c>
      <c r="H16" s="7">
        <v>0</v>
      </c>
      <c r="I16" s="11" t="s">
        <v>216</v>
      </c>
      <c r="J16" s="11">
        <v>0</v>
      </c>
      <c r="K16" s="20" t="s">
        <v>216</v>
      </c>
      <c r="L16" s="7">
        <v>4</v>
      </c>
      <c r="M16" s="7">
        <v>0</v>
      </c>
      <c r="N16" s="22">
        <v>2</v>
      </c>
      <c r="O16" s="7">
        <v>0</v>
      </c>
      <c r="P16" s="7">
        <f t="shared" si="2"/>
        <v>0.31672498419049927</v>
      </c>
      <c r="Q16" s="7">
        <v>-1</v>
      </c>
      <c r="R16" s="7"/>
      <c r="S16" s="7">
        <f t="shared" si="1"/>
        <v>1.3167249841904993</v>
      </c>
    </row>
    <row r="17" spans="1:19" x14ac:dyDescent="0.25">
      <c r="A17" s="7">
        <v>0</v>
      </c>
      <c r="B17" s="7">
        <v>10</v>
      </c>
      <c r="C17" s="10" t="s">
        <v>48</v>
      </c>
      <c r="D17" s="7">
        <v>1</v>
      </c>
      <c r="E17" s="25" t="s">
        <v>217</v>
      </c>
      <c r="F17" s="7">
        <v>0</v>
      </c>
      <c r="G17" s="26" t="s">
        <v>216</v>
      </c>
      <c r="H17" s="7">
        <v>0</v>
      </c>
      <c r="I17" s="11" t="s">
        <v>216</v>
      </c>
      <c r="J17" s="11">
        <v>0</v>
      </c>
      <c r="K17" s="20" t="s">
        <v>216</v>
      </c>
      <c r="L17" s="7">
        <v>3</v>
      </c>
      <c r="M17" s="7">
        <v>1</v>
      </c>
      <c r="N17" s="22">
        <v>2</v>
      </c>
      <c r="O17" s="7">
        <v>0</v>
      </c>
      <c r="P17" s="7">
        <f t="shared" ref="P17:P48" si="3">N17*LOG($E$79+1,2)+L17*LOG($G$79+1.2)+M17*LOG($I$79+1,2)</f>
        <v>0.23754373814287444</v>
      </c>
      <c r="Q17" s="7">
        <f>(D17+1)/(9+1)-(F17+1)/(5+2)+(H17+1)/(56+1) + (J17+1)/(56+1)</f>
        <v>9.2230576441102774E-2</v>
      </c>
      <c r="R17" s="7"/>
      <c r="S17" s="7">
        <f t="shared" si="1"/>
        <v>0.14531316170177166</v>
      </c>
    </row>
    <row r="18" spans="1:19" x14ac:dyDescent="0.25">
      <c r="A18" s="7">
        <v>1</v>
      </c>
      <c r="B18" s="7">
        <v>11</v>
      </c>
      <c r="C18" s="10" t="s">
        <v>49</v>
      </c>
      <c r="D18" s="7">
        <v>1</v>
      </c>
      <c r="E18" s="25" t="s">
        <v>218</v>
      </c>
      <c r="F18" s="7">
        <v>0</v>
      </c>
      <c r="G18" s="26" t="s">
        <v>216</v>
      </c>
      <c r="H18" s="7">
        <v>0</v>
      </c>
      <c r="I18" s="11" t="s">
        <v>216</v>
      </c>
      <c r="J18" s="11">
        <v>0</v>
      </c>
      <c r="K18" s="20" t="s">
        <v>216</v>
      </c>
      <c r="L18" s="7">
        <v>3</v>
      </c>
      <c r="M18" s="7">
        <v>1</v>
      </c>
      <c r="N18" s="22">
        <v>2</v>
      </c>
      <c r="O18" s="7">
        <v>0</v>
      </c>
      <c r="P18" s="7">
        <f t="shared" si="3"/>
        <v>0.23754373814287444</v>
      </c>
      <c r="Q18" s="7">
        <f t="shared" ref="Q18:Q73" si="4">(D18+1)/(9+1)-(F18+1)/(5+2)+(H18+1)/(56+1) + (J18+1)/(56+1)</f>
        <v>9.2230576441102774E-2</v>
      </c>
      <c r="R18" s="7"/>
      <c r="S18" s="7">
        <f t="shared" si="1"/>
        <v>0.14531316170177166</v>
      </c>
    </row>
    <row r="19" spans="1:19" x14ac:dyDescent="0.25">
      <c r="A19" s="7">
        <v>2</v>
      </c>
      <c r="B19" s="7">
        <v>12</v>
      </c>
      <c r="C19" s="10" t="s">
        <v>50</v>
      </c>
      <c r="D19" s="7">
        <v>1</v>
      </c>
      <c r="E19" s="25" t="s">
        <v>219</v>
      </c>
      <c r="F19" s="7">
        <v>0</v>
      </c>
      <c r="G19" s="26" t="s">
        <v>216</v>
      </c>
      <c r="H19" s="7">
        <v>0</v>
      </c>
      <c r="I19" s="11" t="s">
        <v>216</v>
      </c>
      <c r="J19" s="11">
        <v>0</v>
      </c>
      <c r="K19" s="20" t="s">
        <v>216</v>
      </c>
      <c r="L19" s="7">
        <v>3</v>
      </c>
      <c r="M19" s="7">
        <v>1</v>
      </c>
      <c r="N19" s="22">
        <v>2</v>
      </c>
      <c r="O19" s="7">
        <v>0</v>
      </c>
      <c r="P19" s="7">
        <f t="shared" si="3"/>
        <v>0.23754373814287444</v>
      </c>
      <c r="Q19" s="7">
        <f>(D19+1)/(9+1)-(F19+1)/(5+2)+(H19+1)/(56+1) + (J19+1)/(56+1)</f>
        <v>9.2230576441102774E-2</v>
      </c>
      <c r="R19" s="7"/>
      <c r="S19" s="7">
        <f t="shared" si="1"/>
        <v>0.14531316170177166</v>
      </c>
    </row>
    <row r="20" spans="1:19" x14ac:dyDescent="0.25">
      <c r="A20" s="7">
        <v>3</v>
      </c>
      <c r="B20" s="7">
        <v>13</v>
      </c>
      <c r="C20" s="10" t="s">
        <v>12</v>
      </c>
      <c r="D20" s="7">
        <v>2</v>
      </c>
      <c r="E20" s="25" t="s">
        <v>241</v>
      </c>
      <c r="F20" s="7">
        <v>0</v>
      </c>
      <c r="G20" s="26" t="s">
        <v>216</v>
      </c>
      <c r="H20" s="7">
        <v>0</v>
      </c>
      <c r="I20" s="11" t="s">
        <v>216</v>
      </c>
      <c r="J20" s="11">
        <v>0</v>
      </c>
      <c r="K20" s="20" t="s">
        <v>216</v>
      </c>
      <c r="L20" s="7">
        <v>3</v>
      </c>
      <c r="M20" s="7">
        <v>1</v>
      </c>
      <c r="N20" s="22">
        <v>2</v>
      </c>
      <c r="O20" s="7">
        <v>0</v>
      </c>
      <c r="P20" s="7">
        <f t="shared" si="3"/>
        <v>0.23754373814287444</v>
      </c>
      <c r="Q20" s="7">
        <f t="shared" si="4"/>
        <v>0.19223057644110275</v>
      </c>
      <c r="R20" s="7"/>
      <c r="S20" s="7">
        <f t="shared" si="1"/>
        <v>4.5313161701771687E-2</v>
      </c>
    </row>
    <row r="21" spans="1:19" x14ac:dyDescent="0.25">
      <c r="A21" s="7">
        <v>4</v>
      </c>
      <c r="B21" s="7">
        <v>14</v>
      </c>
      <c r="C21" s="10" t="s">
        <v>51</v>
      </c>
      <c r="D21" s="7">
        <v>1</v>
      </c>
      <c r="E21" s="25" t="s">
        <v>220</v>
      </c>
      <c r="F21" s="7">
        <v>1</v>
      </c>
      <c r="G21" s="26" t="s">
        <v>221</v>
      </c>
      <c r="H21" s="7">
        <v>0</v>
      </c>
      <c r="I21" s="11" t="s">
        <v>216</v>
      </c>
      <c r="J21" s="11">
        <v>0</v>
      </c>
      <c r="K21" s="20" t="s">
        <v>216</v>
      </c>
      <c r="L21" s="7">
        <v>3</v>
      </c>
      <c r="M21" s="7">
        <v>1</v>
      </c>
      <c r="N21" s="22">
        <v>2</v>
      </c>
      <c r="O21" s="7">
        <v>0</v>
      </c>
      <c r="P21" s="7">
        <f t="shared" si="3"/>
        <v>0.23754373814287444</v>
      </c>
      <c r="Q21" s="7">
        <f t="shared" si="4"/>
        <v>-5.0626566416040075E-2</v>
      </c>
      <c r="R21" s="7"/>
      <c r="S21" s="7">
        <f t="shared" si="1"/>
        <v>0.28817030455891451</v>
      </c>
    </row>
    <row r="22" spans="1:19" x14ac:dyDescent="0.25">
      <c r="A22" s="7">
        <v>5</v>
      </c>
      <c r="B22" s="7">
        <v>15</v>
      </c>
      <c r="C22" s="10" t="s">
        <v>52</v>
      </c>
      <c r="D22" s="7">
        <v>1</v>
      </c>
      <c r="E22" s="25" t="s">
        <v>222</v>
      </c>
      <c r="F22" s="7">
        <v>0</v>
      </c>
      <c r="G22" s="26" t="s">
        <v>216</v>
      </c>
      <c r="H22" s="7">
        <v>0</v>
      </c>
      <c r="I22" s="11" t="s">
        <v>216</v>
      </c>
      <c r="J22" s="11">
        <v>0</v>
      </c>
      <c r="K22" s="20" t="s">
        <v>216</v>
      </c>
      <c r="L22" s="7">
        <v>3</v>
      </c>
      <c r="M22" s="7">
        <v>1</v>
      </c>
      <c r="N22" s="22">
        <v>2</v>
      </c>
      <c r="O22" s="7">
        <v>0</v>
      </c>
      <c r="P22" s="7">
        <f t="shared" si="3"/>
        <v>0.23754373814287444</v>
      </c>
      <c r="Q22" s="7">
        <f t="shared" si="4"/>
        <v>9.2230576441102774E-2</v>
      </c>
      <c r="R22" s="7"/>
      <c r="S22" s="7">
        <f t="shared" si="1"/>
        <v>0.14531316170177166</v>
      </c>
    </row>
    <row r="23" spans="1:19" x14ac:dyDescent="0.25">
      <c r="A23" s="7">
        <v>6</v>
      </c>
      <c r="B23" s="7">
        <v>16</v>
      </c>
      <c r="C23" s="10" t="s">
        <v>53</v>
      </c>
      <c r="D23" s="7">
        <v>1</v>
      </c>
      <c r="E23" s="25" t="s">
        <v>223</v>
      </c>
      <c r="F23" s="7">
        <v>0</v>
      </c>
      <c r="G23" s="26" t="s">
        <v>216</v>
      </c>
      <c r="H23" s="7">
        <v>0</v>
      </c>
      <c r="I23" s="11" t="s">
        <v>216</v>
      </c>
      <c r="J23" s="11">
        <v>0</v>
      </c>
      <c r="K23" s="20" t="s">
        <v>216</v>
      </c>
      <c r="L23" s="7">
        <v>3</v>
      </c>
      <c r="M23" s="7">
        <v>1</v>
      </c>
      <c r="N23" s="22">
        <v>2</v>
      </c>
      <c r="O23" s="7">
        <v>0</v>
      </c>
      <c r="P23" s="7">
        <f t="shared" si="3"/>
        <v>0.23754373814287444</v>
      </c>
      <c r="Q23" s="7">
        <f t="shared" si="4"/>
        <v>9.2230576441102774E-2</v>
      </c>
      <c r="R23" s="7"/>
      <c r="S23" s="7">
        <f t="shared" si="1"/>
        <v>0.14531316170177166</v>
      </c>
    </row>
    <row r="24" spans="1:19" x14ac:dyDescent="0.25">
      <c r="A24" s="7">
        <v>7</v>
      </c>
      <c r="B24" s="7">
        <v>17</v>
      </c>
      <c r="C24" s="10" t="s">
        <v>54</v>
      </c>
      <c r="D24" s="7">
        <v>1</v>
      </c>
      <c r="E24" s="25" t="s">
        <v>219</v>
      </c>
      <c r="F24" s="7">
        <v>0</v>
      </c>
      <c r="G24" s="26" t="s">
        <v>216</v>
      </c>
      <c r="H24" s="7">
        <v>0</v>
      </c>
      <c r="I24" s="11" t="s">
        <v>216</v>
      </c>
      <c r="J24" s="11">
        <v>0</v>
      </c>
      <c r="K24" s="20" t="s">
        <v>216</v>
      </c>
      <c r="L24" s="7">
        <v>3</v>
      </c>
      <c r="M24" s="7">
        <v>1</v>
      </c>
      <c r="N24" s="22">
        <v>2</v>
      </c>
      <c r="O24" s="7">
        <v>0</v>
      </c>
      <c r="P24" s="7">
        <f t="shared" si="3"/>
        <v>0.23754373814287444</v>
      </c>
      <c r="Q24" s="7">
        <f t="shared" si="4"/>
        <v>9.2230576441102774E-2</v>
      </c>
      <c r="R24" s="7"/>
      <c r="S24" s="7">
        <f t="shared" si="1"/>
        <v>0.14531316170177166</v>
      </c>
    </row>
    <row r="25" spans="1:19" x14ac:dyDescent="0.25">
      <c r="A25" s="7">
        <v>8</v>
      </c>
      <c r="B25" s="7">
        <v>18</v>
      </c>
      <c r="C25" s="10" t="s">
        <v>55</v>
      </c>
      <c r="D25" s="7">
        <v>1</v>
      </c>
      <c r="E25" s="25" t="s">
        <v>224</v>
      </c>
      <c r="F25" s="7">
        <v>0</v>
      </c>
      <c r="G25" s="26" t="s">
        <v>216</v>
      </c>
      <c r="H25" s="7">
        <v>0</v>
      </c>
      <c r="I25" s="11" t="s">
        <v>216</v>
      </c>
      <c r="J25" s="11">
        <v>0</v>
      </c>
      <c r="K25" s="20" t="s">
        <v>216</v>
      </c>
      <c r="L25" s="7">
        <v>3</v>
      </c>
      <c r="M25" s="7">
        <v>1</v>
      </c>
      <c r="N25" s="22">
        <v>2</v>
      </c>
      <c r="O25" s="7">
        <v>0</v>
      </c>
      <c r="P25" s="7">
        <f t="shared" si="3"/>
        <v>0.23754373814287444</v>
      </c>
      <c r="Q25" s="7">
        <f t="shared" si="4"/>
        <v>9.2230576441102774E-2</v>
      </c>
      <c r="R25" s="7"/>
      <c r="S25" s="7">
        <f t="shared" si="1"/>
        <v>0.14531316170177166</v>
      </c>
    </row>
    <row r="26" spans="1:19" x14ac:dyDescent="0.25">
      <c r="A26" s="7">
        <v>9</v>
      </c>
      <c r="B26" s="7">
        <v>19</v>
      </c>
      <c r="C26" s="10" t="s">
        <v>15</v>
      </c>
      <c r="D26" s="7">
        <v>2</v>
      </c>
      <c r="E26" s="25" t="s">
        <v>242</v>
      </c>
      <c r="F26" s="7">
        <v>0</v>
      </c>
      <c r="G26" s="26" t="s">
        <v>216</v>
      </c>
      <c r="H26" s="7">
        <v>0</v>
      </c>
      <c r="I26" s="11" t="s">
        <v>216</v>
      </c>
      <c r="J26" s="11">
        <v>0</v>
      </c>
      <c r="K26" s="20" t="s">
        <v>216</v>
      </c>
      <c r="L26" s="7">
        <v>3</v>
      </c>
      <c r="M26" s="7">
        <v>1</v>
      </c>
      <c r="N26" s="22">
        <v>2</v>
      </c>
      <c r="O26" s="7">
        <v>0</v>
      </c>
      <c r="P26" s="7">
        <f t="shared" si="3"/>
        <v>0.23754373814287444</v>
      </c>
      <c r="Q26" s="7">
        <f t="shared" si="4"/>
        <v>0.19223057644110275</v>
      </c>
      <c r="R26" s="7"/>
      <c r="S26" s="7">
        <f t="shared" si="1"/>
        <v>4.5313161701771687E-2</v>
      </c>
    </row>
    <row r="27" spans="1:19" x14ac:dyDescent="0.25">
      <c r="A27" s="7">
        <v>10</v>
      </c>
      <c r="B27" s="7">
        <v>20</v>
      </c>
      <c r="C27" s="10" t="s">
        <v>56</v>
      </c>
      <c r="D27" s="2">
        <v>1</v>
      </c>
      <c r="E27" s="25" t="s">
        <v>217</v>
      </c>
      <c r="F27" s="7">
        <v>0</v>
      </c>
      <c r="G27" s="26" t="s">
        <v>216</v>
      </c>
      <c r="H27" s="7">
        <v>0</v>
      </c>
      <c r="I27" s="11" t="s">
        <v>216</v>
      </c>
      <c r="J27" s="11">
        <v>0</v>
      </c>
      <c r="K27" s="20" t="s">
        <v>216</v>
      </c>
      <c r="L27" s="7">
        <v>3</v>
      </c>
      <c r="M27" s="7">
        <v>1</v>
      </c>
      <c r="N27" s="22">
        <v>2</v>
      </c>
      <c r="O27" s="7">
        <v>0</v>
      </c>
      <c r="P27" s="7">
        <f t="shared" si="3"/>
        <v>0.23754373814287444</v>
      </c>
      <c r="Q27" s="7">
        <f t="shared" si="4"/>
        <v>9.2230576441102774E-2</v>
      </c>
      <c r="R27" s="7"/>
      <c r="S27" s="7">
        <f t="shared" si="1"/>
        <v>0.14531316170177166</v>
      </c>
    </row>
    <row r="28" spans="1:19" x14ac:dyDescent="0.25">
      <c r="A28" s="7">
        <v>11</v>
      </c>
      <c r="B28" s="7">
        <v>21</v>
      </c>
      <c r="C28" s="10" t="s">
        <v>57</v>
      </c>
      <c r="D28" s="7">
        <v>1</v>
      </c>
      <c r="E28" s="25" t="s">
        <v>225</v>
      </c>
      <c r="F28" s="7">
        <v>0</v>
      </c>
      <c r="G28" s="26" t="s">
        <v>216</v>
      </c>
      <c r="H28" s="7">
        <v>0</v>
      </c>
      <c r="I28" s="11" t="s">
        <v>216</v>
      </c>
      <c r="J28" s="11">
        <v>0</v>
      </c>
      <c r="K28" s="20" t="s">
        <v>216</v>
      </c>
      <c r="L28" s="7">
        <v>3</v>
      </c>
      <c r="M28" s="7">
        <v>1</v>
      </c>
      <c r="N28" s="22">
        <v>2</v>
      </c>
      <c r="O28" s="7">
        <v>0</v>
      </c>
      <c r="P28" s="7">
        <f t="shared" si="3"/>
        <v>0.23754373814287444</v>
      </c>
      <c r="Q28" s="7">
        <f t="shared" si="4"/>
        <v>9.2230576441102774E-2</v>
      </c>
      <c r="R28" s="7"/>
      <c r="S28" s="7">
        <f t="shared" si="1"/>
        <v>0.14531316170177166</v>
      </c>
    </row>
    <row r="29" spans="1:19" x14ac:dyDescent="0.25">
      <c r="A29" s="7">
        <v>12</v>
      </c>
      <c r="B29" s="7">
        <v>22</v>
      </c>
      <c r="C29" s="10" t="s">
        <v>58</v>
      </c>
      <c r="D29" s="7">
        <v>1</v>
      </c>
      <c r="E29" s="25" t="s">
        <v>224</v>
      </c>
      <c r="F29" s="7">
        <v>0</v>
      </c>
      <c r="G29" s="26" t="s">
        <v>216</v>
      </c>
      <c r="H29" s="7">
        <v>0</v>
      </c>
      <c r="I29" s="11" t="s">
        <v>216</v>
      </c>
      <c r="J29" s="11">
        <v>0</v>
      </c>
      <c r="K29" s="20" t="s">
        <v>216</v>
      </c>
      <c r="L29" s="7">
        <v>3</v>
      </c>
      <c r="M29" s="7">
        <v>1</v>
      </c>
      <c r="N29" s="22">
        <v>2</v>
      </c>
      <c r="O29" s="7">
        <v>0</v>
      </c>
      <c r="P29" s="7">
        <f t="shared" si="3"/>
        <v>0.23754373814287444</v>
      </c>
      <c r="Q29" s="7">
        <f t="shared" si="4"/>
        <v>9.2230576441102774E-2</v>
      </c>
      <c r="R29" s="7"/>
      <c r="S29" s="7">
        <f t="shared" si="1"/>
        <v>0.14531316170177166</v>
      </c>
    </row>
    <row r="30" spans="1:19" x14ac:dyDescent="0.25">
      <c r="A30" s="7">
        <v>13</v>
      </c>
      <c r="B30" s="7">
        <v>23</v>
      </c>
      <c r="C30" s="10" t="s">
        <v>59</v>
      </c>
      <c r="D30" s="7">
        <v>1</v>
      </c>
      <c r="E30" s="25" t="s">
        <v>217</v>
      </c>
      <c r="F30" s="7">
        <v>0</v>
      </c>
      <c r="G30" s="26" t="s">
        <v>216</v>
      </c>
      <c r="H30" s="7">
        <v>0</v>
      </c>
      <c r="I30" s="11" t="s">
        <v>216</v>
      </c>
      <c r="J30" s="11">
        <v>0</v>
      </c>
      <c r="K30" s="20" t="s">
        <v>216</v>
      </c>
      <c r="L30" s="7">
        <v>3</v>
      </c>
      <c r="M30" s="7">
        <v>1</v>
      </c>
      <c r="N30" s="22">
        <v>2</v>
      </c>
      <c r="O30" s="7">
        <v>0</v>
      </c>
      <c r="P30" s="7">
        <f t="shared" si="3"/>
        <v>0.23754373814287444</v>
      </c>
      <c r="Q30" s="7">
        <f t="shared" si="4"/>
        <v>9.2230576441102774E-2</v>
      </c>
      <c r="R30" s="7"/>
      <c r="S30" s="7">
        <f t="shared" si="1"/>
        <v>0.14531316170177166</v>
      </c>
    </row>
    <row r="31" spans="1:19" x14ac:dyDescent="0.25">
      <c r="A31" s="7">
        <v>14</v>
      </c>
      <c r="B31" s="7">
        <v>24</v>
      </c>
      <c r="C31" s="10" t="s">
        <v>60</v>
      </c>
      <c r="D31" s="7">
        <v>1</v>
      </c>
      <c r="E31" s="25" t="s">
        <v>222</v>
      </c>
      <c r="F31" s="7">
        <v>1</v>
      </c>
      <c r="G31" s="26" t="s">
        <v>226</v>
      </c>
      <c r="H31" s="7">
        <v>0</v>
      </c>
      <c r="I31" s="11" t="s">
        <v>216</v>
      </c>
      <c r="J31" s="11">
        <v>0</v>
      </c>
      <c r="K31" s="20" t="s">
        <v>216</v>
      </c>
      <c r="L31" s="7">
        <v>3</v>
      </c>
      <c r="M31" s="7">
        <v>1</v>
      </c>
      <c r="N31" s="22">
        <v>2</v>
      </c>
      <c r="O31" s="7">
        <v>0</v>
      </c>
      <c r="P31" s="7">
        <f t="shared" si="3"/>
        <v>0.23754373814287444</v>
      </c>
      <c r="Q31" s="7">
        <f t="shared" si="4"/>
        <v>-5.0626566416040075E-2</v>
      </c>
      <c r="R31" s="7"/>
      <c r="S31" s="7">
        <f t="shared" si="1"/>
        <v>0.28817030455891451</v>
      </c>
    </row>
    <row r="32" spans="1:19" x14ac:dyDescent="0.25">
      <c r="A32" s="7">
        <v>15</v>
      </c>
      <c r="B32" s="7">
        <v>25</v>
      </c>
      <c r="C32" s="10" t="s">
        <v>61</v>
      </c>
      <c r="D32" s="7">
        <v>1</v>
      </c>
      <c r="E32" s="25" t="s">
        <v>227</v>
      </c>
      <c r="F32" s="7">
        <v>1</v>
      </c>
      <c r="G32" s="26" t="s">
        <v>228</v>
      </c>
      <c r="H32" s="7">
        <v>0</v>
      </c>
      <c r="I32" s="11" t="s">
        <v>216</v>
      </c>
      <c r="J32" s="11">
        <v>0</v>
      </c>
      <c r="K32" s="20" t="s">
        <v>216</v>
      </c>
      <c r="L32" s="7">
        <v>3</v>
      </c>
      <c r="M32" s="7">
        <v>1</v>
      </c>
      <c r="N32" s="22">
        <v>2</v>
      </c>
      <c r="O32" s="7">
        <v>0</v>
      </c>
      <c r="P32" s="7">
        <f t="shared" si="3"/>
        <v>0.23754373814287444</v>
      </c>
      <c r="Q32" s="7">
        <f t="shared" si="4"/>
        <v>-5.0626566416040075E-2</v>
      </c>
      <c r="R32" s="7"/>
      <c r="S32" s="7">
        <f t="shared" si="1"/>
        <v>0.28817030455891451</v>
      </c>
    </row>
    <row r="33" spans="1:20" x14ac:dyDescent="0.25">
      <c r="A33" s="7">
        <v>16</v>
      </c>
      <c r="B33" s="7">
        <v>26</v>
      </c>
      <c r="C33" s="10" t="s">
        <v>62</v>
      </c>
      <c r="D33" s="7">
        <v>1</v>
      </c>
      <c r="E33" s="25" t="s">
        <v>220</v>
      </c>
      <c r="F33" s="7">
        <v>0</v>
      </c>
      <c r="G33" s="26" t="s">
        <v>216</v>
      </c>
      <c r="H33" s="7">
        <v>0</v>
      </c>
      <c r="I33" s="11" t="s">
        <v>216</v>
      </c>
      <c r="J33" s="11">
        <v>0</v>
      </c>
      <c r="K33" s="20" t="s">
        <v>216</v>
      </c>
      <c r="L33" s="7">
        <v>3</v>
      </c>
      <c r="M33" s="7">
        <v>1</v>
      </c>
      <c r="N33" s="22">
        <v>2</v>
      </c>
      <c r="O33" s="7">
        <v>0</v>
      </c>
      <c r="P33" s="7">
        <f t="shared" si="3"/>
        <v>0.23754373814287444</v>
      </c>
      <c r="Q33" s="7">
        <f t="shared" si="4"/>
        <v>9.2230576441102774E-2</v>
      </c>
      <c r="R33" s="7"/>
      <c r="S33" s="7">
        <f t="shared" si="1"/>
        <v>0.14531316170177166</v>
      </c>
    </row>
    <row r="34" spans="1:20" x14ac:dyDescent="0.25">
      <c r="A34" s="7">
        <v>17</v>
      </c>
      <c r="B34" s="7">
        <v>27</v>
      </c>
      <c r="C34" s="10" t="s">
        <v>16</v>
      </c>
      <c r="D34" s="7">
        <v>2</v>
      </c>
      <c r="E34" s="25" t="s">
        <v>243</v>
      </c>
      <c r="F34" s="7">
        <v>0</v>
      </c>
      <c r="G34" s="26" t="s">
        <v>216</v>
      </c>
      <c r="H34" s="7">
        <v>0</v>
      </c>
      <c r="I34" s="11" t="s">
        <v>216</v>
      </c>
      <c r="J34" s="11">
        <v>0</v>
      </c>
      <c r="K34" s="20" t="s">
        <v>216</v>
      </c>
      <c r="L34" s="7">
        <v>3</v>
      </c>
      <c r="M34" s="7">
        <v>1</v>
      </c>
      <c r="N34" s="22">
        <v>2</v>
      </c>
      <c r="O34" s="7">
        <v>0</v>
      </c>
      <c r="P34" s="7">
        <f t="shared" si="3"/>
        <v>0.23754373814287444</v>
      </c>
      <c r="Q34" s="7">
        <f t="shared" si="4"/>
        <v>0.19223057644110275</v>
      </c>
      <c r="R34" s="7"/>
      <c r="S34" s="7">
        <f t="shared" si="1"/>
        <v>4.5313161701771687E-2</v>
      </c>
    </row>
    <row r="35" spans="1:20" x14ac:dyDescent="0.25">
      <c r="A35" s="7">
        <v>18</v>
      </c>
      <c r="B35" s="7">
        <v>28</v>
      </c>
      <c r="C35" s="10" t="s">
        <v>18</v>
      </c>
      <c r="D35" s="7">
        <v>2</v>
      </c>
      <c r="E35" s="25" t="s">
        <v>244</v>
      </c>
      <c r="F35" s="7">
        <v>0</v>
      </c>
      <c r="G35" s="26" t="s">
        <v>216</v>
      </c>
      <c r="H35" s="7">
        <v>0</v>
      </c>
      <c r="I35" s="11" t="s">
        <v>216</v>
      </c>
      <c r="J35" s="11">
        <v>0</v>
      </c>
      <c r="K35" s="20" t="s">
        <v>216</v>
      </c>
      <c r="L35" s="7">
        <v>3</v>
      </c>
      <c r="M35" s="7">
        <v>1</v>
      </c>
      <c r="N35" s="22">
        <v>2</v>
      </c>
      <c r="O35" s="7">
        <v>0</v>
      </c>
      <c r="P35" s="7">
        <f t="shared" si="3"/>
        <v>0.23754373814287444</v>
      </c>
      <c r="Q35" s="7">
        <f t="shared" si="4"/>
        <v>0.19223057644110275</v>
      </c>
      <c r="R35" s="7"/>
      <c r="S35" s="7">
        <f t="shared" si="1"/>
        <v>4.5313161701771687E-2</v>
      </c>
    </row>
    <row r="36" spans="1:20" x14ac:dyDescent="0.25">
      <c r="A36" s="7">
        <v>19</v>
      </c>
      <c r="B36" s="7">
        <v>29</v>
      </c>
      <c r="C36" s="10" t="s">
        <v>63</v>
      </c>
      <c r="D36" s="7">
        <v>1</v>
      </c>
      <c r="E36" s="25" t="s">
        <v>218</v>
      </c>
      <c r="F36" s="7">
        <v>0</v>
      </c>
      <c r="G36" s="26" t="s">
        <v>216</v>
      </c>
      <c r="H36" s="7">
        <v>0</v>
      </c>
      <c r="I36" s="11" t="s">
        <v>216</v>
      </c>
      <c r="J36" s="11">
        <v>0</v>
      </c>
      <c r="K36" s="20" t="s">
        <v>216</v>
      </c>
      <c r="L36" s="7">
        <v>3</v>
      </c>
      <c r="M36" s="7">
        <v>1</v>
      </c>
      <c r="N36" s="22">
        <v>2</v>
      </c>
      <c r="O36" s="7">
        <v>0</v>
      </c>
      <c r="P36" s="7">
        <f t="shared" si="3"/>
        <v>0.23754373814287444</v>
      </c>
      <c r="Q36" s="7">
        <f t="shared" si="4"/>
        <v>9.2230576441102774E-2</v>
      </c>
      <c r="R36" s="7"/>
      <c r="S36" s="7">
        <f t="shared" si="1"/>
        <v>0.14531316170177166</v>
      </c>
    </row>
    <row r="37" spans="1:20" x14ac:dyDescent="0.25">
      <c r="A37" s="7">
        <v>20</v>
      </c>
      <c r="B37" s="7">
        <v>30</v>
      </c>
      <c r="C37" s="12" t="s">
        <v>19</v>
      </c>
      <c r="D37" s="17">
        <v>2</v>
      </c>
      <c r="E37" s="25" t="s">
        <v>242</v>
      </c>
      <c r="F37" s="7">
        <v>1</v>
      </c>
      <c r="G37" s="26" t="s">
        <v>226</v>
      </c>
      <c r="H37" s="7">
        <v>2</v>
      </c>
      <c r="I37" s="11" t="s">
        <v>245</v>
      </c>
      <c r="J37" s="11">
        <v>1</v>
      </c>
      <c r="K37" s="20" t="s">
        <v>229</v>
      </c>
      <c r="L37" s="7">
        <v>2</v>
      </c>
      <c r="M37" s="7">
        <v>2</v>
      </c>
      <c r="N37" s="22">
        <v>2</v>
      </c>
      <c r="O37" s="7">
        <v>0</v>
      </c>
      <c r="P37" s="7">
        <f t="shared" si="3"/>
        <v>0.15836249209524964</v>
      </c>
      <c r="Q37" s="7">
        <f t="shared" si="4"/>
        <v>0.10200501253132832</v>
      </c>
      <c r="R37" s="7"/>
      <c r="S37" s="7">
        <f t="shared" si="1"/>
        <v>5.6357479563921314E-2</v>
      </c>
    </row>
    <row r="38" spans="1:20" s="3" customFormat="1" x14ac:dyDescent="0.25">
      <c r="A38" s="13">
        <v>21</v>
      </c>
      <c r="B38" s="13">
        <v>31</v>
      </c>
      <c r="C38" s="14" t="s">
        <v>21</v>
      </c>
      <c r="D38" s="18">
        <v>2</v>
      </c>
      <c r="E38" s="29" t="s">
        <v>246</v>
      </c>
      <c r="F38" s="13">
        <v>0</v>
      </c>
      <c r="G38" s="28" t="s">
        <v>216</v>
      </c>
      <c r="H38" s="13">
        <v>3</v>
      </c>
      <c r="I38" s="15" t="s">
        <v>247</v>
      </c>
      <c r="J38" s="15">
        <v>1</v>
      </c>
      <c r="K38" s="21" t="s">
        <v>230</v>
      </c>
      <c r="L38" s="13">
        <v>2</v>
      </c>
      <c r="M38" s="13">
        <v>2</v>
      </c>
      <c r="N38" s="30">
        <v>2</v>
      </c>
      <c r="O38" s="13">
        <v>0</v>
      </c>
      <c r="P38" s="13">
        <f t="shared" si="3"/>
        <v>0.15836249209524964</v>
      </c>
      <c r="Q38" s="7">
        <f t="shared" si="4"/>
        <v>0.26240601503759398</v>
      </c>
      <c r="R38" s="13"/>
      <c r="S38" s="13">
        <f t="shared" si="1"/>
        <v>-0.10404352294234434</v>
      </c>
      <c r="T38" s="1"/>
    </row>
    <row r="39" spans="1:20" x14ac:dyDescent="0.25">
      <c r="A39" s="7">
        <v>22</v>
      </c>
      <c r="B39" s="7">
        <v>32</v>
      </c>
      <c r="C39" s="10" t="s">
        <v>64</v>
      </c>
      <c r="D39" s="7">
        <v>1</v>
      </c>
      <c r="E39" s="25" t="s">
        <v>225</v>
      </c>
      <c r="F39" s="7">
        <v>1</v>
      </c>
      <c r="G39" s="26" t="s">
        <v>226</v>
      </c>
      <c r="H39" s="7">
        <v>1</v>
      </c>
      <c r="I39" s="11" t="s">
        <v>231</v>
      </c>
      <c r="J39" s="11">
        <v>1</v>
      </c>
      <c r="K39" s="20" t="s">
        <v>229</v>
      </c>
      <c r="L39" s="7">
        <v>2</v>
      </c>
      <c r="M39" s="7">
        <v>2</v>
      </c>
      <c r="N39" s="22">
        <v>2</v>
      </c>
      <c r="O39" s="7">
        <v>0</v>
      </c>
      <c r="P39" s="7">
        <f t="shared" si="3"/>
        <v>0.15836249209524964</v>
      </c>
      <c r="Q39" s="7">
        <f t="shared" si="4"/>
        <v>-1.5538847117794463E-2</v>
      </c>
      <c r="R39" s="7"/>
      <c r="S39" s="7">
        <f t="shared" si="1"/>
        <v>0.1739013392130441</v>
      </c>
    </row>
    <row r="40" spans="1:20" x14ac:dyDescent="0.25">
      <c r="A40" s="7">
        <v>25</v>
      </c>
      <c r="B40" s="7">
        <v>33</v>
      </c>
      <c r="C40" s="10" t="s">
        <v>22</v>
      </c>
      <c r="D40" s="7">
        <v>2</v>
      </c>
      <c r="E40" s="25" t="s">
        <v>248</v>
      </c>
      <c r="F40" s="7">
        <v>0</v>
      </c>
      <c r="G40" s="26" t="s">
        <v>216</v>
      </c>
      <c r="H40" s="7">
        <v>2</v>
      </c>
      <c r="I40" s="11" t="s">
        <v>249</v>
      </c>
      <c r="J40" s="11">
        <v>1</v>
      </c>
      <c r="K40" s="20" t="s">
        <v>232</v>
      </c>
      <c r="L40" s="7">
        <v>2</v>
      </c>
      <c r="M40" s="7">
        <v>2</v>
      </c>
      <c r="N40" s="22">
        <v>2</v>
      </c>
      <c r="O40" s="7">
        <v>0</v>
      </c>
      <c r="P40" s="7">
        <f t="shared" si="3"/>
        <v>0.15836249209524964</v>
      </c>
      <c r="Q40" s="7">
        <f t="shared" si="4"/>
        <v>0.24486215538847117</v>
      </c>
      <c r="R40" s="7"/>
      <c r="S40" s="7">
        <f t="shared" si="1"/>
        <v>-8.6499663293221535E-2</v>
      </c>
    </row>
    <row r="41" spans="1:20" x14ac:dyDescent="0.25">
      <c r="A41" s="7">
        <v>26</v>
      </c>
      <c r="B41" s="7">
        <v>34</v>
      </c>
      <c r="C41" s="10" t="s">
        <v>23</v>
      </c>
      <c r="D41" s="7">
        <v>2</v>
      </c>
      <c r="E41" s="25" t="s">
        <v>243</v>
      </c>
      <c r="F41" s="7">
        <v>0</v>
      </c>
      <c r="G41" s="26" t="s">
        <v>216</v>
      </c>
      <c r="H41" s="7">
        <v>2</v>
      </c>
      <c r="I41" s="11" t="s">
        <v>250</v>
      </c>
      <c r="J41" s="11">
        <v>0</v>
      </c>
      <c r="K41" s="11" t="s">
        <v>216</v>
      </c>
      <c r="L41" s="7">
        <v>2</v>
      </c>
      <c r="M41" s="7">
        <v>2</v>
      </c>
      <c r="N41" s="22">
        <v>2</v>
      </c>
      <c r="O41" s="7">
        <v>0</v>
      </c>
      <c r="P41" s="7">
        <f t="shared" si="3"/>
        <v>0.15836249209524964</v>
      </c>
      <c r="Q41" s="7">
        <f t="shared" si="4"/>
        <v>0.22731829573934836</v>
      </c>
      <c r="R41" s="7"/>
      <c r="S41" s="7">
        <f t="shared" si="1"/>
        <v>-6.8955803644098729E-2</v>
      </c>
    </row>
    <row r="42" spans="1:20" x14ac:dyDescent="0.25">
      <c r="A42" s="7">
        <v>28</v>
      </c>
      <c r="B42" s="7">
        <v>35</v>
      </c>
      <c r="C42" s="10" t="s">
        <v>4</v>
      </c>
      <c r="D42" s="7">
        <v>4</v>
      </c>
      <c r="E42" s="25" t="s">
        <v>251</v>
      </c>
      <c r="F42" s="7">
        <v>0</v>
      </c>
      <c r="G42" s="26" t="s">
        <v>216</v>
      </c>
      <c r="H42" s="7">
        <v>4</v>
      </c>
      <c r="I42" s="11" t="s">
        <v>252</v>
      </c>
      <c r="J42" s="11">
        <v>2</v>
      </c>
      <c r="K42" s="20" t="s">
        <v>253</v>
      </c>
      <c r="L42" s="7">
        <v>2</v>
      </c>
      <c r="M42" s="7">
        <v>2</v>
      </c>
      <c r="N42" s="22">
        <v>2</v>
      </c>
      <c r="O42" s="7">
        <v>0</v>
      </c>
      <c r="P42" s="7">
        <f t="shared" si="3"/>
        <v>0.15836249209524964</v>
      </c>
      <c r="Q42" s="7">
        <f t="shared" si="4"/>
        <v>0.4974937343358396</v>
      </c>
      <c r="R42" s="7"/>
      <c r="S42" s="7">
        <f t="shared" si="1"/>
        <v>-0.33913124224058999</v>
      </c>
    </row>
    <row r="43" spans="1:20" x14ac:dyDescent="0.25">
      <c r="A43" s="7">
        <v>29</v>
      </c>
      <c r="B43" s="7">
        <v>36</v>
      </c>
      <c r="C43" s="10" t="s">
        <v>24</v>
      </c>
      <c r="D43" s="7">
        <v>2</v>
      </c>
      <c r="E43" s="25" t="s">
        <v>254</v>
      </c>
      <c r="F43" s="7">
        <v>2</v>
      </c>
      <c r="G43" s="26" t="s">
        <v>255</v>
      </c>
      <c r="H43" s="7">
        <v>3</v>
      </c>
      <c r="I43" s="11" t="s">
        <v>256</v>
      </c>
      <c r="J43" s="11">
        <v>1</v>
      </c>
      <c r="K43" s="20" t="s">
        <v>233</v>
      </c>
      <c r="L43" s="7">
        <v>2</v>
      </c>
      <c r="M43" s="7">
        <v>2</v>
      </c>
      <c r="N43" s="22">
        <v>2</v>
      </c>
      <c r="O43" s="7">
        <v>0</v>
      </c>
      <c r="P43" s="7">
        <f t="shared" si="3"/>
        <v>0.15836249209524964</v>
      </c>
      <c r="Q43" s="7">
        <f t="shared" si="4"/>
        <v>-2.3308270676691722E-2</v>
      </c>
      <c r="R43" s="7"/>
      <c r="S43" s="7">
        <f t="shared" si="1"/>
        <v>0.18167076277194136</v>
      </c>
    </row>
    <row r="44" spans="1:20" x14ac:dyDescent="0.25">
      <c r="A44" s="7">
        <v>30</v>
      </c>
      <c r="B44" s="7">
        <v>37</v>
      </c>
      <c r="C44" s="10" t="s">
        <v>25</v>
      </c>
      <c r="D44" s="7">
        <v>2</v>
      </c>
      <c r="E44" s="25" t="s">
        <v>257</v>
      </c>
      <c r="F44" s="7">
        <v>1</v>
      </c>
      <c r="G44" s="26" t="s">
        <v>228</v>
      </c>
      <c r="H44" s="7">
        <v>1</v>
      </c>
      <c r="I44" s="11" t="s">
        <v>234</v>
      </c>
      <c r="J44" s="11">
        <v>3</v>
      </c>
      <c r="K44" s="20" t="s">
        <v>258</v>
      </c>
      <c r="L44" s="7">
        <v>2</v>
      </c>
      <c r="M44" s="7">
        <v>2</v>
      </c>
      <c r="N44" s="22">
        <v>2</v>
      </c>
      <c r="O44" s="7">
        <v>0</v>
      </c>
      <c r="P44" s="7">
        <f t="shared" si="3"/>
        <v>0.15836249209524964</v>
      </c>
      <c r="Q44" s="7">
        <f t="shared" si="4"/>
        <v>0.11954887218045113</v>
      </c>
      <c r="R44" s="7"/>
      <c r="S44" s="7">
        <f t="shared" si="1"/>
        <v>3.8813619914798508E-2</v>
      </c>
    </row>
    <row r="45" spans="1:20" x14ac:dyDescent="0.25">
      <c r="A45" s="7">
        <v>32</v>
      </c>
      <c r="B45" s="7">
        <v>38</v>
      </c>
      <c r="C45" s="10" t="s">
        <v>8</v>
      </c>
      <c r="D45" s="7">
        <v>3</v>
      </c>
      <c r="E45" s="25" t="s">
        <v>259</v>
      </c>
      <c r="F45" s="7">
        <v>1</v>
      </c>
      <c r="G45" s="26" t="s">
        <v>228</v>
      </c>
      <c r="H45" s="7">
        <v>4</v>
      </c>
      <c r="I45" s="11" t="s">
        <v>260</v>
      </c>
      <c r="J45" s="11">
        <v>1</v>
      </c>
      <c r="K45" s="20" t="s">
        <v>235</v>
      </c>
      <c r="L45" s="7">
        <v>2</v>
      </c>
      <c r="M45" s="7">
        <v>2</v>
      </c>
      <c r="N45" s="22">
        <v>2</v>
      </c>
      <c r="O45" s="7">
        <v>0</v>
      </c>
      <c r="P45" s="7">
        <f t="shared" si="3"/>
        <v>0.15836249209524964</v>
      </c>
      <c r="Q45" s="7">
        <f t="shared" si="4"/>
        <v>0.23709273182957397</v>
      </c>
      <c r="R45" s="7"/>
      <c r="S45" s="7">
        <f t="shared" si="1"/>
        <v>-7.8730239734324331E-2</v>
      </c>
    </row>
    <row r="46" spans="1:20" x14ac:dyDescent="0.25">
      <c r="A46" s="7">
        <v>33</v>
      </c>
      <c r="B46" s="7">
        <v>39</v>
      </c>
      <c r="C46" s="10" t="s">
        <v>26</v>
      </c>
      <c r="D46" s="7">
        <v>2</v>
      </c>
      <c r="E46" s="25" t="s">
        <v>261</v>
      </c>
      <c r="F46" s="7">
        <v>0</v>
      </c>
      <c r="G46" s="26" t="s">
        <v>216</v>
      </c>
      <c r="H46" s="7">
        <v>1</v>
      </c>
      <c r="I46" s="11" t="s">
        <v>236</v>
      </c>
      <c r="J46" s="11">
        <v>3</v>
      </c>
      <c r="K46" s="20" t="s">
        <v>262</v>
      </c>
      <c r="L46" s="7">
        <v>2</v>
      </c>
      <c r="M46" s="7">
        <v>2</v>
      </c>
      <c r="N46" s="22">
        <v>2</v>
      </c>
      <c r="O46" s="7">
        <v>0</v>
      </c>
      <c r="P46" s="7">
        <f t="shared" si="3"/>
        <v>0.15836249209524964</v>
      </c>
      <c r="Q46" s="7">
        <f t="shared" si="4"/>
        <v>0.26240601503759398</v>
      </c>
      <c r="R46" s="7"/>
      <c r="S46" s="7">
        <f t="shared" si="1"/>
        <v>-0.10404352294234434</v>
      </c>
    </row>
    <row r="47" spans="1:20" x14ac:dyDescent="0.25">
      <c r="A47" s="7">
        <v>34</v>
      </c>
      <c r="B47" s="7">
        <v>40</v>
      </c>
      <c r="C47" s="10" t="s">
        <v>27</v>
      </c>
      <c r="D47" s="7">
        <v>2</v>
      </c>
      <c r="E47" s="25" t="s">
        <v>242</v>
      </c>
      <c r="F47" s="7">
        <v>1</v>
      </c>
      <c r="G47" s="26" t="s">
        <v>237</v>
      </c>
      <c r="H47" s="7">
        <v>1</v>
      </c>
      <c r="I47" s="11" t="s">
        <v>238</v>
      </c>
      <c r="J47" s="11">
        <v>2</v>
      </c>
      <c r="K47" s="20" t="s">
        <v>263</v>
      </c>
      <c r="L47" s="7">
        <v>2</v>
      </c>
      <c r="M47" s="7">
        <v>2</v>
      </c>
      <c r="N47" s="22">
        <v>2</v>
      </c>
      <c r="O47" s="7">
        <v>0</v>
      </c>
      <c r="P47" s="7">
        <f t="shared" si="3"/>
        <v>0.15836249209524964</v>
      </c>
      <c r="Q47" s="7">
        <f t="shared" si="4"/>
        <v>0.10200501253132832</v>
      </c>
      <c r="R47" s="7"/>
      <c r="S47" s="7">
        <f t="shared" si="1"/>
        <v>5.6357479563921314E-2</v>
      </c>
    </row>
    <row r="48" spans="1:20" x14ac:dyDescent="0.25">
      <c r="A48" s="7">
        <v>38</v>
      </c>
      <c r="B48" s="7">
        <v>41</v>
      </c>
      <c r="C48" s="10" t="s">
        <v>65</v>
      </c>
      <c r="D48" s="7">
        <v>1</v>
      </c>
      <c r="E48" s="25" t="s">
        <v>224</v>
      </c>
      <c r="F48" s="7">
        <v>0</v>
      </c>
      <c r="G48" s="26" t="s">
        <v>216</v>
      </c>
      <c r="H48" s="7">
        <v>0</v>
      </c>
      <c r="I48" s="11" t="s">
        <v>216</v>
      </c>
      <c r="J48" s="11">
        <v>0</v>
      </c>
      <c r="K48" s="11" t="s">
        <v>216</v>
      </c>
      <c r="L48" s="7">
        <v>3</v>
      </c>
      <c r="M48" s="7">
        <v>1</v>
      </c>
      <c r="N48" s="22">
        <v>2</v>
      </c>
      <c r="O48" s="7">
        <v>0</v>
      </c>
      <c r="P48" s="7">
        <f t="shared" si="3"/>
        <v>0.23754373814287444</v>
      </c>
      <c r="Q48" s="7">
        <f t="shared" si="4"/>
        <v>9.2230576441102774E-2</v>
      </c>
      <c r="R48" s="7"/>
      <c r="S48" s="7">
        <f t="shared" si="1"/>
        <v>0.14531316170177166</v>
      </c>
    </row>
    <row r="49" spans="1:42" x14ac:dyDescent="0.25">
      <c r="A49" s="7">
        <v>39</v>
      </c>
      <c r="B49" s="7">
        <v>42</v>
      </c>
      <c r="C49" s="10" t="s">
        <v>29</v>
      </c>
      <c r="D49" s="7">
        <v>2</v>
      </c>
      <c r="E49" s="25" t="s">
        <v>264</v>
      </c>
      <c r="F49" s="7">
        <v>1</v>
      </c>
      <c r="G49" s="26" t="s">
        <v>226</v>
      </c>
      <c r="H49" s="7">
        <v>3</v>
      </c>
      <c r="I49" s="11" t="s">
        <v>265</v>
      </c>
      <c r="J49" s="11">
        <v>1</v>
      </c>
      <c r="K49" s="20" t="s">
        <v>239</v>
      </c>
      <c r="L49" s="7">
        <v>2</v>
      </c>
      <c r="M49" s="7">
        <v>2</v>
      </c>
      <c r="N49" s="22">
        <v>2</v>
      </c>
      <c r="O49" s="7">
        <v>0</v>
      </c>
      <c r="P49" s="7">
        <f t="shared" ref="P49:P73" si="5">N49*LOG($E$79+1,2)+L49*LOG($G$79+1.2)+M49*LOG($I$79+1,2)</f>
        <v>0.15836249209524964</v>
      </c>
      <c r="Q49" s="7">
        <f t="shared" si="4"/>
        <v>0.11954887218045113</v>
      </c>
      <c r="R49" s="7"/>
      <c r="S49" s="7">
        <f t="shared" si="1"/>
        <v>3.8813619914798508E-2</v>
      </c>
    </row>
    <row r="50" spans="1:42" x14ac:dyDescent="0.25">
      <c r="A50" s="7">
        <v>40</v>
      </c>
      <c r="B50" s="7">
        <v>43</v>
      </c>
      <c r="C50" s="10" t="s">
        <v>66</v>
      </c>
      <c r="D50" s="7">
        <v>1</v>
      </c>
      <c r="E50" s="25" t="s">
        <v>220</v>
      </c>
      <c r="F50" s="7">
        <v>0</v>
      </c>
      <c r="G50" s="26" t="s">
        <v>216</v>
      </c>
      <c r="H50" s="7">
        <v>0</v>
      </c>
      <c r="I50" s="11" t="s">
        <v>216</v>
      </c>
      <c r="J50" s="11">
        <v>0</v>
      </c>
      <c r="K50" s="11" t="s">
        <v>216</v>
      </c>
      <c r="L50" s="7">
        <v>3</v>
      </c>
      <c r="M50" s="7">
        <v>1</v>
      </c>
      <c r="N50" s="22">
        <v>2</v>
      </c>
      <c r="O50" s="7">
        <v>0</v>
      </c>
      <c r="P50" s="7">
        <f t="shared" si="5"/>
        <v>0.23754373814287444</v>
      </c>
      <c r="Q50" s="7">
        <f t="shared" si="4"/>
        <v>9.2230576441102774E-2</v>
      </c>
      <c r="R50" s="7"/>
      <c r="S50" s="7">
        <f t="shared" si="1"/>
        <v>0.14531316170177166</v>
      </c>
    </row>
    <row r="51" spans="1:42" x14ac:dyDescent="0.25">
      <c r="A51" s="7">
        <v>41</v>
      </c>
      <c r="B51" s="7">
        <v>44</v>
      </c>
      <c r="C51" s="10" t="s">
        <v>67</v>
      </c>
      <c r="D51" s="7">
        <v>1</v>
      </c>
      <c r="E51" s="25" t="s">
        <v>218</v>
      </c>
      <c r="F51" s="7">
        <v>0</v>
      </c>
      <c r="G51" s="26" t="s">
        <v>216</v>
      </c>
      <c r="H51" s="7">
        <v>0</v>
      </c>
      <c r="I51" s="11" t="s">
        <v>216</v>
      </c>
      <c r="J51" s="11">
        <v>0</v>
      </c>
      <c r="K51" s="11" t="s">
        <v>216</v>
      </c>
      <c r="L51" s="7">
        <v>3</v>
      </c>
      <c r="M51" s="7">
        <v>1</v>
      </c>
      <c r="N51" s="22">
        <v>2</v>
      </c>
      <c r="O51" s="7">
        <v>0</v>
      </c>
      <c r="P51" s="7">
        <f t="shared" si="5"/>
        <v>0.23754373814287444</v>
      </c>
      <c r="Q51" s="7">
        <f t="shared" si="4"/>
        <v>9.2230576441102774E-2</v>
      </c>
      <c r="R51" s="7"/>
      <c r="S51" s="7">
        <f t="shared" si="1"/>
        <v>0.14531316170177166</v>
      </c>
    </row>
    <row r="52" spans="1:42" x14ac:dyDescent="0.25">
      <c r="A52" s="7">
        <v>42</v>
      </c>
      <c r="B52" s="7">
        <v>45</v>
      </c>
      <c r="C52" s="10" t="s">
        <v>68</v>
      </c>
      <c r="D52" s="7">
        <v>1</v>
      </c>
      <c r="E52" s="25" t="s">
        <v>227</v>
      </c>
      <c r="F52" s="7">
        <v>0</v>
      </c>
      <c r="G52" s="26" t="s">
        <v>216</v>
      </c>
      <c r="H52" s="7">
        <v>0</v>
      </c>
      <c r="I52" s="11" t="s">
        <v>216</v>
      </c>
      <c r="J52" s="11">
        <v>0</v>
      </c>
      <c r="K52" s="11" t="s">
        <v>216</v>
      </c>
      <c r="L52" s="7">
        <v>3</v>
      </c>
      <c r="M52" s="7">
        <v>1</v>
      </c>
      <c r="N52" s="22">
        <v>2</v>
      </c>
      <c r="O52" s="7">
        <v>0</v>
      </c>
      <c r="P52" s="7">
        <f t="shared" si="5"/>
        <v>0.23754373814287444</v>
      </c>
      <c r="Q52" s="7">
        <f t="shared" si="4"/>
        <v>9.2230576441102774E-2</v>
      </c>
      <c r="R52" s="7"/>
      <c r="S52" s="7">
        <f t="shared" si="1"/>
        <v>0.14531316170177166</v>
      </c>
    </row>
    <row r="53" spans="1:42" x14ac:dyDescent="0.25">
      <c r="A53" s="7">
        <v>43</v>
      </c>
      <c r="B53" s="7">
        <v>46</v>
      </c>
      <c r="C53" s="10" t="s">
        <v>69</v>
      </c>
      <c r="D53" s="7">
        <v>1</v>
      </c>
      <c r="E53" s="25" t="s">
        <v>219</v>
      </c>
      <c r="F53" s="7">
        <v>0</v>
      </c>
      <c r="G53" s="26" t="s">
        <v>216</v>
      </c>
      <c r="H53" s="7">
        <v>0</v>
      </c>
      <c r="I53" s="11" t="s">
        <v>216</v>
      </c>
      <c r="J53" s="11">
        <v>0</v>
      </c>
      <c r="K53" s="11" t="s">
        <v>216</v>
      </c>
      <c r="L53" s="7">
        <v>3</v>
      </c>
      <c r="M53" s="7">
        <v>1</v>
      </c>
      <c r="N53" s="22">
        <v>2</v>
      </c>
      <c r="O53" s="7">
        <v>0</v>
      </c>
      <c r="P53" s="7">
        <f t="shared" si="5"/>
        <v>0.23754373814287444</v>
      </c>
      <c r="Q53" s="7">
        <f t="shared" si="4"/>
        <v>9.2230576441102774E-2</v>
      </c>
      <c r="R53" s="7"/>
      <c r="S53" s="7">
        <f t="shared" si="1"/>
        <v>0.14531316170177166</v>
      </c>
    </row>
    <row r="54" spans="1:42" x14ac:dyDescent="0.25">
      <c r="A54" s="7">
        <v>44</v>
      </c>
      <c r="B54" s="7">
        <v>47</v>
      </c>
      <c r="C54" s="10" t="s">
        <v>70</v>
      </c>
      <c r="D54" s="7">
        <v>1</v>
      </c>
      <c r="E54" s="25" t="s">
        <v>225</v>
      </c>
      <c r="F54" s="7">
        <v>1</v>
      </c>
      <c r="G54" s="26" t="s">
        <v>226</v>
      </c>
      <c r="H54" s="7">
        <v>0</v>
      </c>
      <c r="I54" s="11" t="s">
        <v>216</v>
      </c>
      <c r="J54" s="11">
        <v>0</v>
      </c>
      <c r="K54" s="11" t="s">
        <v>216</v>
      </c>
      <c r="L54" s="7">
        <v>3</v>
      </c>
      <c r="M54" s="7">
        <v>1</v>
      </c>
      <c r="N54" s="22">
        <v>2</v>
      </c>
      <c r="O54" s="7">
        <v>0</v>
      </c>
      <c r="P54" s="7">
        <f t="shared" si="5"/>
        <v>0.23754373814287444</v>
      </c>
      <c r="Q54" s="7">
        <f t="shared" si="4"/>
        <v>-5.0626566416040075E-2</v>
      </c>
      <c r="R54" s="7"/>
      <c r="S54" s="7">
        <f t="shared" si="1"/>
        <v>0.28817030455891451</v>
      </c>
    </row>
    <row r="55" spans="1:42" x14ac:dyDescent="0.25">
      <c r="A55" s="7">
        <v>46</v>
      </c>
      <c r="B55" s="7">
        <v>48</v>
      </c>
      <c r="C55" s="10" t="s">
        <v>71</v>
      </c>
      <c r="D55" s="7">
        <v>1</v>
      </c>
      <c r="E55" s="25" t="s">
        <v>218</v>
      </c>
      <c r="F55" s="7">
        <v>1</v>
      </c>
      <c r="G55" s="26" t="s">
        <v>228</v>
      </c>
      <c r="H55" s="7">
        <v>0</v>
      </c>
      <c r="I55" s="11" t="s">
        <v>216</v>
      </c>
      <c r="J55" s="11">
        <v>0</v>
      </c>
      <c r="K55" s="11" t="s">
        <v>216</v>
      </c>
      <c r="L55" s="7">
        <v>3</v>
      </c>
      <c r="M55" s="7">
        <v>1</v>
      </c>
      <c r="N55" s="22">
        <v>2</v>
      </c>
      <c r="O55" s="7">
        <v>0</v>
      </c>
      <c r="P55" s="7">
        <f t="shared" si="5"/>
        <v>0.23754373814287444</v>
      </c>
      <c r="Q55" s="7">
        <f t="shared" si="4"/>
        <v>-5.0626566416040075E-2</v>
      </c>
      <c r="R55" s="7"/>
      <c r="S55" s="7">
        <f t="shared" si="1"/>
        <v>0.28817030455891451</v>
      </c>
    </row>
    <row r="56" spans="1:42" x14ac:dyDescent="0.25">
      <c r="A56" s="7">
        <v>48</v>
      </c>
      <c r="B56" s="7">
        <v>49</v>
      </c>
      <c r="C56" s="10" t="s">
        <v>72</v>
      </c>
      <c r="D56" s="7">
        <v>1</v>
      </c>
      <c r="E56" s="25" t="s">
        <v>224</v>
      </c>
      <c r="F56" s="7">
        <v>0</v>
      </c>
      <c r="G56" s="26" t="s">
        <v>216</v>
      </c>
      <c r="H56" s="7">
        <v>0</v>
      </c>
      <c r="I56" s="11" t="s">
        <v>216</v>
      </c>
      <c r="J56" s="11">
        <v>0</v>
      </c>
      <c r="K56" s="11" t="s">
        <v>216</v>
      </c>
      <c r="L56" s="7">
        <v>3</v>
      </c>
      <c r="M56" s="7">
        <v>1</v>
      </c>
      <c r="N56" s="22">
        <v>2</v>
      </c>
      <c r="O56" s="7">
        <v>0</v>
      </c>
      <c r="P56" s="7">
        <f t="shared" si="5"/>
        <v>0.23754373814287444</v>
      </c>
      <c r="Q56" s="7">
        <f t="shared" si="4"/>
        <v>9.2230576441102774E-2</v>
      </c>
      <c r="R56" s="7"/>
      <c r="S56" s="7">
        <f t="shared" si="1"/>
        <v>0.14531316170177166</v>
      </c>
    </row>
    <row r="57" spans="1:42" x14ac:dyDescent="0.25">
      <c r="A57" s="7">
        <v>50</v>
      </c>
      <c r="B57" s="7">
        <v>50</v>
      </c>
      <c r="C57" s="10" t="s">
        <v>73</v>
      </c>
      <c r="D57" s="7">
        <v>1</v>
      </c>
      <c r="E57" s="25" t="s">
        <v>223</v>
      </c>
      <c r="F57" s="7">
        <v>0</v>
      </c>
      <c r="G57" s="26" t="s">
        <v>216</v>
      </c>
      <c r="H57" s="7">
        <v>0</v>
      </c>
      <c r="I57" s="11" t="s">
        <v>216</v>
      </c>
      <c r="J57" s="11">
        <v>0</v>
      </c>
      <c r="K57" s="11" t="s">
        <v>216</v>
      </c>
      <c r="L57" s="7">
        <v>3</v>
      </c>
      <c r="M57" s="7">
        <v>1</v>
      </c>
      <c r="N57" s="22">
        <v>2</v>
      </c>
      <c r="O57" s="7">
        <v>0</v>
      </c>
      <c r="P57" s="7">
        <f t="shared" si="5"/>
        <v>0.23754373814287444</v>
      </c>
      <c r="Q57" s="7">
        <f t="shared" si="4"/>
        <v>9.2230576441102774E-2</v>
      </c>
      <c r="R57" s="7"/>
      <c r="S57" s="7">
        <f t="shared" si="1"/>
        <v>0.14531316170177166</v>
      </c>
    </row>
    <row r="58" spans="1:42" x14ac:dyDescent="0.25">
      <c r="A58" s="7">
        <v>51</v>
      </c>
      <c r="B58" s="7">
        <v>51</v>
      </c>
      <c r="C58" s="10" t="s">
        <v>74</v>
      </c>
      <c r="D58" s="7">
        <v>1</v>
      </c>
      <c r="E58" s="25" t="s">
        <v>222</v>
      </c>
      <c r="F58" s="7">
        <v>0</v>
      </c>
      <c r="G58" s="26" t="s">
        <v>216</v>
      </c>
      <c r="H58" s="7">
        <v>0</v>
      </c>
      <c r="I58" s="11" t="s">
        <v>216</v>
      </c>
      <c r="J58" s="11">
        <v>0</v>
      </c>
      <c r="K58" s="11" t="s">
        <v>216</v>
      </c>
      <c r="L58" s="7">
        <v>3</v>
      </c>
      <c r="M58" s="7">
        <v>1</v>
      </c>
      <c r="N58" s="22">
        <v>2</v>
      </c>
      <c r="O58" s="7">
        <v>0</v>
      </c>
      <c r="P58" s="7">
        <f t="shared" si="5"/>
        <v>0.23754373814287444</v>
      </c>
      <c r="Q58" s="7">
        <f t="shared" si="4"/>
        <v>9.2230576441102774E-2</v>
      </c>
      <c r="R58" s="7"/>
      <c r="S58" s="7">
        <f t="shared" si="1"/>
        <v>0.14531316170177166</v>
      </c>
    </row>
    <row r="59" spans="1:42" x14ac:dyDescent="0.25">
      <c r="A59" s="7">
        <v>52</v>
      </c>
      <c r="B59" s="7">
        <v>52</v>
      </c>
      <c r="C59" s="10" t="s">
        <v>75</v>
      </c>
      <c r="D59" s="7">
        <v>1</v>
      </c>
      <c r="E59" s="25" t="s">
        <v>225</v>
      </c>
      <c r="F59" s="7">
        <v>1</v>
      </c>
      <c r="G59" s="26" t="s">
        <v>237</v>
      </c>
      <c r="H59" s="7">
        <v>0</v>
      </c>
      <c r="I59" s="11" t="s">
        <v>216</v>
      </c>
      <c r="J59" s="11">
        <v>0</v>
      </c>
      <c r="K59" s="11" t="s">
        <v>216</v>
      </c>
      <c r="L59" s="7">
        <v>3</v>
      </c>
      <c r="M59" s="7">
        <v>1</v>
      </c>
      <c r="N59" s="22">
        <v>2</v>
      </c>
      <c r="O59" s="7">
        <v>0</v>
      </c>
      <c r="P59" s="7">
        <f t="shared" si="5"/>
        <v>0.23754373814287444</v>
      </c>
      <c r="Q59" s="7">
        <f t="shared" si="4"/>
        <v>-5.0626566416040075E-2</v>
      </c>
      <c r="R59" s="7"/>
      <c r="S59" s="7">
        <f t="shared" si="1"/>
        <v>0.28817030455891451</v>
      </c>
    </row>
    <row r="60" spans="1:42" x14ac:dyDescent="0.25">
      <c r="A60" s="7">
        <v>53</v>
      </c>
      <c r="B60" s="7">
        <v>53</v>
      </c>
      <c r="C60" s="10" t="s">
        <v>76</v>
      </c>
      <c r="D60" s="7">
        <v>1</v>
      </c>
      <c r="E60" s="25" t="s">
        <v>222</v>
      </c>
      <c r="F60" s="7">
        <v>0</v>
      </c>
      <c r="G60" s="26" t="s">
        <v>216</v>
      </c>
      <c r="H60" s="7">
        <v>0</v>
      </c>
      <c r="I60" s="11" t="s">
        <v>216</v>
      </c>
      <c r="J60" s="11">
        <v>0</v>
      </c>
      <c r="K60" s="11" t="s">
        <v>216</v>
      </c>
      <c r="L60" s="7">
        <v>3</v>
      </c>
      <c r="M60" s="7">
        <v>1</v>
      </c>
      <c r="N60" s="22">
        <v>2</v>
      </c>
      <c r="O60" s="7">
        <v>0</v>
      </c>
      <c r="P60" s="7">
        <f t="shared" si="5"/>
        <v>0.23754373814287444</v>
      </c>
      <c r="Q60" s="7">
        <f t="shared" si="4"/>
        <v>9.2230576441102774E-2</v>
      </c>
      <c r="R60" s="7"/>
      <c r="S60" s="7">
        <f t="shared" si="1"/>
        <v>0.14531316170177166</v>
      </c>
      <c r="T60" s="38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</row>
    <row r="61" spans="1:42" x14ac:dyDescent="0.25">
      <c r="A61" s="7">
        <v>55</v>
      </c>
      <c r="B61" s="7">
        <v>54</v>
      </c>
      <c r="C61" s="10" t="s">
        <v>9</v>
      </c>
      <c r="D61" s="7">
        <v>3</v>
      </c>
      <c r="E61" s="25" t="s">
        <v>266</v>
      </c>
      <c r="F61" s="7">
        <v>2</v>
      </c>
      <c r="G61" s="26" t="s">
        <v>267</v>
      </c>
      <c r="H61" s="7">
        <v>9</v>
      </c>
      <c r="I61" s="11" t="s">
        <v>268</v>
      </c>
      <c r="J61" s="11">
        <v>2</v>
      </c>
      <c r="K61" s="20" t="s">
        <v>269</v>
      </c>
      <c r="L61" s="7">
        <v>1</v>
      </c>
      <c r="M61" s="7">
        <v>3</v>
      </c>
      <c r="N61" s="22">
        <v>2</v>
      </c>
      <c r="O61" s="7">
        <v>0</v>
      </c>
      <c r="P61" s="7">
        <f t="shared" si="5"/>
        <v>7.9181246047624818E-2</v>
      </c>
      <c r="Q61" s="7">
        <f t="shared" si="4"/>
        <v>0.19949874686716795</v>
      </c>
      <c r="R61" s="7"/>
      <c r="S61" s="7">
        <f t="shared" si="1"/>
        <v>-0.12031750081954314</v>
      </c>
      <c r="T61" s="38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</row>
    <row r="62" spans="1:42" x14ac:dyDescent="0.25">
      <c r="A62" s="7">
        <v>57</v>
      </c>
      <c r="B62" s="7">
        <v>55</v>
      </c>
      <c r="C62" s="10" t="s">
        <v>10</v>
      </c>
      <c r="D62" s="7">
        <v>3</v>
      </c>
      <c r="E62" s="25" t="s">
        <v>259</v>
      </c>
      <c r="F62" s="7">
        <v>1</v>
      </c>
      <c r="G62" s="26" t="s">
        <v>228</v>
      </c>
      <c r="H62" s="7">
        <v>10</v>
      </c>
      <c r="I62" s="11" t="s">
        <v>270</v>
      </c>
      <c r="J62" s="11">
        <v>0</v>
      </c>
      <c r="K62" s="11" t="s">
        <v>216</v>
      </c>
      <c r="L62" s="7">
        <v>1</v>
      </c>
      <c r="M62" s="7">
        <v>3</v>
      </c>
      <c r="N62" s="22">
        <v>2</v>
      </c>
      <c r="O62" s="7">
        <v>0</v>
      </c>
      <c r="P62" s="7">
        <f t="shared" si="5"/>
        <v>7.9181246047624818E-2</v>
      </c>
      <c r="Q62" s="7">
        <f t="shared" si="4"/>
        <v>0.324812030075188</v>
      </c>
      <c r="R62" s="7"/>
      <c r="S62" s="7">
        <f t="shared" si="1"/>
        <v>-0.24563078402756316</v>
      </c>
      <c r="T62" s="38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</row>
    <row r="63" spans="1:42" x14ac:dyDescent="0.25">
      <c r="A63" s="7">
        <v>59</v>
      </c>
      <c r="B63" s="7">
        <v>56</v>
      </c>
      <c r="C63" s="10" t="s">
        <v>1</v>
      </c>
      <c r="D63" s="7">
        <v>6</v>
      </c>
      <c r="E63" s="25" t="s">
        <v>271</v>
      </c>
      <c r="F63" s="7">
        <v>1</v>
      </c>
      <c r="G63" s="26" t="s">
        <v>228</v>
      </c>
      <c r="H63" s="7">
        <v>20</v>
      </c>
      <c r="I63" s="11" t="s">
        <v>272</v>
      </c>
      <c r="J63" s="11">
        <v>1</v>
      </c>
      <c r="K63" s="20" t="s">
        <v>240</v>
      </c>
      <c r="L63" s="7">
        <v>1</v>
      </c>
      <c r="M63" s="7">
        <v>3</v>
      </c>
      <c r="N63" s="22">
        <v>2</v>
      </c>
      <c r="O63" s="7">
        <v>0</v>
      </c>
      <c r="P63" s="7">
        <f t="shared" si="5"/>
        <v>7.9181246047624818E-2</v>
      </c>
      <c r="Q63" s="7">
        <f t="shared" si="4"/>
        <v>0.81779448621553874</v>
      </c>
      <c r="R63" s="7"/>
      <c r="S63" s="7">
        <f t="shared" si="1"/>
        <v>-0.73861324016791396</v>
      </c>
      <c r="T63" s="38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</row>
    <row r="64" spans="1:42" x14ac:dyDescent="0.25">
      <c r="A64" s="7">
        <v>60</v>
      </c>
      <c r="B64" s="7">
        <v>57</v>
      </c>
      <c r="C64" s="10" t="s">
        <v>3</v>
      </c>
      <c r="D64" s="7">
        <v>6</v>
      </c>
      <c r="E64" s="25" t="s">
        <v>273</v>
      </c>
      <c r="F64" s="7">
        <v>2</v>
      </c>
      <c r="G64" s="26" t="s">
        <v>255</v>
      </c>
      <c r="H64" s="7">
        <v>18</v>
      </c>
      <c r="I64" s="11" t="s">
        <v>274</v>
      </c>
      <c r="J64" s="11">
        <v>3</v>
      </c>
      <c r="K64" s="20" t="s">
        <v>275</v>
      </c>
      <c r="L64" s="7">
        <v>1</v>
      </c>
      <c r="M64" s="7">
        <v>3</v>
      </c>
      <c r="N64" s="22">
        <v>2</v>
      </c>
      <c r="O64" s="7">
        <v>0</v>
      </c>
      <c r="P64" s="7">
        <f t="shared" si="5"/>
        <v>7.9181246047624818E-2</v>
      </c>
      <c r="Q64" s="7">
        <f t="shared" si="4"/>
        <v>0.67493734335839595</v>
      </c>
      <c r="R64" s="7"/>
      <c r="S64" s="7">
        <f t="shared" si="1"/>
        <v>-0.59575609731077117</v>
      </c>
      <c r="T64" s="38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</row>
    <row r="65" spans="1:42" s="3" customFormat="1" x14ac:dyDescent="0.25">
      <c r="A65" s="13">
        <v>64</v>
      </c>
      <c r="B65" s="13">
        <v>58</v>
      </c>
      <c r="C65" s="14" t="s">
        <v>6</v>
      </c>
      <c r="D65" s="18">
        <v>4</v>
      </c>
      <c r="E65" s="29" t="s">
        <v>276</v>
      </c>
      <c r="F65" s="13">
        <v>0</v>
      </c>
      <c r="G65" s="28" t="s">
        <v>216</v>
      </c>
      <c r="H65" s="13">
        <v>12</v>
      </c>
      <c r="I65" s="15" t="s">
        <v>277</v>
      </c>
      <c r="J65" s="15">
        <v>2</v>
      </c>
      <c r="K65" s="21" t="s">
        <v>278</v>
      </c>
      <c r="L65" s="13">
        <v>1</v>
      </c>
      <c r="M65" s="13">
        <v>3</v>
      </c>
      <c r="N65" s="30">
        <v>2</v>
      </c>
      <c r="O65" s="13">
        <v>0</v>
      </c>
      <c r="P65" s="13">
        <f t="shared" si="5"/>
        <v>7.9181246047624818E-2</v>
      </c>
      <c r="Q65" s="13">
        <f t="shared" si="4"/>
        <v>0.6378446115288221</v>
      </c>
      <c r="R65" s="13"/>
      <c r="S65" s="13">
        <f t="shared" si="1"/>
        <v>-0.55866336548119733</v>
      </c>
      <c r="T65" s="38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</row>
    <row r="66" spans="1:42" x14ac:dyDescent="0.25">
      <c r="A66" s="7">
        <v>70</v>
      </c>
      <c r="B66" s="7">
        <v>59</v>
      </c>
      <c r="C66" s="10" t="s">
        <v>7</v>
      </c>
      <c r="D66" s="7">
        <v>4</v>
      </c>
      <c r="E66" s="25" t="s">
        <v>279</v>
      </c>
      <c r="F66" s="7">
        <v>2</v>
      </c>
      <c r="G66" s="26" t="s">
        <v>280</v>
      </c>
      <c r="H66" s="7">
        <v>14</v>
      </c>
      <c r="I66" s="11" t="s">
        <v>281</v>
      </c>
      <c r="J66" s="11">
        <v>0</v>
      </c>
      <c r="K66" s="11" t="s">
        <v>216</v>
      </c>
      <c r="L66" s="7">
        <v>1</v>
      </c>
      <c r="M66" s="7">
        <v>3</v>
      </c>
      <c r="N66" s="22">
        <v>2</v>
      </c>
      <c r="O66" s="7">
        <v>0</v>
      </c>
      <c r="P66" s="7">
        <f t="shared" si="5"/>
        <v>7.9181246047624818E-2</v>
      </c>
      <c r="Q66" s="7">
        <f t="shared" si="4"/>
        <v>0.35213032581453635</v>
      </c>
      <c r="R66" s="7"/>
      <c r="S66" s="7">
        <f t="shared" si="1"/>
        <v>-0.27294907976691152</v>
      </c>
      <c r="T66" s="38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</row>
    <row r="67" spans="1:42" x14ac:dyDescent="0.25">
      <c r="A67" s="7">
        <v>75</v>
      </c>
      <c r="B67" s="7">
        <v>60</v>
      </c>
      <c r="C67" s="10" t="s">
        <v>30</v>
      </c>
      <c r="D67" s="7">
        <v>2</v>
      </c>
      <c r="E67" s="25" t="s">
        <v>246</v>
      </c>
      <c r="F67" s="7">
        <v>3</v>
      </c>
      <c r="G67" s="26" t="s">
        <v>282</v>
      </c>
      <c r="H67" s="7">
        <v>7</v>
      </c>
      <c r="I67" s="11" t="s">
        <v>283</v>
      </c>
      <c r="J67" s="11">
        <v>0</v>
      </c>
      <c r="K67" s="11" t="s">
        <v>216</v>
      </c>
      <c r="L67" s="7">
        <v>1</v>
      </c>
      <c r="M67" s="7">
        <v>3</v>
      </c>
      <c r="N67" s="22">
        <v>2</v>
      </c>
      <c r="O67" s="7">
        <v>0</v>
      </c>
      <c r="P67" s="7">
        <f t="shared" si="5"/>
        <v>7.9181246047624818E-2</v>
      </c>
      <c r="Q67" s="7">
        <f t="shared" si="4"/>
        <v>-0.11353383458646615</v>
      </c>
      <c r="R67" s="7"/>
      <c r="S67" s="7">
        <f t="shared" si="1"/>
        <v>0.19271508063409098</v>
      </c>
      <c r="T67" s="38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</row>
    <row r="68" spans="1:42" x14ac:dyDescent="0.25">
      <c r="A68" s="7">
        <v>77</v>
      </c>
      <c r="B68" s="7">
        <v>61</v>
      </c>
      <c r="C68" s="10" t="s">
        <v>0</v>
      </c>
      <c r="D68" s="7">
        <v>9</v>
      </c>
      <c r="E68" s="25" t="s">
        <v>284</v>
      </c>
      <c r="F68" s="7">
        <v>5</v>
      </c>
      <c r="G68" s="26" t="s">
        <v>285</v>
      </c>
      <c r="H68" s="7">
        <v>51</v>
      </c>
      <c r="I68" s="11" t="s">
        <v>286</v>
      </c>
      <c r="J68" s="11">
        <v>5</v>
      </c>
      <c r="K68" s="20" t="s">
        <v>287</v>
      </c>
      <c r="L68" s="7">
        <v>0</v>
      </c>
      <c r="M68" s="7">
        <v>4</v>
      </c>
      <c r="N68" s="22">
        <v>2</v>
      </c>
      <c r="O68" s="7">
        <v>0</v>
      </c>
      <c r="P68" s="7">
        <f t="shared" si="5"/>
        <v>0</v>
      </c>
      <c r="Q68" s="7">
        <v>0</v>
      </c>
      <c r="R68" s="7"/>
      <c r="S68" s="7">
        <f t="shared" ref="S68:S73" si="6">P68-Q68</f>
        <v>0</v>
      </c>
      <c r="T68" s="38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</row>
    <row r="69" spans="1:42" x14ac:dyDescent="0.25">
      <c r="A69" s="7">
        <v>105</v>
      </c>
      <c r="B69" s="7">
        <v>62</v>
      </c>
      <c r="C69" s="10" t="s">
        <v>31</v>
      </c>
      <c r="D69" s="7">
        <v>2</v>
      </c>
      <c r="E69" s="25" t="s">
        <v>244</v>
      </c>
      <c r="F69" s="7">
        <v>0</v>
      </c>
      <c r="G69" s="26" t="s">
        <v>216</v>
      </c>
      <c r="H69" s="7">
        <v>3</v>
      </c>
      <c r="I69" s="11" t="s">
        <v>288</v>
      </c>
      <c r="J69" s="11">
        <v>0</v>
      </c>
      <c r="K69" s="11" t="s">
        <v>216</v>
      </c>
      <c r="L69" s="7">
        <v>2</v>
      </c>
      <c r="M69" s="7">
        <v>2</v>
      </c>
      <c r="N69" s="22">
        <v>2</v>
      </c>
      <c r="O69" s="7">
        <v>0</v>
      </c>
      <c r="P69" s="7">
        <f t="shared" si="5"/>
        <v>0.15836249209524964</v>
      </c>
      <c r="Q69" s="7">
        <f t="shared" si="4"/>
        <v>0.24486215538847117</v>
      </c>
      <c r="R69" s="7"/>
      <c r="S69" s="7">
        <f t="shared" si="6"/>
        <v>-8.6499663293221535E-2</v>
      </c>
      <c r="T69" s="38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</row>
    <row r="70" spans="1:42" s="3" customFormat="1" x14ac:dyDescent="0.25">
      <c r="A70" s="13">
        <v>106</v>
      </c>
      <c r="B70" s="13">
        <v>63</v>
      </c>
      <c r="C70" s="14" t="s">
        <v>11</v>
      </c>
      <c r="D70" s="18">
        <v>3</v>
      </c>
      <c r="E70" s="29" t="s">
        <v>266</v>
      </c>
      <c r="F70" s="13">
        <v>0</v>
      </c>
      <c r="G70" s="28" t="s">
        <v>216</v>
      </c>
      <c r="H70" s="13">
        <v>4</v>
      </c>
      <c r="I70" s="15" t="s">
        <v>289</v>
      </c>
      <c r="J70" s="15">
        <v>0</v>
      </c>
      <c r="K70" s="15" t="s">
        <v>216</v>
      </c>
      <c r="L70" s="13">
        <v>2</v>
      </c>
      <c r="M70" s="13">
        <v>2</v>
      </c>
      <c r="N70" s="30">
        <v>2</v>
      </c>
      <c r="O70" s="13">
        <v>0</v>
      </c>
      <c r="P70" s="13">
        <f t="shared" si="5"/>
        <v>0.15836249209524964</v>
      </c>
      <c r="Q70" s="13">
        <f t="shared" si="4"/>
        <v>0.36240601503759401</v>
      </c>
      <c r="R70" s="13"/>
      <c r="S70" s="13">
        <f t="shared" si="6"/>
        <v>-0.20404352294234437</v>
      </c>
      <c r="T70" s="38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</row>
    <row r="71" spans="1:42" x14ac:dyDescent="0.25">
      <c r="A71" s="7">
        <v>110</v>
      </c>
      <c r="B71" s="7">
        <v>64</v>
      </c>
      <c r="C71" s="10" t="s">
        <v>32</v>
      </c>
      <c r="D71" s="7">
        <v>2</v>
      </c>
      <c r="E71" s="25" t="s">
        <v>244</v>
      </c>
      <c r="F71" s="7">
        <v>0</v>
      </c>
      <c r="G71" s="26" t="s">
        <v>216</v>
      </c>
      <c r="H71" s="7">
        <v>3</v>
      </c>
      <c r="I71" s="11" t="s">
        <v>290</v>
      </c>
      <c r="J71" s="11">
        <v>0</v>
      </c>
      <c r="K71" s="11" t="s">
        <v>216</v>
      </c>
      <c r="L71" s="7">
        <v>2</v>
      </c>
      <c r="M71" s="7">
        <v>2</v>
      </c>
      <c r="N71" s="22">
        <v>2</v>
      </c>
      <c r="O71" s="7">
        <v>0</v>
      </c>
      <c r="P71" s="7">
        <f t="shared" si="5"/>
        <v>0.15836249209524964</v>
      </c>
      <c r="Q71" s="7">
        <f t="shared" si="4"/>
        <v>0.24486215538847117</v>
      </c>
      <c r="R71" s="7"/>
      <c r="S71" s="7">
        <f t="shared" si="6"/>
        <v>-8.6499663293221535E-2</v>
      </c>
      <c r="T71" s="38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</row>
    <row r="72" spans="1:42" x14ac:dyDescent="0.25">
      <c r="A72" s="7">
        <v>111</v>
      </c>
      <c r="B72" s="7">
        <v>65</v>
      </c>
      <c r="C72" s="10" t="s">
        <v>33</v>
      </c>
      <c r="D72" s="7">
        <v>2</v>
      </c>
      <c r="E72" s="25" t="s">
        <v>241</v>
      </c>
      <c r="F72" s="7">
        <v>1</v>
      </c>
      <c r="G72" s="26" t="s">
        <v>228</v>
      </c>
      <c r="H72" s="7">
        <v>3</v>
      </c>
      <c r="I72" s="11" t="s">
        <v>291</v>
      </c>
      <c r="J72" s="11">
        <v>0</v>
      </c>
      <c r="K72" s="11" t="s">
        <v>216</v>
      </c>
      <c r="L72" s="7">
        <v>2</v>
      </c>
      <c r="M72" s="7">
        <v>2</v>
      </c>
      <c r="N72" s="22">
        <v>2</v>
      </c>
      <c r="O72" s="7">
        <v>0</v>
      </c>
      <c r="P72" s="7">
        <f t="shared" si="5"/>
        <v>0.15836249209524964</v>
      </c>
      <c r="Q72" s="7">
        <f t="shared" si="4"/>
        <v>0.10200501253132832</v>
      </c>
      <c r="R72" s="7"/>
      <c r="S72" s="7">
        <f t="shared" si="6"/>
        <v>5.6357479563921314E-2</v>
      </c>
      <c r="T72" s="38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</row>
    <row r="73" spans="1:42" x14ac:dyDescent="0.25">
      <c r="A73" s="7">
        <v>112</v>
      </c>
      <c r="B73" s="7">
        <v>66</v>
      </c>
      <c r="C73" s="10" t="s">
        <v>34</v>
      </c>
      <c r="D73" s="7">
        <v>2</v>
      </c>
      <c r="E73" s="25" t="s">
        <v>244</v>
      </c>
      <c r="F73" s="7">
        <v>1</v>
      </c>
      <c r="G73" s="26" t="s">
        <v>221</v>
      </c>
      <c r="H73" s="7">
        <v>3</v>
      </c>
      <c r="I73" s="11" t="s">
        <v>292</v>
      </c>
      <c r="J73" s="11">
        <v>0</v>
      </c>
      <c r="K73" s="11" t="s">
        <v>216</v>
      </c>
      <c r="L73" s="7">
        <v>2</v>
      </c>
      <c r="M73" s="7">
        <v>2</v>
      </c>
      <c r="N73" s="22">
        <v>2</v>
      </c>
      <c r="O73" s="7">
        <v>0</v>
      </c>
      <c r="P73" s="7">
        <f t="shared" si="5"/>
        <v>0.15836249209524964</v>
      </c>
      <c r="Q73" s="7">
        <f t="shared" si="4"/>
        <v>0.10200501253132832</v>
      </c>
      <c r="R73" s="7"/>
      <c r="S73" s="7">
        <f t="shared" si="6"/>
        <v>5.6357479563921314E-2</v>
      </c>
      <c r="T73" s="38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</row>
    <row r="74" spans="1:42" x14ac:dyDescent="0.25">
      <c r="Q74" s="7"/>
      <c r="T74" s="38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</row>
    <row r="75" spans="1:42" ht="227.25" customHeight="1" x14ac:dyDescent="0.25">
      <c r="C75" s="37"/>
      <c r="T75" s="38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</row>
    <row r="79" spans="1:42" x14ac:dyDescent="0.25">
      <c r="C79" s="4"/>
    </row>
    <row r="81" spans="3:3" x14ac:dyDescent="0.25">
      <c r="C81" s="4"/>
    </row>
  </sheetData>
  <mergeCells count="2">
    <mergeCell ref="D1:G1"/>
    <mergeCell ref="H1:K1"/>
  </mergeCells>
  <pageMargins left="0.25" right="0.25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9"/>
  <sheetViews>
    <sheetView zoomScaleNormal="100" workbookViewId="0">
      <selection activeCell="S65" sqref="Q65:S65"/>
    </sheetView>
  </sheetViews>
  <sheetFormatPr baseColWidth="10" defaultRowHeight="15" x14ac:dyDescent="0.25"/>
  <cols>
    <col min="3" max="3" width="30.42578125" bestFit="1" customWidth="1"/>
    <col min="4" max="4" width="4.7109375" customWidth="1"/>
    <col min="5" max="5" width="12" customWidth="1"/>
    <col min="6" max="6" width="4.85546875" customWidth="1"/>
    <col min="8" max="8" width="6" customWidth="1"/>
    <col min="9" max="9" width="20.42578125" customWidth="1"/>
    <col min="10" max="10" width="5.5703125" customWidth="1"/>
    <col min="12" max="12" width="5.42578125" customWidth="1"/>
    <col min="13" max="13" width="5.5703125" customWidth="1"/>
    <col min="14" max="14" width="5.28515625" customWidth="1"/>
    <col min="15" max="15" width="5.7109375" customWidth="1"/>
    <col min="16" max="16" width="14.28515625" customWidth="1"/>
  </cols>
  <sheetData>
    <row r="1" spans="1:19" ht="15.75" thickBot="1" x14ac:dyDescent="0.3">
      <c r="A1" s="5"/>
      <c r="B1" s="6"/>
      <c r="C1" s="6"/>
      <c r="D1" s="40" t="s">
        <v>193</v>
      </c>
      <c r="E1" s="40"/>
      <c r="F1" s="40"/>
      <c r="G1" s="40"/>
      <c r="H1" s="40" t="s">
        <v>194</v>
      </c>
      <c r="I1" s="40"/>
      <c r="J1" s="40"/>
      <c r="K1" s="40"/>
      <c r="L1" s="23"/>
      <c r="M1" s="23"/>
      <c r="N1" s="23"/>
      <c r="O1" s="23"/>
      <c r="P1" s="23"/>
      <c r="Q1" s="23"/>
      <c r="R1" s="23"/>
      <c r="S1" s="23"/>
    </row>
    <row r="2" spans="1:19" x14ac:dyDescent="0.25">
      <c r="A2" s="5" t="s">
        <v>80</v>
      </c>
      <c r="B2" s="6"/>
      <c r="C2" s="6" t="s">
        <v>77</v>
      </c>
      <c r="D2" s="6" t="s">
        <v>192</v>
      </c>
      <c r="E2" s="6" t="s">
        <v>78</v>
      </c>
      <c r="F2" s="6" t="s">
        <v>192</v>
      </c>
      <c r="G2" s="6" t="s">
        <v>79</v>
      </c>
      <c r="H2" s="6" t="s">
        <v>192</v>
      </c>
      <c r="I2" s="6" t="s">
        <v>86</v>
      </c>
      <c r="J2" s="6" t="s">
        <v>192</v>
      </c>
      <c r="K2" s="19" t="s">
        <v>87</v>
      </c>
      <c r="L2" s="24" t="s">
        <v>185</v>
      </c>
      <c r="M2" s="24" t="s">
        <v>187</v>
      </c>
      <c r="N2" s="24" t="s">
        <v>186</v>
      </c>
      <c r="O2" s="24" t="s">
        <v>188</v>
      </c>
      <c r="P2" s="24" t="s">
        <v>195</v>
      </c>
      <c r="Q2" s="24" t="s">
        <v>189</v>
      </c>
      <c r="R2" s="24" t="s">
        <v>190</v>
      </c>
      <c r="S2" s="24" t="s">
        <v>191</v>
      </c>
    </row>
    <row r="3" spans="1:19" x14ac:dyDescent="0.25">
      <c r="A3" s="16">
        <v>0</v>
      </c>
      <c r="B3" s="16">
        <v>1</v>
      </c>
      <c r="C3" s="32" t="s">
        <v>88</v>
      </c>
      <c r="D3" s="16">
        <v>0</v>
      </c>
      <c r="E3" s="16" t="s">
        <v>5</v>
      </c>
      <c r="F3" s="16">
        <v>0</v>
      </c>
      <c r="G3" s="16" t="s">
        <v>5</v>
      </c>
      <c r="H3" s="16">
        <v>0</v>
      </c>
      <c r="I3" s="16"/>
      <c r="J3" s="16">
        <v>0</v>
      </c>
      <c r="K3" s="16"/>
      <c r="L3" s="16">
        <v>2</v>
      </c>
      <c r="M3" s="16">
        <v>0</v>
      </c>
      <c r="N3" s="16">
        <v>3</v>
      </c>
      <c r="O3" s="16">
        <v>0</v>
      </c>
      <c r="P3" s="16">
        <f>N3*LOG($E$87+1,2)+L3*LOG($G$87+1.2)+M3*LOG($I$87+1,2)</f>
        <v>7.8276277047674334</v>
      </c>
      <c r="Q3" s="16">
        <v>1</v>
      </c>
      <c r="R3" s="16"/>
      <c r="S3" s="16">
        <f>P3-Q3</f>
        <v>6.8276277047674334</v>
      </c>
    </row>
    <row r="4" spans="1:19" x14ac:dyDescent="0.25">
      <c r="A4" s="16">
        <v>0</v>
      </c>
      <c r="B4" s="16">
        <v>2</v>
      </c>
      <c r="C4" s="32" t="s">
        <v>89</v>
      </c>
      <c r="D4" s="16">
        <v>0</v>
      </c>
      <c r="E4" s="16" t="s">
        <v>5</v>
      </c>
      <c r="F4" s="16">
        <v>0</v>
      </c>
      <c r="G4" s="16" t="s">
        <v>5</v>
      </c>
      <c r="H4" s="16">
        <v>0</v>
      </c>
      <c r="I4" s="16"/>
      <c r="J4" s="16">
        <v>0</v>
      </c>
      <c r="K4" s="16"/>
      <c r="L4" s="16">
        <v>2</v>
      </c>
      <c r="M4" s="16">
        <v>0</v>
      </c>
      <c r="N4" s="16">
        <v>3</v>
      </c>
      <c r="O4" s="16">
        <v>0</v>
      </c>
      <c r="P4" s="16">
        <f t="shared" ref="P4:P67" si="0">N4*LOG($E$87+1,2)+L4*LOG($G$87+1.2)+M4*LOG($I$87+1,2)</f>
        <v>7.8276277047674334</v>
      </c>
      <c r="Q4" s="16">
        <v>1</v>
      </c>
      <c r="R4" s="16"/>
      <c r="S4" s="16">
        <f t="shared" ref="S4:S67" si="1">P4-Q4</f>
        <v>6.8276277047674334</v>
      </c>
    </row>
    <row r="5" spans="1:19" x14ac:dyDescent="0.25">
      <c r="A5" s="16">
        <v>0</v>
      </c>
      <c r="B5" s="16">
        <v>3</v>
      </c>
      <c r="C5" s="32" t="s">
        <v>90</v>
      </c>
      <c r="D5" s="16">
        <v>0</v>
      </c>
      <c r="E5" s="16" t="s">
        <v>5</v>
      </c>
      <c r="F5" s="16">
        <v>0</v>
      </c>
      <c r="G5" s="16" t="s">
        <v>5</v>
      </c>
      <c r="H5" s="16">
        <v>0</v>
      </c>
      <c r="I5" s="16"/>
      <c r="J5" s="16">
        <v>0</v>
      </c>
      <c r="K5" s="16"/>
      <c r="L5" s="16">
        <v>2</v>
      </c>
      <c r="M5" s="16">
        <v>0</v>
      </c>
      <c r="N5" s="16">
        <v>3</v>
      </c>
      <c r="O5" s="16">
        <v>0</v>
      </c>
      <c r="P5" s="16">
        <f t="shared" si="0"/>
        <v>7.8276277047674334</v>
      </c>
      <c r="Q5" s="16">
        <v>1</v>
      </c>
      <c r="R5" s="16"/>
      <c r="S5" s="16">
        <f t="shared" si="1"/>
        <v>6.8276277047674334</v>
      </c>
    </row>
    <row r="6" spans="1:19" x14ac:dyDescent="0.25">
      <c r="A6" s="16">
        <v>0</v>
      </c>
      <c r="B6" s="16">
        <v>4</v>
      </c>
      <c r="C6" s="32" t="s">
        <v>91</v>
      </c>
      <c r="D6" s="16">
        <v>0</v>
      </c>
      <c r="E6" s="16" t="s">
        <v>5</v>
      </c>
      <c r="F6" s="16">
        <v>0</v>
      </c>
      <c r="G6" s="16" t="s">
        <v>5</v>
      </c>
      <c r="H6" s="16">
        <v>0</v>
      </c>
      <c r="I6" s="16"/>
      <c r="J6" s="16">
        <v>0</v>
      </c>
      <c r="K6" s="16"/>
      <c r="L6" s="16">
        <v>4</v>
      </c>
      <c r="M6" s="16">
        <v>0</v>
      </c>
      <c r="N6" s="16">
        <v>3</v>
      </c>
      <c r="O6" s="16">
        <v>0</v>
      </c>
      <c r="P6" s="16">
        <f t="shared" si="0"/>
        <v>9.6552554095348668</v>
      </c>
      <c r="Q6" s="16">
        <v>1</v>
      </c>
      <c r="R6" s="16"/>
      <c r="S6" s="16">
        <f t="shared" si="1"/>
        <v>8.6552554095348668</v>
      </c>
    </row>
    <row r="7" spans="1:19" x14ac:dyDescent="0.25">
      <c r="A7" s="16">
        <v>0</v>
      </c>
      <c r="B7" s="16">
        <v>5</v>
      </c>
      <c r="C7" s="32" t="s">
        <v>92</v>
      </c>
      <c r="D7" s="16">
        <v>0</v>
      </c>
      <c r="E7" s="16" t="s">
        <v>5</v>
      </c>
      <c r="F7" s="16">
        <v>0</v>
      </c>
      <c r="G7" s="16" t="s">
        <v>5</v>
      </c>
      <c r="H7" s="16">
        <v>0</v>
      </c>
      <c r="I7" s="16"/>
      <c r="J7" s="16">
        <v>0</v>
      </c>
      <c r="K7" s="16"/>
      <c r="L7" s="16">
        <v>6</v>
      </c>
      <c r="M7" s="16">
        <v>0</v>
      </c>
      <c r="N7" s="16">
        <v>3</v>
      </c>
      <c r="O7" s="16">
        <v>0</v>
      </c>
      <c r="P7" s="16">
        <f t="shared" si="0"/>
        <v>11.4828831143023</v>
      </c>
      <c r="Q7" s="16">
        <v>1</v>
      </c>
      <c r="R7" s="16"/>
      <c r="S7" s="16">
        <f t="shared" si="1"/>
        <v>10.4828831143023</v>
      </c>
    </row>
    <row r="8" spans="1:19" x14ac:dyDescent="0.25">
      <c r="A8" s="16">
        <v>0</v>
      </c>
      <c r="B8" s="16">
        <v>6</v>
      </c>
      <c r="C8" s="32" t="s">
        <v>93</v>
      </c>
      <c r="D8" s="16">
        <v>0</v>
      </c>
      <c r="E8" s="16" t="s">
        <v>5</v>
      </c>
      <c r="F8" s="16">
        <v>0</v>
      </c>
      <c r="G8" s="16" t="s">
        <v>5</v>
      </c>
      <c r="H8" s="16">
        <v>0</v>
      </c>
      <c r="I8" s="16"/>
      <c r="J8" s="16">
        <v>0</v>
      </c>
      <c r="K8" s="16"/>
      <c r="L8" s="16">
        <v>6</v>
      </c>
      <c r="M8" s="16">
        <v>0</v>
      </c>
      <c r="N8" s="16">
        <v>3</v>
      </c>
      <c r="O8" s="16">
        <v>0</v>
      </c>
      <c r="P8" s="16">
        <f t="shared" si="0"/>
        <v>11.4828831143023</v>
      </c>
      <c r="Q8" s="16">
        <v>1</v>
      </c>
      <c r="R8" s="16"/>
      <c r="S8" s="16">
        <f t="shared" si="1"/>
        <v>10.4828831143023</v>
      </c>
    </row>
    <row r="9" spans="1:19" x14ac:dyDescent="0.25">
      <c r="A9" s="16">
        <v>0</v>
      </c>
      <c r="B9" s="16">
        <v>7</v>
      </c>
      <c r="C9" s="32" t="s">
        <v>94</v>
      </c>
      <c r="D9" s="16">
        <v>0</v>
      </c>
      <c r="E9" s="16" t="s">
        <v>5</v>
      </c>
      <c r="F9" s="16">
        <v>0</v>
      </c>
      <c r="G9" s="16" t="s">
        <v>5</v>
      </c>
      <c r="H9" s="16">
        <v>0</v>
      </c>
      <c r="I9" s="16"/>
      <c r="J9" s="16">
        <v>0</v>
      </c>
      <c r="K9" s="16"/>
      <c r="L9" s="16">
        <v>4</v>
      </c>
      <c r="M9" s="16">
        <v>0</v>
      </c>
      <c r="N9" s="16">
        <v>3</v>
      </c>
      <c r="O9" s="16">
        <v>0</v>
      </c>
      <c r="P9" s="16">
        <f t="shared" si="0"/>
        <v>9.6552554095348668</v>
      </c>
      <c r="Q9" s="16">
        <v>1</v>
      </c>
      <c r="R9" s="16"/>
      <c r="S9" s="16">
        <f t="shared" si="1"/>
        <v>8.6552554095348668</v>
      </c>
    </row>
    <row r="10" spans="1:19" x14ac:dyDescent="0.25">
      <c r="A10" s="16">
        <v>0</v>
      </c>
      <c r="B10" s="16">
        <v>8</v>
      </c>
      <c r="C10" s="32" t="s">
        <v>95</v>
      </c>
      <c r="D10" s="16">
        <v>0</v>
      </c>
      <c r="E10" s="16" t="s">
        <v>5</v>
      </c>
      <c r="F10" s="16">
        <v>0</v>
      </c>
      <c r="G10" s="16" t="s">
        <v>5</v>
      </c>
      <c r="H10" s="16">
        <v>0</v>
      </c>
      <c r="I10" s="16"/>
      <c r="J10" s="16">
        <v>0</v>
      </c>
      <c r="K10" s="16"/>
      <c r="L10" s="16">
        <v>5</v>
      </c>
      <c r="M10" s="16">
        <v>0</v>
      </c>
      <c r="N10" s="16">
        <v>3</v>
      </c>
      <c r="O10" s="16">
        <v>0</v>
      </c>
      <c r="P10" s="16">
        <f t="shared" si="0"/>
        <v>10.569069261918584</v>
      </c>
      <c r="Q10" s="16">
        <v>1</v>
      </c>
      <c r="R10" s="16"/>
      <c r="S10" s="16">
        <f t="shared" si="1"/>
        <v>9.5690692619185835</v>
      </c>
    </row>
    <row r="11" spans="1:19" x14ac:dyDescent="0.25">
      <c r="A11" s="16">
        <v>0</v>
      </c>
      <c r="B11" s="34" t="s">
        <v>205</v>
      </c>
      <c r="C11" s="33" t="s">
        <v>211</v>
      </c>
      <c r="D11" s="16">
        <v>0</v>
      </c>
      <c r="E11" s="16" t="s">
        <v>5</v>
      </c>
      <c r="F11" s="16">
        <v>0</v>
      </c>
      <c r="G11" s="16" t="s">
        <v>5</v>
      </c>
      <c r="H11" s="16">
        <v>0</v>
      </c>
      <c r="I11" s="16"/>
      <c r="J11" s="16">
        <v>0</v>
      </c>
      <c r="K11" s="16"/>
      <c r="L11" s="16">
        <v>2</v>
      </c>
      <c r="M11" s="16">
        <v>0</v>
      </c>
      <c r="N11" s="16">
        <v>3</v>
      </c>
      <c r="O11" s="16">
        <v>0</v>
      </c>
      <c r="P11" s="16">
        <f t="shared" si="0"/>
        <v>7.8276277047674334</v>
      </c>
      <c r="Q11" s="16">
        <v>-1</v>
      </c>
      <c r="R11" s="16"/>
      <c r="S11" s="16">
        <f t="shared" si="1"/>
        <v>8.8276277047674334</v>
      </c>
    </row>
    <row r="12" spans="1:19" x14ac:dyDescent="0.25">
      <c r="A12" s="16">
        <v>0</v>
      </c>
      <c r="B12" s="34" t="s">
        <v>206</v>
      </c>
      <c r="C12" s="33" t="s">
        <v>212</v>
      </c>
      <c r="D12" s="16">
        <v>0</v>
      </c>
      <c r="E12" s="16" t="s">
        <v>5</v>
      </c>
      <c r="F12" s="16">
        <v>0</v>
      </c>
      <c r="G12" s="16" t="s">
        <v>5</v>
      </c>
      <c r="H12" s="16">
        <v>0</v>
      </c>
      <c r="I12" s="16"/>
      <c r="J12" s="16">
        <v>0</v>
      </c>
      <c r="K12" s="16"/>
      <c r="L12" s="16">
        <v>2</v>
      </c>
      <c r="M12" s="16">
        <v>0</v>
      </c>
      <c r="N12" s="16">
        <v>3</v>
      </c>
      <c r="O12" s="16">
        <v>0</v>
      </c>
      <c r="P12" s="16">
        <f t="shared" si="0"/>
        <v>7.8276277047674334</v>
      </c>
      <c r="Q12" s="16">
        <v>-1</v>
      </c>
      <c r="R12" s="16"/>
      <c r="S12" s="16">
        <f t="shared" si="1"/>
        <v>8.8276277047674334</v>
      </c>
    </row>
    <row r="13" spans="1:19" x14ac:dyDescent="0.25">
      <c r="A13" s="16">
        <v>0</v>
      </c>
      <c r="B13" s="34" t="s">
        <v>207</v>
      </c>
      <c r="C13" s="33" t="s">
        <v>213</v>
      </c>
      <c r="D13" s="16">
        <v>0</v>
      </c>
      <c r="E13" s="16" t="s">
        <v>5</v>
      </c>
      <c r="F13" s="16">
        <v>0</v>
      </c>
      <c r="G13" s="16" t="s">
        <v>5</v>
      </c>
      <c r="H13" s="16">
        <v>0</v>
      </c>
      <c r="I13" s="16"/>
      <c r="J13" s="16">
        <v>0</v>
      </c>
      <c r="K13" s="16"/>
      <c r="L13" s="16">
        <v>2</v>
      </c>
      <c r="M13" s="16">
        <v>0</v>
      </c>
      <c r="N13" s="16">
        <v>3</v>
      </c>
      <c r="O13" s="16">
        <v>0</v>
      </c>
      <c r="P13" s="16">
        <f t="shared" si="0"/>
        <v>7.8276277047674334</v>
      </c>
      <c r="Q13" s="16">
        <v>-1</v>
      </c>
      <c r="R13" s="16"/>
      <c r="S13" s="16">
        <f t="shared" si="1"/>
        <v>8.8276277047674334</v>
      </c>
    </row>
    <row r="14" spans="1:19" x14ac:dyDescent="0.25">
      <c r="A14" s="16">
        <v>0</v>
      </c>
      <c r="B14" s="34" t="s">
        <v>208</v>
      </c>
      <c r="C14" s="33" t="s">
        <v>214</v>
      </c>
      <c r="D14" s="16">
        <v>0</v>
      </c>
      <c r="E14" s="16" t="s">
        <v>5</v>
      </c>
      <c r="F14" s="16">
        <v>0</v>
      </c>
      <c r="G14" s="16" t="s">
        <v>5</v>
      </c>
      <c r="H14" s="16">
        <v>0</v>
      </c>
      <c r="I14" s="16"/>
      <c r="J14" s="16">
        <v>0</v>
      </c>
      <c r="K14" s="16"/>
      <c r="L14" s="16">
        <v>4</v>
      </c>
      <c r="M14" s="16">
        <v>0</v>
      </c>
      <c r="N14" s="16">
        <v>3</v>
      </c>
      <c r="O14" s="16">
        <v>0</v>
      </c>
      <c r="P14" s="16">
        <f t="shared" si="0"/>
        <v>9.6552554095348668</v>
      </c>
      <c r="Q14" s="16">
        <v>-1</v>
      </c>
      <c r="R14" s="16"/>
      <c r="S14" s="16">
        <f t="shared" si="1"/>
        <v>10.655255409534867</v>
      </c>
    </row>
    <row r="15" spans="1:19" x14ac:dyDescent="0.25">
      <c r="A15" s="16">
        <v>0</v>
      </c>
      <c r="B15" s="34" t="s">
        <v>209</v>
      </c>
      <c r="C15" s="33" t="s">
        <v>215</v>
      </c>
      <c r="D15" s="16">
        <v>0</v>
      </c>
      <c r="E15" s="16" t="s">
        <v>5</v>
      </c>
      <c r="F15" s="16">
        <v>0</v>
      </c>
      <c r="G15" s="16" t="s">
        <v>5</v>
      </c>
      <c r="H15" s="16">
        <v>0</v>
      </c>
      <c r="I15" s="16"/>
      <c r="J15" s="16">
        <v>0</v>
      </c>
      <c r="K15" s="16"/>
      <c r="L15" s="16">
        <v>6</v>
      </c>
      <c r="M15" s="16">
        <v>0</v>
      </c>
      <c r="N15" s="16">
        <v>3</v>
      </c>
      <c r="O15" s="16">
        <v>0</v>
      </c>
      <c r="P15" s="16">
        <f t="shared" si="0"/>
        <v>11.4828831143023</v>
      </c>
      <c r="Q15" s="16">
        <v>-1</v>
      </c>
      <c r="R15" s="16"/>
      <c r="S15" s="16">
        <f t="shared" si="1"/>
        <v>12.4828831143023</v>
      </c>
    </row>
    <row r="16" spans="1:19" x14ac:dyDescent="0.25">
      <c r="A16" s="16">
        <v>0</v>
      </c>
      <c r="B16" s="16">
        <v>9</v>
      </c>
      <c r="C16" s="16" t="s">
        <v>96</v>
      </c>
      <c r="D16" s="16">
        <v>0</v>
      </c>
      <c r="E16" s="16" t="s">
        <v>5</v>
      </c>
      <c r="F16" s="16">
        <v>0</v>
      </c>
      <c r="G16" s="16" t="s">
        <v>5</v>
      </c>
      <c r="H16" s="16">
        <v>0</v>
      </c>
      <c r="I16" s="16"/>
      <c r="J16" s="16">
        <v>0</v>
      </c>
      <c r="K16" s="16"/>
      <c r="L16" s="16">
        <v>4</v>
      </c>
      <c r="M16" s="16">
        <v>0</v>
      </c>
      <c r="N16" s="16">
        <v>4</v>
      </c>
      <c r="O16" s="16">
        <v>1</v>
      </c>
      <c r="P16" s="16">
        <f t="shared" si="0"/>
        <v>11.655255409534867</v>
      </c>
      <c r="Q16" s="16">
        <f>(D16+1)/(9+1)-(F16+1)/(5+2)+(H16+1)/(66+1) + (J16+1)/(66+1)</f>
        <v>-1.3006396588486126E-2</v>
      </c>
      <c r="R16" s="16"/>
      <c r="S16" s="16">
        <f t="shared" si="1"/>
        <v>11.668261806123352</v>
      </c>
    </row>
    <row r="17" spans="1:19" x14ac:dyDescent="0.25">
      <c r="A17" s="16">
        <v>1</v>
      </c>
      <c r="B17" s="16">
        <v>10</v>
      </c>
      <c r="C17" s="16" t="s">
        <v>97</v>
      </c>
      <c r="D17" s="16">
        <v>0</v>
      </c>
      <c r="E17" s="16" t="s">
        <v>5</v>
      </c>
      <c r="F17" s="16">
        <v>0</v>
      </c>
      <c r="G17" s="16" t="s">
        <v>5</v>
      </c>
      <c r="H17" s="16">
        <v>0</v>
      </c>
      <c r="I17" s="16"/>
      <c r="J17" s="16">
        <v>0</v>
      </c>
      <c r="K17" s="16"/>
      <c r="L17" s="16">
        <v>1</v>
      </c>
      <c r="M17" s="16">
        <v>0</v>
      </c>
      <c r="N17" s="16">
        <v>6</v>
      </c>
      <c r="O17" s="16">
        <v>1</v>
      </c>
      <c r="P17" s="16">
        <f t="shared" si="0"/>
        <v>12.913813852383717</v>
      </c>
      <c r="Q17" s="16">
        <f t="shared" ref="Q17:Q80" si="2">(D17+1)/(9+1)-(F17+1)/(5+2)+(H17+1)/(66+1) + (J17+1)/(66+1)</f>
        <v>-1.3006396588486126E-2</v>
      </c>
      <c r="R17" s="16"/>
      <c r="S17" s="16">
        <f t="shared" si="1"/>
        <v>12.926820248972202</v>
      </c>
    </row>
    <row r="18" spans="1:19" x14ac:dyDescent="0.25">
      <c r="A18" s="16">
        <v>2</v>
      </c>
      <c r="B18" s="16">
        <v>11</v>
      </c>
      <c r="C18" s="16" t="s">
        <v>98</v>
      </c>
      <c r="D18" s="16">
        <v>1</v>
      </c>
      <c r="E18" s="16" t="s">
        <v>44</v>
      </c>
      <c r="F18" s="16">
        <v>0</v>
      </c>
      <c r="G18" s="16" t="s">
        <v>5</v>
      </c>
      <c r="H18" s="16">
        <v>0</v>
      </c>
      <c r="I18" s="16"/>
      <c r="J18" s="16">
        <v>0</v>
      </c>
      <c r="K18" s="16"/>
      <c r="L18" s="16">
        <v>2</v>
      </c>
      <c r="M18" s="16">
        <v>1</v>
      </c>
      <c r="N18" s="16">
        <v>3</v>
      </c>
      <c r="O18" s="16">
        <v>1</v>
      </c>
      <c r="P18" s="16">
        <f t="shared" si="0"/>
        <v>7.8276277047674334</v>
      </c>
      <c r="Q18" s="16">
        <f t="shared" si="2"/>
        <v>8.6993603411513881E-2</v>
      </c>
      <c r="R18" s="16"/>
      <c r="S18" s="16">
        <f t="shared" si="1"/>
        <v>7.7406341013559192</v>
      </c>
    </row>
    <row r="19" spans="1:19" x14ac:dyDescent="0.25">
      <c r="A19" s="16">
        <v>3</v>
      </c>
      <c r="B19" s="16">
        <v>12</v>
      </c>
      <c r="C19" s="16" t="s">
        <v>99</v>
      </c>
      <c r="D19" s="16">
        <v>0</v>
      </c>
      <c r="E19" s="16" t="s">
        <v>5</v>
      </c>
      <c r="F19" s="16">
        <v>0</v>
      </c>
      <c r="G19" s="16" t="s">
        <v>5</v>
      </c>
      <c r="H19" s="16">
        <v>0</v>
      </c>
      <c r="I19" s="16"/>
      <c r="J19" s="16">
        <v>0</v>
      </c>
      <c r="K19" s="16"/>
      <c r="L19" s="16">
        <v>6</v>
      </c>
      <c r="M19" s="16">
        <v>0</v>
      </c>
      <c r="N19" s="16">
        <v>4</v>
      </c>
      <c r="O19" s="31">
        <v>1</v>
      </c>
      <c r="P19" s="16">
        <f t="shared" si="0"/>
        <v>13.4828831143023</v>
      </c>
      <c r="Q19" s="16">
        <f t="shared" si="2"/>
        <v>-1.3006396588486126E-2</v>
      </c>
      <c r="R19" s="16"/>
      <c r="S19" s="16">
        <f t="shared" si="1"/>
        <v>13.495889510890786</v>
      </c>
    </row>
    <row r="20" spans="1:19" x14ac:dyDescent="0.25">
      <c r="A20" s="16">
        <v>4</v>
      </c>
      <c r="B20" s="16">
        <v>13</v>
      </c>
      <c r="C20" s="16" t="s">
        <v>100</v>
      </c>
      <c r="D20" s="16">
        <v>1</v>
      </c>
      <c r="E20" s="16" t="s">
        <v>20</v>
      </c>
      <c r="F20" s="16">
        <v>0</v>
      </c>
      <c r="G20" s="16" t="s">
        <v>5</v>
      </c>
      <c r="H20" s="16">
        <v>0</v>
      </c>
      <c r="I20" s="16"/>
      <c r="J20" s="16">
        <v>0</v>
      </c>
      <c r="K20" s="16"/>
      <c r="L20" s="16">
        <v>5</v>
      </c>
      <c r="M20" s="16">
        <v>1</v>
      </c>
      <c r="N20" s="16">
        <v>3</v>
      </c>
      <c r="O20" s="31">
        <v>0</v>
      </c>
      <c r="P20" s="16">
        <f t="shared" si="0"/>
        <v>10.569069261918584</v>
      </c>
      <c r="Q20" s="16">
        <f t="shared" si="2"/>
        <v>8.6993603411513881E-2</v>
      </c>
      <c r="R20" s="16"/>
      <c r="S20" s="16">
        <f t="shared" si="1"/>
        <v>10.482075658507069</v>
      </c>
    </row>
    <row r="21" spans="1:19" x14ac:dyDescent="0.25">
      <c r="A21" s="16">
        <v>5</v>
      </c>
      <c r="B21" s="16">
        <v>14</v>
      </c>
      <c r="C21" s="16" t="s">
        <v>101</v>
      </c>
      <c r="D21" s="16">
        <v>2</v>
      </c>
      <c r="E21" s="16" t="s">
        <v>35</v>
      </c>
      <c r="F21" s="16">
        <v>0</v>
      </c>
      <c r="G21" s="16" t="s">
        <v>5</v>
      </c>
      <c r="H21" s="16">
        <v>0</v>
      </c>
      <c r="I21" s="16"/>
      <c r="J21" s="16">
        <v>0</v>
      </c>
      <c r="K21" s="16"/>
      <c r="L21" s="16">
        <v>2</v>
      </c>
      <c r="M21" s="16">
        <v>1</v>
      </c>
      <c r="N21" s="16">
        <v>3</v>
      </c>
      <c r="O21" s="16">
        <v>0</v>
      </c>
      <c r="P21" s="16">
        <f t="shared" si="0"/>
        <v>7.8276277047674334</v>
      </c>
      <c r="Q21" s="16">
        <f t="shared" si="2"/>
        <v>0.18699360341151383</v>
      </c>
      <c r="R21" s="16"/>
      <c r="S21" s="16">
        <f t="shared" si="1"/>
        <v>7.6406341013559196</v>
      </c>
    </row>
    <row r="22" spans="1:19" x14ac:dyDescent="0.25">
      <c r="A22" s="16">
        <v>6</v>
      </c>
      <c r="B22" s="16">
        <v>15</v>
      </c>
      <c r="C22" s="16" t="s">
        <v>102</v>
      </c>
      <c r="D22" s="16">
        <v>0</v>
      </c>
      <c r="E22" s="16" t="s">
        <v>5</v>
      </c>
      <c r="F22" s="16">
        <v>0</v>
      </c>
      <c r="G22" s="16" t="s">
        <v>5</v>
      </c>
      <c r="H22" s="16">
        <v>0</v>
      </c>
      <c r="I22" s="16"/>
      <c r="J22" s="16">
        <v>0</v>
      </c>
      <c r="K22" s="16"/>
      <c r="L22" s="16">
        <v>9</v>
      </c>
      <c r="M22" s="16">
        <v>0</v>
      </c>
      <c r="N22" s="16">
        <v>5</v>
      </c>
      <c r="O22" s="31">
        <v>0</v>
      </c>
      <c r="P22" s="16">
        <f t="shared" si="0"/>
        <v>18.224324671453452</v>
      </c>
      <c r="Q22" s="16">
        <f t="shared" si="2"/>
        <v>-1.3006396588486126E-2</v>
      </c>
      <c r="R22" s="16"/>
      <c r="S22" s="16">
        <f t="shared" si="1"/>
        <v>18.237331068041939</v>
      </c>
    </row>
    <row r="23" spans="1:19" x14ac:dyDescent="0.25">
      <c r="A23" s="16">
        <v>7</v>
      </c>
      <c r="B23" s="16">
        <v>16</v>
      </c>
      <c r="C23" s="16" t="s">
        <v>103</v>
      </c>
      <c r="D23" s="16">
        <v>0</v>
      </c>
      <c r="E23" s="16" t="s">
        <v>5</v>
      </c>
      <c r="F23" s="16">
        <v>0</v>
      </c>
      <c r="G23" s="16" t="s">
        <v>5</v>
      </c>
      <c r="H23" s="16">
        <v>0</v>
      </c>
      <c r="I23" s="16"/>
      <c r="J23" s="16">
        <v>0</v>
      </c>
      <c r="K23" s="16"/>
      <c r="L23" s="16">
        <v>5</v>
      </c>
      <c r="M23" s="16">
        <v>0</v>
      </c>
      <c r="N23" s="16">
        <v>3</v>
      </c>
      <c r="O23" s="16">
        <v>0</v>
      </c>
      <c r="P23" s="16">
        <f t="shared" si="0"/>
        <v>10.569069261918584</v>
      </c>
      <c r="Q23" s="16">
        <f t="shared" si="2"/>
        <v>-1.3006396588486126E-2</v>
      </c>
      <c r="R23" s="16"/>
      <c r="S23" s="16">
        <f t="shared" si="1"/>
        <v>10.582075658507069</v>
      </c>
    </row>
    <row r="24" spans="1:19" x14ac:dyDescent="0.25">
      <c r="A24" s="16">
        <v>8</v>
      </c>
      <c r="B24" s="16">
        <v>17</v>
      </c>
      <c r="C24" s="16" t="s">
        <v>104</v>
      </c>
      <c r="D24" s="16">
        <v>0</v>
      </c>
      <c r="E24" s="16" t="s">
        <v>5</v>
      </c>
      <c r="F24" s="16">
        <v>0</v>
      </c>
      <c r="G24" s="16" t="s">
        <v>5</v>
      </c>
      <c r="H24" s="16">
        <v>0</v>
      </c>
      <c r="I24" s="16"/>
      <c r="J24" s="16">
        <v>0</v>
      </c>
      <c r="K24" s="16"/>
      <c r="L24" s="16">
        <v>9</v>
      </c>
      <c r="M24" s="16">
        <v>0</v>
      </c>
      <c r="N24" s="16">
        <v>6</v>
      </c>
      <c r="O24" s="16">
        <v>1</v>
      </c>
      <c r="P24" s="16">
        <f t="shared" si="0"/>
        <v>20.224324671453452</v>
      </c>
      <c r="Q24" s="16">
        <f t="shared" si="2"/>
        <v>-1.3006396588486126E-2</v>
      </c>
      <c r="R24" s="16"/>
      <c r="S24" s="16">
        <f t="shared" si="1"/>
        <v>20.237331068041939</v>
      </c>
    </row>
    <row r="25" spans="1:19" x14ac:dyDescent="0.25">
      <c r="A25" s="16">
        <v>9</v>
      </c>
      <c r="B25" s="16">
        <v>18</v>
      </c>
      <c r="C25" s="16" t="s">
        <v>105</v>
      </c>
      <c r="D25" s="16">
        <v>0</v>
      </c>
      <c r="E25" s="16" t="s">
        <v>5</v>
      </c>
      <c r="F25" s="16">
        <v>0</v>
      </c>
      <c r="G25" s="16" t="s">
        <v>5</v>
      </c>
      <c r="H25" s="16">
        <v>0</v>
      </c>
      <c r="I25" s="16"/>
      <c r="J25" s="16">
        <v>0</v>
      </c>
      <c r="K25" s="16"/>
      <c r="L25" s="16">
        <v>1</v>
      </c>
      <c r="M25" s="16">
        <v>0</v>
      </c>
      <c r="N25" s="16">
        <v>6</v>
      </c>
      <c r="O25" s="16">
        <v>1</v>
      </c>
      <c r="P25" s="16">
        <f t="shared" si="0"/>
        <v>12.913813852383717</v>
      </c>
      <c r="Q25" s="16">
        <f t="shared" si="2"/>
        <v>-1.3006396588486126E-2</v>
      </c>
      <c r="R25" s="16"/>
      <c r="S25" s="16">
        <f t="shared" si="1"/>
        <v>12.926820248972202</v>
      </c>
    </row>
    <row r="26" spans="1:19" x14ac:dyDescent="0.25">
      <c r="A26" s="16">
        <v>10</v>
      </c>
      <c r="B26" s="16">
        <v>19</v>
      </c>
      <c r="C26" s="16" t="s">
        <v>106</v>
      </c>
      <c r="D26" s="16">
        <v>0</v>
      </c>
      <c r="E26" s="16" t="s">
        <v>5</v>
      </c>
      <c r="F26" s="16">
        <v>1</v>
      </c>
      <c r="G26" s="16" t="s">
        <v>20</v>
      </c>
      <c r="H26" s="16">
        <v>0</v>
      </c>
      <c r="I26" s="16"/>
      <c r="J26" s="16">
        <v>0</v>
      </c>
      <c r="K26" s="16"/>
      <c r="L26" s="16">
        <v>6</v>
      </c>
      <c r="M26" s="16">
        <v>0</v>
      </c>
      <c r="N26" s="16">
        <v>3</v>
      </c>
      <c r="O26" s="16">
        <v>0</v>
      </c>
      <c r="P26" s="16">
        <f t="shared" si="0"/>
        <v>11.4828831143023</v>
      </c>
      <c r="Q26" s="16">
        <f t="shared" si="2"/>
        <v>-0.155863539445629</v>
      </c>
      <c r="R26" s="16"/>
      <c r="S26" s="16">
        <f t="shared" si="1"/>
        <v>11.63874665374793</v>
      </c>
    </row>
    <row r="27" spans="1:19" x14ac:dyDescent="0.25">
      <c r="A27" s="16">
        <v>11</v>
      </c>
      <c r="B27" s="16">
        <v>20</v>
      </c>
      <c r="C27" s="16" t="s">
        <v>107</v>
      </c>
      <c r="D27" s="16">
        <v>0</v>
      </c>
      <c r="E27" s="16" t="s">
        <v>5</v>
      </c>
      <c r="F27" s="16">
        <v>0</v>
      </c>
      <c r="G27" s="16" t="s">
        <v>5</v>
      </c>
      <c r="H27" s="16">
        <v>0</v>
      </c>
      <c r="I27" s="16"/>
      <c r="J27" s="16">
        <v>0</v>
      </c>
      <c r="K27" s="16"/>
      <c r="L27" s="16">
        <v>4</v>
      </c>
      <c r="M27" s="16">
        <v>0</v>
      </c>
      <c r="N27" s="16">
        <v>4</v>
      </c>
      <c r="O27" s="31">
        <v>1</v>
      </c>
      <c r="P27" s="16">
        <f t="shared" si="0"/>
        <v>11.655255409534867</v>
      </c>
      <c r="Q27" s="16">
        <f t="shared" si="2"/>
        <v>-1.3006396588486126E-2</v>
      </c>
      <c r="R27" s="16"/>
      <c r="S27" s="16">
        <f t="shared" si="1"/>
        <v>11.668261806123352</v>
      </c>
    </row>
    <row r="28" spans="1:19" x14ac:dyDescent="0.25">
      <c r="A28" s="16">
        <v>12</v>
      </c>
      <c r="B28" s="16">
        <v>21</v>
      </c>
      <c r="C28" s="16" t="s">
        <v>108</v>
      </c>
      <c r="D28" s="16">
        <v>1</v>
      </c>
      <c r="E28" s="16" t="s">
        <v>42</v>
      </c>
      <c r="F28" s="16">
        <v>0</v>
      </c>
      <c r="G28" s="16" t="s">
        <v>5</v>
      </c>
      <c r="H28" s="16">
        <v>0</v>
      </c>
      <c r="I28" s="16"/>
      <c r="J28" s="16">
        <v>0</v>
      </c>
      <c r="K28" s="16"/>
      <c r="L28" s="16">
        <v>2</v>
      </c>
      <c r="M28" s="16">
        <v>1</v>
      </c>
      <c r="N28" s="16">
        <v>3</v>
      </c>
      <c r="O28" s="31">
        <v>0</v>
      </c>
      <c r="P28" s="16">
        <f t="shared" si="0"/>
        <v>7.8276277047674334</v>
      </c>
      <c r="Q28" s="16">
        <f t="shared" si="2"/>
        <v>8.6993603411513881E-2</v>
      </c>
      <c r="R28" s="16"/>
      <c r="S28" s="16">
        <f t="shared" si="1"/>
        <v>7.7406341013559192</v>
      </c>
    </row>
    <row r="29" spans="1:19" x14ac:dyDescent="0.25">
      <c r="A29" s="16">
        <v>13</v>
      </c>
      <c r="B29" s="16">
        <v>22</v>
      </c>
      <c r="C29" s="16" t="s">
        <v>109</v>
      </c>
      <c r="D29" s="16">
        <v>0</v>
      </c>
      <c r="E29" s="16" t="s">
        <v>5</v>
      </c>
      <c r="F29" s="16">
        <v>0</v>
      </c>
      <c r="G29" s="16" t="s">
        <v>5</v>
      </c>
      <c r="H29" s="16">
        <v>0</v>
      </c>
      <c r="I29" s="16"/>
      <c r="J29" s="16">
        <v>0</v>
      </c>
      <c r="K29" s="16"/>
      <c r="L29" s="16">
        <v>7</v>
      </c>
      <c r="M29" s="16">
        <v>0</v>
      </c>
      <c r="N29" s="16">
        <v>6</v>
      </c>
      <c r="O29" s="16">
        <v>1</v>
      </c>
      <c r="P29" s="16">
        <f t="shared" si="0"/>
        <v>18.396696966686015</v>
      </c>
      <c r="Q29" s="16">
        <f t="shared" si="2"/>
        <v>-1.3006396588486126E-2</v>
      </c>
      <c r="R29" s="16"/>
      <c r="S29" s="16">
        <f t="shared" si="1"/>
        <v>18.409703363274502</v>
      </c>
    </row>
    <row r="30" spans="1:19" x14ac:dyDescent="0.25">
      <c r="A30" s="16">
        <v>14</v>
      </c>
      <c r="B30" s="16">
        <v>23</v>
      </c>
      <c r="C30" s="16" t="s">
        <v>110</v>
      </c>
      <c r="D30" s="16">
        <v>1</v>
      </c>
      <c r="E30" s="16" t="s">
        <v>44</v>
      </c>
      <c r="F30" s="16">
        <v>0</v>
      </c>
      <c r="G30" s="16" t="s">
        <v>5</v>
      </c>
      <c r="H30" s="16">
        <v>0</v>
      </c>
      <c r="I30" s="16"/>
      <c r="J30" s="16">
        <v>0</v>
      </c>
      <c r="K30" s="16"/>
      <c r="L30" s="16">
        <v>3</v>
      </c>
      <c r="M30" s="16">
        <v>1</v>
      </c>
      <c r="N30" s="16">
        <v>3</v>
      </c>
      <c r="O30" s="31">
        <v>0</v>
      </c>
      <c r="P30" s="16">
        <f t="shared" si="0"/>
        <v>8.7414415571511501</v>
      </c>
      <c r="Q30" s="16">
        <f t="shared" si="2"/>
        <v>8.6993603411513881E-2</v>
      </c>
      <c r="R30" s="16"/>
      <c r="S30" s="16">
        <f t="shared" si="1"/>
        <v>8.6544479537396359</v>
      </c>
    </row>
    <row r="31" spans="1:19" x14ac:dyDescent="0.25">
      <c r="A31" s="16">
        <v>15</v>
      </c>
      <c r="B31" s="16">
        <v>24</v>
      </c>
      <c r="C31" s="16" t="s">
        <v>111</v>
      </c>
      <c r="D31" s="16">
        <v>0</v>
      </c>
      <c r="E31" s="16" t="s">
        <v>5</v>
      </c>
      <c r="F31" s="16">
        <v>0</v>
      </c>
      <c r="G31" s="16" t="s">
        <v>5</v>
      </c>
      <c r="H31" s="16">
        <v>0</v>
      </c>
      <c r="I31" s="16"/>
      <c r="J31" s="16">
        <v>0</v>
      </c>
      <c r="K31" s="16"/>
      <c r="L31" s="16">
        <v>5</v>
      </c>
      <c r="M31" s="16">
        <v>0</v>
      </c>
      <c r="N31" s="16">
        <v>5</v>
      </c>
      <c r="O31" s="16">
        <v>0</v>
      </c>
      <c r="P31" s="16">
        <f t="shared" si="0"/>
        <v>14.569069261918584</v>
      </c>
      <c r="Q31" s="16">
        <f t="shared" si="2"/>
        <v>-1.3006396588486126E-2</v>
      </c>
      <c r="R31" s="16"/>
      <c r="S31" s="16">
        <f t="shared" si="1"/>
        <v>14.582075658507069</v>
      </c>
    </row>
    <row r="32" spans="1:19" x14ac:dyDescent="0.25">
      <c r="A32" s="16">
        <v>16</v>
      </c>
      <c r="B32" s="16">
        <v>25</v>
      </c>
      <c r="C32" s="16" t="s">
        <v>112</v>
      </c>
      <c r="D32" s="16">
        <v>0</v>
      </c>
      <c r="E32" s="16" t="s">
        <v>5</v>
      </c>
      <c r="F32" s="16">
        <v>0</v>
      </c>
      <c r="G32" s="16" t="s">
        <v>5</v>
      </c>
      <c r="H32" s="16">
        <v>0</v>
      </c>
      <c r="I32" s="16"/>
      <c r="J32" s="16">
        <v>0</v>
      </c>
      <c r="K32" s="16"/>
      <c r="L32" s="16">
        <v>2</v>
      </c>
      <c r="M32" s="16">
        <v>0</v>
      </c>
      <c r="N32" s="16">
        <v>4</v>
      </c>
      <c r="O32" s="31">
        <v>1</v>
      </c>
      <c r="P32" s="16">
        <f t="shared" si="0"/>
        <v>9.8276277047674334</v>
      </c>
      <c r="Q32" s="16">
        <f t="shared" si="2"/>
        <v>-1.3006396588486126E-2</v>
      </c>
      <c r="R32" s="16"/>
      <c r="S32" s="16">
        <f t="shared" si="1"/>
        <v>9.8406341013559189</v>
      </c>
    </row>
    <row r="33" spans="1:19" x14ac:dyDescent="0.25">
      <c r="A33" s="16">
        <v>18</v>
      </c>
      <c r="B33" s="16">
        <v>26</v>
      </c>
      <c r="C33" s="16" t="s">
        <v>113</v>
      </c>
      <c r="D33" s="16">
        <v>0</v>
      </c>
      <c r="E33" s="16" t="s">
        <v>5</v>
      </c>
      <c r="F33" s="16">
        <v>0</v>
      </c>
      <c r="G33" s="16" t="s">
        <v>5</v>
      </c>
      <c r="H33" s="16">
        <v>0</v>
      </c>
      <c r="I33" s="16"/>
      <c r="J33" s="16">
        <v>0</v>
      </c>
      <c r="K33" s="16"/>
      <c r="L33" s="16">
        <v>9</v>
      </c>
      <c r="M33" s="16">
        <v>0</v>
      </c>
      <c r="N33" s="16">
        <v>6</v>
      </c>
      <c r="O33" s="16">
        <v>0</v>
      </c>
      <c r="P33" s="16">
        <f t="shared" si="0"/>
        <v>20.224324671453452</v>
      </c>
      <c r="Q33" s="16">
        <f t="shared" si="2"/>
        <v>-1.3006396588486126E-2</v>
      </c>
      <c r="R33" s="16"/>
      <c r="S33" s="16">
        <f t="shared" si="1"/>
        <v>20.237331068041939</v>
      </c>
    </row>
    <row r="34" spans="1:19" x14ac:dyDescent="0.25">
      <c r="A34" s="16">
        <v>19</v>
      </c>
      <c r="B34" s="16">
        <v>27</v>
      </c>
      <c r="C34" s="16" t="s">
        <v>114</v>
      </c>
      <c r="D34" s="16">
        <v>0</v>
      </c>
      <c r="E34" s="16" t="s">
        <v>5</v>
      </c>
      <c r="F34" s="16">
        <v>0</v>
      </c>
      <c r="G34" s="16" t="s">
        <v>5</v>
      </c>
      <c r="H34" s="16">
        <v>0</v>
      </c>
      <c r="I34" s="16"/>
      <c r="J34" s="16">
        <v>0</v>
      </c>
      <c r="K34" s="16"/>
      <c r="L34" s="16">
        <v>1</v>
      </c>
      <c r="M34" s="16">
        <v>0</v>
      </c>
      <c r="N34" s="16">
        <v>5</v>
      </c>
      <c r="O34" s="16">
        <v>0</v>
      </c>
      <c r="P34" s="16">
        <f t="shared" si="0"/>
        <v>10.913813852383717</v>
      </c>
      <c r="Q34" s="16">
        <f t="shared" si="2"/>
        <v>-1.3006396588486126E-2</v>
      </c>
      <c r="R34" s="16"/>
      <c r="S34" s="16">
        <f t="shared" si="1"/>
        <v>10.926820248972202</v>
      </c>
    </row>
    <row r="35" spans="1:19" x14ac:dyDescent="0.25">
      <c r="A35" s="16">
        <v>21</v>
      </c>
      <c r="B35" s="16">
        <v>28</v>
      </c>
      <c r="C35" s="16" t="s">
        <v>115</v>
      </c>
      <c r="D35" s="16">
        <v>0</v>
      </c>
      <c r="E35" s="16" t="s">
        <v>5</v>
      </c>
      <c r="F35" s="16">
        <v>0</v>
      </c>
      <c r="G35" s="16" t="s">
        <v>5</v>
      </c>
      <c r="H35" s="16">
        <v>0</v>
      </c>
      <c r="I35" s="16"/>
      <c r="J35" s="16">
        <v>0</v>
      </c>
      <c r="K35" s="16"/>
      <c r="L35" s="16">
        <v>1</v>
      </c>
      <c r="M35" s="16">
        <v>0</v>
      </c>
      <c r="N35" s="16">
        <v>5</v>
      </c>
      <c r="O35" s="16">
        <v>0</v>
      </c>
      <c r="P35" s="16">
        <f t="shared" si="0"/>
        <v>10.913813852383717</v>
      </c>
      <c r="Q35" s="16">
        <f t="shared" si="2"/>
        <v>-1.3006396588486126E-2</v>
      </c>
      <c r="R35" s="16"/>
      <c r="S35" s="16">
        <f t="shared" si="1"/>
        <v>10.926820248972202</v>
      </c>
    </row>
    <row r="36" spans="1:19" x14ac:dyDescent="0.25">
      <c r="A36" s="16">
        <v>22</v>
      </c>
      <c r="B36" s="16">
        <v>29</v>
      </c>
      <c r="C36" s="16" t="s">
        <v>116</v>
      </c>
      <c r="D36" s="16">
        <v>0</v>
      </c>
      <c r="E36" s="16" t="s">
        <v>5</v>
      </c>
      <c r="F36" s="16">
        <v>0</v>
      </c>
      <c r="G36" s="16" t="s">
        <v>5</v>
      </c>
      <c r="H36" s="16">
        <v>0</v>
      </c>
      <c r="I36" s="16"/>
      <c r="J36" s="16">
        <v>0</v>
      </c>
      <c r="K36" s="16"/>
      <c r="L36" s="16">
        <v>1</v>
      </c>
      <c r="M36" s="16">
        <v>0</v>
      </c>
      <c r="N36" s="16">
        <v>5</v>
      </c>
      <c r="O36" s="16">
        <v>0</v>
      </c>
      <c r="P36" s="16">
        <f t="shared" si="0"/>
        <v>10.913813852383717</v>
      </c>
      <c r="Q36" s="16">
        <f t="shared" si="2"/>
        <v>-1.3006396588486126E-2</v>
      </c>
      <c r="R36" s="16"/>
      <c r="S36" s="16">
        <f t="shared" si="1"/>
        <v>10.926820248972202</v>
      </c>
    </row>
    <row r="37" spans="1:19" x14ac:dyDescent="0.25">
      <c r="A37" s="16">
        <v>24</v>
      </c>
      <c r="B37" s="16">
        <v>30</v>
      </c>
      <c r="C37" s="16" t="s">
        <v>117</v>
      </c>
      <c r="D37" s="16">
        <v>0</v>
      </c>
      <c r="E37" s="16" t="s">
        <v>5</v>
      </c>
      <c r="F37" s="16">
        <v>0</v>
      </c>
      <c r="G37" s="16" t="s">
        <v>5</v>
      </c>
      <c r="H37" s="16">
        <v>0</v>
      </c>
      <c r="I37" s="16"/>
      <c r="J37" s="16">
        <v>0</v>
      </c>
      <c r="K37" s="16"/>
      <c r="L37" s="16">
        <v>2</v>
      </c>
      <c r="M37" s="16">
        <v>0</v>
      </c>
      <c r="N37" s="16">
        <v>4</v>
      </c>
      <c r="O37" s="16">
        <v>1</v>
      </c>
      <c r="P37" s="16">
        <f t="shared" si="0"/>
        <v>9.8276277047674334</v>
      </c>
      <c r="Q37" s="16">
        <f t="shared" si="2"/>
        <v>-1.3006396588486126E-2</v>
      </c>
      <c r="R37" s="16"/>
      <c r="S37" s="16">
        <f t="shared" si="1"/>
        <v>9.8406341013559189</v>
      </c>
    </row>
    <row r="38" spans="1:19" x14ac:dyDescent="0.25">
      <c r="A38" s="16">
        <v>27</v>
      </c>
      <c r="B38" s="16">
        <v>31</v>
      </c>
      <c r="C38" s="16" t="s">
        <v>118</v>
      </c>
      <c r="D38" s="16">
        <v>0</v>
      </c>
      <c r="E38" s="16" t="s">
        <v>5</v>
      </c>
      <c r="F38" s="16">
        <v>0</v>
      </c>
      <c r="G38" s="16" t="s">
        <v>5</v>
      </c>
      <c r="H38" s="16">
        <v>0</v>
      </c>
      <c r="I38" s="16"/>
      <c r="J38" s="16">
        <v>0</v>
      </c>
      <c r="K38" s="16"/>
      <c r="L38" s="16">
        <v>2</v>
      </c>
      <c r="M38" s="16">
        <v>0</v>
      </c>
      <c r="N38" s="16">
        <v>4</v>
      </c>
      <c r="O38" s="16">
        <v>1</v>
      </c>
      <c r="P38" s="16">
        <f t="shared" si="0"/>
        <v>9.8276277047674334</v>
      </c>
      <c r="Q38" s="16">
        <f t="shared" si="2"/>
        <v>-1.3006396588486126E-2</v>
      </c>
      <c r="R38" s="16"/>
      <c r="S38" s="16">
        <f t="shared" si="1"/>
        <v>9.8406341013559189</v>
      </c>
    </row>
    <row r="39" spans="1:19" x14ac:dyDescent="0.25">
      <c r="A39" s="16">
        <v>28</v>
      </c>
      <c r="B39" s="16">
        <v>32</v>
      </c>
      <c r="C39" s="16" t="s">
        <v>119</v>
      </c>
      <c r="D39" s="16">
        <v>1</v>
      </c>
      <c r="E39" s="16" t="s">
        <v>17</v>
      </c>
      <c r="F39" s="16">
        <v>1</v>
      </c>
      <c r="G39" s="16" t="s">
        <v>2</v>
      </c>
      <c r="H39" s="16">
        <v>0</v>
      </c>
      <c r="I39" s="16"/>
      <c r="J39" s="16">
        <v>0</v>
      </c>
      <c r="K39" s="16"/>
      <c r="L39" s="16">
        <v>1</v>
      </c>
      <c r="M39" s="16">
        <v>1</v>
      </c>
      <c r="N39" s="16">
        <v>3</v>
      </c>
      <c r="O39" s="16">
        <v>0</v>
      </c>
      <c r="P39" s="16">
        <f t="shared" si="0"/>
        <v>6.9138138523837167</v>
      </c>
      <c r="Q39" s="16">
        <f t="shared" si="2"/>
        <v>-5.5863539445628968E-2</v>
      </c>
      <c r="R39" s="16"/>
      <c r="S39" s="16">
        <f t="shared" si="1"/>
        <v>6.9696773918293458</v>
      </c>
    </row>
    <row r="40" spans="1:19" x14ac:dyDescent="0.25">
      <c r="A40" s="16">
        <v>29</v>
      </c>
      <c r="B40" s="16">
        <v>33</v>
      </c>
      <c r="C40" s="16" t="s">
        <v>120</v>
      </c>
      <c r="D40" s="16">
        <v>1</v>
      </c>
      <c r="E40" s="16" t="s">
        <v>13</v>
      </c>
      <c r="F40" s="16">
        <v>1</v>
      </c>
      <c r="G40" s="16" t="s">
        <v>17</v>
      </c>
      <c r="H40" s="16">
        <v>0</v>
      </c>
      <c r="I40" s="16"/>
      <c r="J40" s="16">
        <v>0</v>
      </c>
      <c r="K40" s="16"/>
      <c r="L40" s="16">
        <v>1</v>
      </c>
      <c r="M40" s="16">
        <v>1</v>
      </c>
      <c r="N40" s="16">
        <v>3</v>
      </c>
      <c r="O40" s="16">
        <v>0</v>
      </c>
      <c r="P40" s="16">
        <f t="shared" si="0"/>
        <v>6.9138138523837167</v>
      </c>
      <c r="Q40" s="16">
        <f t="shared" si="2"/>
        <v>-5.5863539445628968E-2</v>
      </c>
      <c r="R40" s="16"/>
      <c r="S40" s="16">
        <f t="shared" si="1"/>
        <v>6.9696773918293458</v>
      </c>
    </row>
    <row r="41" spans="1:19" x14ac:dyDescent="0.25">
      <c r="A41" s="16">
        <v>30</v>
      </c>
      <c r="B41" s="16">
        <v>34</v>
      </c>
      <c r="C41" s="16" t="s">
        <v>121</v>
      </c>
      <c r="D41" s="16">
        <v>1</v>
      </c>
      <c r="E41" s="16" t="s">
        <v>2</v>
      </c>
      <c r="F41" s="16">
        <v>1</v>
      </c>
      <c r="G41" s="16" t="s">
        <v>13</v>
      </c>
      <c r="H41" s="16">
        <v>0</v>
      </c>
      <c r="I41" s="16"/>
      <c r="J41" s="16">
        <v>0</v>
      </c>
      <c r="K41" s="16"/>
      <c r="L41" s="16">
        <v>1</v>
      </c>
      <c r="M41" s="16">
        <v>1</v>
      </c>
      <c r="N41" s="16">
        <v>3</v>
      </c>
      <c r="O41" s="16">
        <v>0</v>
      </c>
      <c r="P41" s="16">
        <f t="shared" si="0"/>
        <v>6.9138138523837167</v>
      </c>
      <c r="Q41" s="16">
        <f t="shared" si="2"/>
        <v>-5.5863539445628968E-2</v>
      </c>
      <c r="R41" s="16"/>
      <c r="S41" s="16">
        <f t="shared" si="1"/>
        <v>6.9696773918293458</v>
      </c>
    </row>
    <row r="42" spans="1:19" x14ac:dyDescent="0.25">
      <c r="A42" s="16">
        <v>32</v>
      </c>
      <c r="B42" s="16">
        <v>35</v>
      </c>
      <c r="C42" s="16" t="s">
        <v>122</v>
      </c>
      <c r="D42" s="16">
        <v>0</v>
      </c>
      <c r="E42" s="16" t="s">
        <v>5</v>
      </c>
      <c r="F42" s="16">
        <v>0</v>
      </c>
      <c r="G42" s="16" t="s">
        <v>5</v>
      </c>
      <c r="H42" s="16">
        <v>0</v>
      </c>
      <c r="I42" s="16"/>
      <c r="J42" s="16">
        <v>0</v>
      </c>
      <c r="K42" s="16"/>
      <c r="L42" s="16">
        <v>1</v>
      </c>
      <c r="M42" s="16">
        <v>0</v>
      </c>
      <c r="N42" s="16">
        <v>6</v>
      </c>
      <c r="O42" s="16">
        <v>1</v>
      </c>
      <c r="P42" s="16">
        <f t="shared" si="0"/>
        <v>12.913813852383717</v>
      </c>
      <c r="Q42" s="16">
        <f t="shared" si="2"/>
        <v>-1.3006396588486126E-2</v>
      </c>
      <c r="R42" s="16"/>
      <c r="S42" s="16">
        <f t="shared" si="1"/>
        <v>12.926820248972202</v>
      </c>
    </row>
    <row r="43" spans="1:19" x14ac:dyDescent="0.25">
      <c r="A43" s="16">
        <v>34</v>
      </c>
      <c r="B43" s="16">
        <v>36</v>
      </c>
      <c r="C43" s="16" t="s">
        <v>123</v>
      </c>
      <c r="D43" s="16">
        <v>1</v>
      </c>
      <c r="E43" s="16" t="s">
        <v>28</v>
      </c>
      <c r="F43" s="16">
        <v>0</v>
      </c>
      <c r="G43" s="16" t="s">
        <v>5</v>
      </c>
      <c r="H43" s="16">
        <v>0</v>
      </c>
      <c r="I43" s="16"/>
      <c r="J43" s="16">
        <v>0</v>
      </c>
      <c r="K43" s="16"/>
      <c r="L43" s="16">
        <v>3</v>
      </c>
      <c r="M43" s="16">
        <v>1</v>
      </c>
      <c r="N43" s="16">
        <v>3</v>
      </c>
      <c r="O43" s="16">
        <v>0</v>
      </c>
      <c r="P43" s="16">
        <f t="shared" si="0"/>
        <v>8.7414415571511501</v>
      </c>
      <c r="Q43" s="16">
        <f t="shared" si="2"/>
        <v>8.6993603411513881E-2</v>
      </c>
      <c r="R43" s="16"/>
      <c r="S43" s="16">
        <f t="shared" si="1"/>
        <v>8.6544479537396359</v>
      </c>
    </row>
    <row r="44" spans="1:19" x14ac:dyDescent="0.25">
      <c r="A44" s="16">
        <v>35</v>
      </c>
      <c r="B44" s="16">
        <v>37</v>
      </c>
      <c r="C44" s="16" t="s">
        <v>124</v>
      </c>
      <c r="D44" s="16">
        <v>0</v>
      </c>
      <c r="E44" s="16" t="s">
        <v>5</v>
      </c>
      <c r="F44" s="16">
        <v>1</v>
      </c>
      <c r="G44" s="16" t="s">
        <v>28</v>
      </c>
      <c r="H44" s="16">
        <v>0</v>
      </c>
      <c r="I44" s="16"/>
      <c r="J44" s="16">
        <v>0</v>
      </c>
      <c r="K44" s="16"/>
      <c r="L44" s="16">
        <v>4</v>
      </c>
      <c r="M44" s="16">
        <v>0</v>
      </c>
      <c r="N44" s="16">
        <v>3</v>
      </c>
      <c r="O44" s="16">
        <v>0</v>
      </c>
      <c r="P44" s="16">
        <f t="shared" si="0"/>
        <v>9.6552554095348668</v>
      </c>
      <c r="Q44" s="16">
        <f t="shared" si="2"/>
        <v>-0.155863539445629</v>
      </c>
      <c r="R44" s="16"/>
      <c r="S44" s="16">
        <f t="shared" si="1"/>
        <v>9.8111189489804964</v>
      </c>
    </row>
    <row r="45" spans="1:19" x14ac:dyDescent="0.25">
      <c r="A45" s="16">
        <v>36</v>
      </c>
      <c r="B45" s="16">
        <v>38</v>
      </c>
      <c r="C45" s="16" t="s">
        <v>125</v>
      </c>
      <c r="D45" s="16">
        <v>0</v>
      </c>
      <c r="E45" s="16" t="s">
        <v>5</v>
      </c>
      <c r="F45" s="16">
        <v>0</v>
      </c>
      <c r="G45" s="16" t="s">
        <v>5</v>
      </c>
      <c r="H45" s="16">
        <v>0</v>
      </c>
      <c r="I45" s="16"/>
      <c r="J45" s="16">
        <v>0</v>
      </c>
      <c r="K45" s="16"/>
      <c r="L45" s="16">
        <v>4</v>
      </c>
      <c r="M45" s="16">
        <v>0</v>
      </c>
      <c r="N45" s="16">
        <v>3</v>
      </c>
      <c r="O45" s="16">
        <v>0</v>
      </c>
      <c r="P45" s="16">
        <f t="shared" si="0"/>
        <v>9.6552554095348668</v>
      </c>
      <c r="Q45" s="16">
        <f t="shared" si="2"/>
        <v>-1.3006396588486126E-2</v>
      </c>
      <c r="R45" s="16"/>
      <c r="S45" s="16">
        <f t="shared" si="1"/>
        <v>9.6682618061233523</v>
      </c>
    </row>
    <row r="46" spans="1:19" x14ac:dyDescent="0.25">
      <c r="A46" s="16">
        <v>37</v>
      </c>
      <c r="B46" s="16">
        <v>39</v>
      </c>
      <c r="C46" s="16" t="s">
        <v>126</v>
      </c>
      <c r="D46" s="16">
        <v>0</v>
      </c>
      <c r="E46" s="16" t="s">
        <v>5</v>
      </c>
      <c r="F46" s="16">
        <v>0</v>
      </c>
      <c r="G46" s="16" t="s">
        <v>5</v>
      </c>
      <c r="H46" s="16">
        <v>0</v>
      </c>
      <c r="I46" s="16"/>
      <c r="J46" s="16">
        <v>0</v>
      </c>
      <c r="K46" s="16"/>
      <c r="L46" s="16">
        <v>5</v>
      </c>
      <c r="M46" s="16">
        <v>0</v>
      </c>
      <c r="N46" s="16">
        <v>5</v>
      </c>
      <c r="O46" s="16">
        <v>0</v>
      </c>
      <c r="P46" s="16">
        <f t="shared" si="0"/>
        <v>14.569069261918584</v>
      </c>
      <c r="Q46" s="16">
        <f t="shared" si="2"/>
        <v>-1.3006396588486126E-2</v>
      </c>
      <c r="R46" s="16"/>
      <c r="S46" s="16">
        <f t="shared" si="1"/>
        <v>14.582075658507069</v>
      </c>
    </row>
    <row r="47" spans="1:19" x14ac:dyDescent="0.25">
      <c r="A47" s="16">
        <v>38</v>
      </c>
      <c r="B47" s="16">
        <v>40</v>
      </c>
      <c r="C47" s="16" t="s">
        <v>127</v>
      </c>
      <c r="D47" s="16">
        <v>0</v>
      </c>
      <c r="E47" s="16" t="s">
        <v>5</v>
      </c>
      <c r="F47" s="16">
        <v>0</v>
      </c>
      <c r="G47" s="16" t="s">
        <v>5</v>
      </c>
      <c r="H47" s="16">
        <v>0</v>
      </c>
      <c r="I47" s="16"/>
      <c r="J47" s="16">
        <v>0</v>
      </c>
      <c r="K47" s="16"/>
      <c r="L47" s="16">
        <v>5</v>
      </c>
      <c r="M47" s="16">
        <v>0</v>
      </c>
      <c r="N47" s="16">
        <v>6</v>
      </c>
      <c r="O47" s="16">
        <v>1</v>
      </c>
      <c r="P47" s="16">
        <f t="shared" si="0"/>
        <v>16.569069261918585</v>
      </c>
      <c r="Q47" s="16">
        <f t="shared" si="2"/>
        <v>-1.3006396588486126E-2</v>
      </c>
      <c r="R47" s="16"/>
      <c r="S47" s="16">
        <f t="shared" si="1"/>
        <v>16.582075658507073</v>
      </c>
    </row>
    <row r="48" spans="1:19" x14ac:dyDescent="0.25">
      <c r="A48" s="16">
        <v>39</v>
      </c>
      <c r="B48" s="16">
        <v>41</v>
      </c>
      <c r="C48" s="16" t="s">
        <v>128</v>
      </c>
      <c r="D48" s="16">
        <v>0</v>
      </c>
      <c r="E48" s="16" t="s">
        <v>5</v>
      </c>
      <c r="F48" s="16">
        <v>0</v>
      </c>
      <c r="G48" s="16" t="s">
        <v>5</v>
      </c>
      <c r="H48" s="16">
        <v>0</v>
      </c>
      <c r="I48" s="16"/>
      <c r="J48" s="16">
        <v>0</v>
      </c>
      <c r="K48" s="16"/>
      <c r="L48" s="16">
        <v>5</v>
      </c>
      <c r="M48" s="16">
        <v>0</v>
      </c>
      <c r="N48" s="16">
        <v>6</v>
      </c>
      <c r="O48" s="16">
        <v>1</v>
      </c>
      <c r="P48" s="16">
        <f t="shared" si="0"/>
        <v>16.569069261918585</v>
      </c>
      <c r="Q48" s="16">
        <f t="shared" si="2"/>
        <v>-1.3006396588486126E-2</v>
      </c>
      <c r="R48" s="16"/>
      <c r="S48" s="16">
        <f t="shared" si="1"/>
        <v>16.582075658507073</v>
      </c>
    </row>
    <row r="49" spans="1:19" x14ac:dyDescent="0.25">
      <c r="A49" s="16">
        <v>40</v>
      </c>
      <c r="B49" s="16">
        <v>42</v>
      </c>
      <c r="C49" s="16" t="s">
        <v>129</v>
      </c>
      <c r="D49" s="16">
        <v>1</v>
      </c>
      <c r="E49" s="16" t="s">
        <v>46</v>
      </c>
      <c r="F49" s="16">
        <v>0</v>
      </c>
      <c r="G49" s="16" t="s">
        <v>5</v>
      </c>
      <c r="H49" s="16">
        <v>0</v>
      </c>
      <c r="I49" s="16"/>
      <c r="J49" s="16">
        <v>0</v>
      </c>
      <c r="K49" s="16"/>
      <c r="L49" s="16">
        <v>5</v>
      </c>
      <c r="M49" s="16">
        <v>1</v>
      </c>
      <c r="N49" s="16">
        <v>3</v>
      </c>
      <c r="O49" s="16">
        <v>0</v>
      </c>
      <c r="P49" s="16">
        <f t="shared" si="0"/>
        <v>10.569069261918584</v>
      </c>
      <c r="Q49" s="16">
        <f t="shared" si="2"/>
        <v>8.6993603411513881E-2</v>
      </c>
      <c r="R49" s="16"/>
      <c r="S49" s="16">
        <f t="shared" si="1"/>
        <v>10.482075658507069</v>
      </c>
    </row>
    <row r="50" spans="1:19" x14ac:dyDescent="0.25">
      <c r="A50" s="16">
        <v>41</v>
      </c>
      <c r="B50" s="16">
        <v>43</v>
      </c>
      <c r="C50" s="16" t="s">
        <v>130</v>
      </c>
      <c r="D50" s="16">
        <v>0</v>
      </c>
      <c r="E50" s="16" t="s">
        <v>5</v>
      </c>
      <c r="F50" s="16">
        <v>0</v>
      </c>
      <c r="G50" s="16" t="s">
        <v>5</v>
      </c>
      <c r="H50" s="16">
        <v>0</v>
      </c>
      <c r="I50" s="16"/>
      <c r="J50" s="16">
        <v>0</v>
      </c>
      <c r="K50" s="16"/>
      <c r="L50" s="16">
        <v>5</v>
      </c>
      <c r="M50" s="16">
        <v>0</v>
      </c>
      <c r="N50" s="16">
        <v>4</v>
      </c>
      <c r="O50" s="31">
        <v>1</v>
      </c>
      <c r="P50" s="16">
        <f t="shared" si="0"/>
        <v>12.569069261918584</v>
      </c>
      <c r="Q50" s="16">
        <f t="shared" si="2"/>
        <v>-1.3006396588486126E-2</v>
      </c>
      <c r="R50" s="16"/>
      <c r="S50" s="16">
        <f t="shared" si="1"/>
        <v>12.582075658507069</v>
      </c>
    </row>
    <row r="51" spans="1:19" x14ac:dyDescent="0.25">
      <c r="A51" s="16">
        <v>42</v>
      </c>
      <c r="B51" s="16">
        <v>44</v>
      </c>
      <c r="C51" s="16" t="s">
        <v>131</v>
      </c>
      <c r="D51" s="16">
        <v>0</v>
      </c>
      <c r="E51" s="16" t="s">
        <v>5</v>
      </c>
      <c r="F51" s="16">
        <v>0</v>
      </c>
      <c r="G51" s="16" t="s">
        <v>5</v>
      </c>
      <c r="H51" s="16">
        <v>0</v>
      </c>
      <c r="I51" s="16"/>
      <c r="J51" s="16">
        <v>0</v>
      </c>
      <c r="K51" s="16"/>
      <c r="L51" s="16">
        <v>7</v>
      </c>
      <c r="M51" s="16">
        <v>0</v>
      </c>
      <c r="N51" s="16">
        <v>5</v>
      </c>
      <c r="O51" s="31">
        <v>0</v>
      </c>
      <c r="P51" s="16">
        <f t="shared" si="0"/>
        <v>16.396696966686015</v>
      </c>
      <c r="Q51" s="16">
        <f t="shared" si="2"/>
        <v>-1.3006396588486126E-2</v>
      </c>
      <c r="R51" s="16"/>
      <c r="S51" s="16">
        <f t="shared" si="1"/>
        <v>16.409703363274502</v>
      </c>
    </row>
    <row r="52" spans="1:19" x14ac:dyDescent="0.25">
      <c r="A52" s="16">
        <v>43</v>
      </c>
      <c r="B52" s="16">
        <v>45</v>
      </c>
      <c r="C52" s="16" t="s">
        <v>132</v>
      </c>
      <c r="D52" s="16">
        <v>0</v>
      </c>
      <c r="E52" s="16" t="s">
        <v>5</v>
      </c>
      <c r="F52" s="16">
        <v>0</v>
      </c>
      <c r="G52" s="16" t="s">
        <v>5</v>
      </c>
      <c r="H52" s="16">
        <v>0</v>
      </c>
      <c r="I52" s="16"/>
      <c r="J52" s="16">
        <v>0</v>
      </c>
      <c r="K52" s="16"/>
      <c r="L52" s="16">
        <v>5</v>
      </c>
      <c r="M52" s="16">
        <v>0</v>
      </c>
      <c r="N52" s="16">
        <v>3</v>
      </c>
      <c r="O52" s="16">
        <v>0</v>
      </c>
      <c r="P52" s="16">
        <f t="shared" si="0"/>
        <v>10.569069261918584</v>
      </c>
      <c r="Q52" s="16">
        <f t="shared" si="2"/>
        <v>-1.3006396588486126E-2</v>
      </c>
      <c r="R52" s="16"/>
      <c r="S52" s="16">
        <f t="shared" si="1"/>
        <v>10.582075658507069</v>
      </c>
    </row>
    <row r="53" spans="1:19" x14ac:dyDescent="0.25">
      <c r="A53" s="16">
        <v>44</v>
      </c>
      <c r="B53" s="16">
        <v>46</v>
      </c>
      <c r="C53" s="16" t="s">
        <v>133</v>
      </c>
      <c r="D53" s="16">
        <v>1</v>
      </c>
      <c r="E53" s="16" t="s">
        <v>42</v>
      </c>
      <c r="F53" s="16">
        <v>0</v>
      </c>
      <c r="G53" s="16" t="s">
        <v>5</v>
      </c>
      <c r="H53" s="16">
        <v>0</v>
      </c>
      <c r="I53" s="16"/>
      <c r="J53" s="16">
        <v>0</v>
      </c>
      <c r="K53" s="16"/>
      <c r="L53" s="16">
        <v>5</v>
      </c>
      <c r="M53" s="16">
        <v>1</v>
      </c>
      <c r="N53" s="16">
        <v>3</v>
      </c>
      <c r="O53" s="31">
        <v>0</v>
      </c>
      <c r="P53" s="16">
        <f t="shared" si="0"/>
        <v>10.569069261918584</v>
      </c>
      <c r="Q53" s="16">
        <f t="shared" si="2"/>
        <v>8.6993603411513881E-2</v>
      </c>
      <c r="R53" s="16"/>
      <c r="S53" s="16">
        <f t="shared" si="1"/>
        <v>10.482075658507069</v>
      </c>
    </row>
    <row r="54" spans="1:19" x14ac:dyDescent="0.25">
      <c r="A54" s="16">
        <v>45</v>
      </c>
      <c r="B54" s="16">
        <v>47</v>
      </c>
      <c r="C54" s="16" t="s">
        <v>134</v>
      </c>
      <c r="D54" s="16">
        <v>0</v>
      </c>
      <c r="E54" s="16" t="s">
        <v>5</v>
      </c>
      <c r="F54" s="16">
        <v>0</v>
      </c>
      <c r="G54" s="16" t="s">
        <v>5</v>
      </c>
      <c r="H54" s="16">
        <v>0</v>
      </c>
      <c r="I54" s="16"/>
      <c r="J54" s="16">
        <v>0</v>
      </c>
      <c r="K54" s="16"/>
      <c r="L54" s="16">
        <v>5</v>
      </c>
      <c r="M54" s="16">
        <v>0</v>
      </c>
      <c r="N54" s="16">
        <v>4</v>
      </c>
      <c r="O54" s="16">
        <v>1</v>
      </c>
      <c r="P54" s="16">
        <f t="shared" si="0"/>
        <v>12.569069261918584</v>
      </c>
      <c r="Q54" s="16">
        <f t="shared" si="2"/>
        <v>-1.3006396588486126E-2</v>
      </c>
      <c r="R54" s="16"/>
      <c r="S54" s="16">
        <f t="shared" si="1"/>
        <v>12.582075658507069</v>
      </c>
    </row>
    <row r="55" spans="1:19" x14ac:dyDescent="0.25">
      <c r="A55" s="16">
        <v>46</v>
      </c>
      <c r="B55" s="16">
        <v>48</v>
      </c>
      <c r="C55" s="16" t="s">
        <v>135</v>
      </c>
      <c r="D55" s="16">
        <v>0</v>
      </c>
      <c r="E55" s="16" t="s">
        <v>5</v>
      </c>
      <c r="F55" s="16">
        <v>0</v>
      </c>
      <c r="G55" s="16" t="s">
        <v>5</v>
      </c>
      <c r="H55" s="16">
        <v>0</v>
      </c>
      <c r="I55" s="16"/>
      <c r="J55" s="16">
        <v>0</v>
      </c>
      <c r="K55" s="16"/>
      <c r="L55" s="16">
        <v>9</v>
      </c>
      <c r="M55" s="16">
        <v>0</v>
      </c>
      <c r="N55" s="16">
        <v>5</v>
      </c>
      <c r="O55" s="16">
        <v>0</v>
      </c>
      <c r="P55" s="16">
        <f t="shared" si="0"/>
        <v>18.224324671453452</v>
      </c>
      <c r="Q55" s="16">
        <f t="shared" si="2"/>
        <v>-1.3006396588486126E-2</v>
      </c>
      <c r="R55" s="16"/>
      <c r="S55" s="16">
        <f t="shared" si="1"/>
        <v>18.237331068041939</v>
      </c>
    </row>
    <row r="56" spans="1:19" x14ac:dyDescent="0.25">
      <c r="A56" s="16">
        <v>47</v>
      </c>
      <c r="B56" s="16">
        <v>49</v>
      </c>
      <c r="C56" s="16" t="s">
        <v>136</v>
      </c>
      <c r="D56" s="16">
        <v>1</v>
      </c>
      <c r="E56" s="16" t="s">
        <v>20</v>
      </c>
      <c r="F56" s="16">
        <v>0</v>
      </c>
      <c r="G56" s="16" t="s">
        <v>5</v>
      </c>
      <c r="H56" s="16">
        <v>0</v>
      </c>
      <c r="I56" s="16"/>
      <c r="J56" s="16">
        <v>0</v>
      </c>
      <c r="K56" s="16"/>
      <c r="L56" s="16">
        <v>2</v>
      </c>
      <c r="M56" s="16">
        <v>1</v>
      </c>
      <c r="N56" s="16">
        <v>3</v>
      </c>
      <c r="O56" s="16">
        <v>0</v>
      </c>
      <c r="P56" s="16">
        <f t="shared" si="0"/>
        <v>7.8276277047674334</v>
      </c>
      <c r="Q56" s="16">
        <f t="shared" si="2"/>
        <v>8.6993603411513881E-2</v>
      </c>
      <c r="R56" s="16"/>
      <c r="S56" s="16">
        <f t="shared" si="1"/>
        <v>7.7406341013559192</v>
      </c>
    </row>
    <row r="57" spans="1:19" x14ac:dyDescent="0.25">
      <c r="A57" s="16">
        <v>48</v>
      </c>
      <c r="B57" s="16">
        <v>50</v>
      </c>
      <c r="C57" s="16" t="s">
        <v>137</v>
      </c>
      <c r="D57" s="16">
        <v>0</v>
      </c>
      <c r="E57" s="16" t="s">
        <v>5</v>
      </c>
      <c r="F57" s="16">
        <v>0</v>
      </c>
      <c r="G57" s="16" t="s">
        <v>5</v>
      </c>
      <c r="H57" s="16">
        <v>0</v>
      </c>
      <c r="I57" s="16"/>
      <c r="J57" s="16">
        <v>0</v>
      </c>
      <c r="K57" s="16"/>
      <c r="L57" s="16">
        <v>2</v>
      </c>
      <c r="M57" s="16">
        <v>1</v>
      </c>
      <c r="N57" s="16">
        <v>4</v>
      </c>
      <c r="O57" s="31">
        <v>1</v>
      </c>
      <c r="P57" s="16">
        <f t="shared" si="0"/>
        <v>9.8276277047674334</v>
      </c>
      <c r="Q57" s="16">
        <f t="shared" si="2"/>
        <v>-1.3006396588486126E-2</v>
      </c>
      <c r="R57" s="16"/>
      <c r="S57" s="16">
        <f t="shared" si="1"/>
        <v>9.8406341013559189</v>
      </c>
    </row>
    <row r="58" spans="1:19" x14ac:dyDescent="0.25">
      <c r="A58" s="16">
        <v>49</v>
      </c>
      <c r="B58" s="16">
        <v>51</v>
      </c>
      <c r="C58" s="16" t="s">
        <v>138</v>
      </c>
      <c r="D58" s="16">
        <v>0</v>
      </c>
      <c r="E58" s="16" t="s">
        <v>5</v>
      </c>
      <c r="F58" s="16">
        <v>0</v>
      </c>
      <c r="G58" s="16" t="s">
        <v>5</v>
      </c>
      <c r="H58" s="16">
        <v>0</v>
      </c>
      <c r="I58" s="16"/>
      <c r="J58" s="16">
        <v>0</v>
      </c>
      <c r="K58" s="16"/>
      <c r="L58" s="16">
        <v>2</v>
      </c>
      <c r="M58" s="16">
        <v>1</v>
      </c>
      <c r="N58" s="16">
        <v>4</v>
      </c>
      <c r="O58" s="31">
        <v>1</v>
      </c>
      <c r="P58" s="16">
        <f t="shared" si="0"/>
        <v>9.8276277047674334</v>
      </c>
      <c r="Q58" s="16">
        <f t="shared" si="2"/>
        <v>-1.3006396588486126E-2</v>
      </c>
      <c r="R58" s="16"/>
      <c r="S58" s="16">
        <f t="shared" si="1"/>
        <v>9.8406341013559189</v>
      </c>
    </row>
    <row r="59" spans="1:19" x14ac:dyDescent="0.25">
      <c r="A59" s="16">
        <v>50</v>
      </c>
      <c r="B59" s="16">
        <v>52</v>
      </c>
      <c r="C59" s="16" t="s">
        <v>139</v>
      </c>
      <c r="D59" s="16">
        <v>0</v>
      </c>
      <c r="E59" s="16" t="s">
        <v>5</v>
      </c>
      <c r="F59" s="16">
        <v>0</v>
      </c>
      <c r="G59" s="16" t="s">
        <v>5</v>
      </c>
      <c r="H59" s="16">
        <v>3</v>
      </c>
      <c r="I59" s="16" t="s">
        <v>166</v>
      </c>
      <c r="J59" s="16">
        <v>0</v>
      </c>
      <c r="K59" s="16"/>
      <c r="L59" s="16">
        <v>2</v>
      </c>
      <c r="M59" s="16">
        <v>2</v>
      </c>
      <c r="N59" s="16">
        <v>4</v>
      </c>
      <c r="O59" s="31">
        <v>1</v>
      </c>
      <c r="P59" s="16">
        <f t="shared" si="0"/>
        <v>9.8276277047674334</v>
      </c>
      <c r="Q59" s="16">
        <f t="shared" si="2"/>
        <v>3.1769722814498948E-2</v>
      </c>
      <c r="R59" s="16"/>
      <c r="S59" s="16">
        <f t="shared" si="1"/>
        <v>9.7958579819529348</v>
      </c>
    </row>
    <row r="60" spans="1:19" x14ac:dyDescent="0.25">
      <c r="A60" s="16">
        <v>51</v>
      </c>
      <c r="B60" s="16">
        <v>53</v>
      </c>
      <c r="C60" s="16" t="s">
        <v>140</v>
      </c>
      <c r="D60" s="16">
        <v>0</v>
      </c>
      <c r="E60" s="16" t="s">
        <v>5</v>
      </c>
      <c r="F60" s="16">
        <v>1</v>
      </c>
      <c r="G60" s="16" t="s">
        <v>28</v>
      </c>
      <c r="H60" s="16">
        <v>3</v>
      </c>
      <c r="I60" s="16" t="s">
        <v>167</v>
      </c>
      <c r="J60" s="16">
        <v>0</v>
      </c>
      <c r="K60" s="16"/>
      <c r="L60" s="16">
        <v>2</v>
      </c>
      <c r="M60" s="16">
        <v>1</v>
      </c>
      <c r="N60" s="16">
        <v>3</v>
      </c>
      <c r="O60" s="16">
        <v>0</v>
      </c>
      <c r="P60" s="16">
        <f t="shared" si="0"/>
        <v>7.8276277047674334</v>
      </c>
      <c r="Q60" s="16">
        <f t="shared" si="2"/>
        <v>-0.11108742004264389</v>
      </c>
      <c r="R60" s="16"/>
      <c r="S60" s="16">
        <f t="shared" si="1"/>
        <v>7.9387151248100771</v>
      </c>
    </row>
    <row r="61" spans="1:19" x14ac:dyDescent="0.25">
      <c r="A61" s="16">
        <v>54</v>
      </c>
      <c r="B61" s="16">
        <v>54</v>
      </c>
      <c r="C61" s="16" t="s">
        <v>141</v>
      </c>
      <c r="D61" s="16">
        <v>0</v>
      </c>
      <c r="E61" s="16" t="s">
        <v>5</v>
      </c>
      <c r="F61" s="16">
        <v>1</v>
      </c>
      <c r="G61" s="16" t="s">
        <v>20</v>
      </c>
      <c r="H61" s="16">
        <v>1</v>
      </c>
      <c r="I61" s="16" t="s">
        <v>84</v>
      </c>
      <c r="J61" s="16">
        <v>0</v>
      </c>
      <c r="K61" s="16"/>
      <c r="L61" s="16">
        <v>2</v>
      </c>
      <c r="M61" s="16">
        <v>1</v>
      </c>
      <c r="N61" s="16">
        <v>3</v>
      </c>
      <c r="O61" s="16">
        <v>0</v>
      </c>
      <c r="P61" s="16">
        <f t="shared" si="0"/>
        <v>7.8276277047674334</v>
      </c>
      <c r="Q61" s="16">
        <f t="shared" si="2"/>
        <v>-0.14093816631130063</v>
      </c>
      <c r="R61" s="16"/>
      <c r="S61" s="16">
        <f t="shared" si="1"/>
        <v>7.9685658710787344</v>
      </c>
    </row>
    <row r="62" spans="1:19" x14ac:dyDescent="0.25">
      <c r="A62" s="16">
        <v>56</v>
      </c>
      <c r="B62" s="16">
        <v>55</v>
      </c>
      <c r="C62" s="16" t="s">
        <v>142</v>
      </c>
      <c r="D62" s="16">
        <v>0</v>
      </c>
      <c r="E62" s="16" t="s">
        <v>5</v>
      </c>
      <c r="F62" s="16">
        <v>0</v>
      </c>
      <c r="G62" s="16" t="s">
        <v>5</v>
      </c>
      <c r="H62" s="16">
        <v>3</v>
      </c>
      <c r="I62" s="16" t="s">
        <v>168</v>
      </c>
      <c r="J62" s="16">
        <v>0</v>
      </c>
      <c r="K62" s="16"/>
      <c r="L62" s="16">
        <v>2</v>
      </c>
      <c r="M62" s="16">
        <v>1</v>
      </c>
      <c r="N62" s="16">
        <v>4</v>
      </c>
      <c r="O62" s="31">
        <v>1</v>
      </c>
      <c r="P62" s="16">
        <f t="shared" si="0"/>
        <v>9.8276277047674334</v>
      </c>
      <c r="Q62" s="16">
        <f t="shared" si="2"/>
        <v>3.1769722814498948E-2</v>
      </c>
      <c r="R62" s="16"/>
      <c r="S62" s="16">
        <f t="shared" si="1"/>
        <v>9.7958579819529348</v>
      </c>
    </row>
    <row r="63" spans="1:19" x14ac:dyDescent="0.25">
      <c r="A63" s="16">
        <v>57</v>
      </c>
      <c r="B63" s="16">
        <v>56</v>
      </c>
      <c r="C63" s="16" t="s">
        <v>143</v>
      </c>
      <c r="D63" s="16">
        <v>3</v>
      </c>
      <c r="E63" s="16" t="s">
        <v>144</v>
      </c>
      <c r="F63" s="16">
        <v>1</v>
      </c>
      <c r="G63" s="16" t="s">
        <v>17</v>
      </c>
      <c r="H63" s="16">
        <v>4</v>
      </c>
      <c r="I63" s="16" t="s">
        <v>169</v>
      </c>
      <c r="J63" s="16">
        <v>0</v>
      </c>
      <c r="K63" s="16"/>
      <c r="L63" s="16">
        <v>1</v>
      </c>
      <c r="M63" s="16">
        <v>2</v>
      </c>
      <c r="N63" s="16">
        <v>3</v>
      </c>
      <c r="O63" s="16">
        <v>0</v>
      </c>
      <c r="P63" s="16">
        <f t="shared" si="0"/>
        <v>6.9138138523837167</v>
      </c>
      <c r="Q63" s="16">
        <f t="shared" si="2"/>
        <v>0.20383795309168445</v>
      </c>
      <c r="R63" s="16"/>
      <c r="S63" s="16">
        <f t="shared" si="1"/>
        <v>6.709975899292032</v>
      </c>
    </row>
    <row r="64" spans="1:19" x14ac:dyDescent="0.25">
      <c r="A64" s="16">
        <v>62</v>
      </c>
      <c r="B64" s="16">
        <v>57</v>
      </c>
      <c r="C64" s="16" t="s">
        <v>145</v>
      </c>
      <c r="D64" s="16">
        <v>0</v>
      </c>
      <c r="E64" s="16" t="s">
        <v>5</v>
      </c>
      <c r="F64" s="16">
        <v>0</v>
      </c>
      <c r="G64" s="16" t="s">
        <v>5</v>
      </c>
      <c r="H64" s="16">
        <v>5</v>
      </c>
      <c r="I64" s="16" t="s">
        <v>170</v>
      </c>
      <c r="J64" s="16">
        <v>3</v>
      </c>
      <c r="K64" s="16" t="s">
        <v>171</v>
      </c>
      <c r="L64" s="16">
        <v>0</v>
      </c>
      <c r="M64" s="16">
        <v>3</v>
      </c>
      <c r="N64" s="16">
        <v>3</v>
      </c>
      <c r="O64" s="16">
        <v>0</v>
      </c>
      <c r="P64" s="16">
        <f t="shared" si="0"/>
        <v>6</v>
      </c>
      <c r="Q64" s="16">
        <f t="shared" si="2"/>
        <v>0.10639658848614073</v>
      </c>
      <c r="R64" s="16"/>
      <c r="S64" s="16">
        <f t="shared" si="1"/>
        <v>5.8936034115138591</v>
      </c>
    </row>
    <row r="65" spans="1:19" x14ac:dyDescent="0.25">
      <c r="A65" s="35">
        <v>63</v>
      </c>
      <c r="B65" s="35">
        <v>58</v>
      </c>
      <c r="C65" s="35" t="s">
        <v>146</v>
      </c>
      <c r="D65" s="35">
        <v>5</v>
      </c>
      <c r="E65" s="35" t="s">
        <v>147</v>
      </c>
      <c r="F65" s="35">
        <v>0</v>
      </c>
      <c r="G65" s="35" t="s">
        <v>5</v>
      </c>
      <c r="H65" s="35">
        <v>7</v>
      </c>
      <c r="I65" s="35" t="s">
        <v>172</v>
      </c>
      <c r="J65" s="35">
        <v>2</v>
      </c>
      <c r="K65" s="35" t="s">
        <v>173</v>
      </c>
      <c r="L65" s="35">
        <v>0</v>
      </c>
      <c r="M65" s="35">
        <v>3</v>
      </c>
      <c r="N65" s="35">
        <v>4</v>
      </c>
      <c r="O65" s="36">
        <v>1</v>
      </c>
      <c r="P65" s="35">
        <f t="shared" si="0"/>
        <v>8</v>
      </c>
      <c r="Q65" s="35">
        <f t="shared" si="2"/>
        <v>0.62132196162046904</v>
      </c>
      <c r="R65" s="35"/>
      <c r="S65" s="35">
        <f t="shared" si="1"/>
        <v>7.3786780383795314</v>
      </c>
    </row>
    <row r="66" spans="1:19" x14ac:dyDescent="0.25">
      <c r="A66" s="16">
        <v>68</v>
      </c>
      <c r="B66" s="16">
        <v>59</v>
      </c>
      <c r="C66" s="16" t="s">
        <v>148</v>
      </c>
      <c r="D66" s="16">
        <v>0</v>
      </c>
      <c r="E66" s="16" t="s">
        <v>5</v>
      </c>
      <c r="F66" s="16">
        <v>1</v>
      </c>
      <c r="G66" s="16" t="s">
        <v>28</v>
      </c>
      <c r="H66" s="16">
        <v>3</v>
      </c>
      <c r="I66" s="16" t="s">
        <v>174</v>
      </c>
      <c r="J66" s="16">
        <v>0</v>
      </c>
      <c r="K66" s="16"/>
      <c r="L66" s="16">
        <v>1</v>
      </c>
      <c r="M66" s="16">
        <v>2</v>
      </c>
      <c r="N66" s="16">
        <v>3</v>
      </c>
      <c r="O66" s="16">
        <v>0</v>
      </c>
      <c r="P66" s="16">
        <f t="shared" si="0"/>
        <v>6.9138138523837167</v>
      </c>
      <c r="Q66" s="16">
        <f t="shared" si="2"/>
        <v>-0.11108742004264389</v>
      </c>
      <c r="R66" s="16"/>
      <c r="S66" s="16">
        <f t="shared" si="1"/>
        <v>7.0249012724263604</v>
      </c>
    </row>
    <row r="67" spans="1:19" x14ac:dyDescent="0.25">
      <c r="A67" s="16">
        <v>69</v>
      </c>
      <c r="B67" s="16">
        <v>60</v>
      </c>
      <c r="C67" s="16" t="s">
        <v>149</v>
      </c>
      <c r="D67" s="16">
        <v>0</v>
      </c>
      <c r="E67" s="16" t="s">
        <v>5</v>
      </c>
      <c r="F67" s="16">
        <v>1</v>
      </c>
      <c r="G67" s="16" t="s">
        <v>20</v>
      </c>
      <c r="H67" s="16">
        <v>2</v>
      </c>
      <c r="I67" s="16" t="s">
        <v>175</v>
      </c>
      <c r="J67" s="16">
        <v>0</v>
      </c>
      <c r="K67" s="16"/>
      <c r="L67" s="16">
        <v>1</v>
      </c>
      <c r="M67" s="16">
        <v>2</v>
      </c>
      <c r="N67" s="16">
        <v>3</v>
      </c>
      <c r="O67" s="16">
        <v>0</v>
      </c>
      <c r="P67" s="16">
        <f t="shared" si="0"/>
        <v>6.9138138523837167</v>
      </c>
      <c r="Q67" s="16">
        <f t="shared" si="2"/>
        <v>-0.12601279317697228</v>
      </c>
      <c r="R67" s="16"/>
      <c r="S67" s="16">
        <f t="shared" si="1"/>
        <v>7.039826645560689</v>
      </c>
    </row>
    <row r="68" spans="1:19" x14ac:dyDescent="0.25">
      <c r="A68" s="16">
        <v>71</v>
      </c>
      <c r="B68" s="16">
        <v>61</v>
      </c>
      <c r="C68" s="16" t="s">
        <v>150</v>
      </c>
      <c r="D68" s="16">
        <v>0</v>
      </c>
      <c r="E68" s="16" t="s">
        <v>5</v>
      </c>
      <c r="F68" s="16">
        <v>0</v>
      </c>
      <c r="G68" s="16" t="s">
        <v>5</v>
      </c>
      <c r="H68" s="16">
        <v>1</v>
      </c>
      <c r="I68" s="16" t="s">
        <v>85</v>
      </c>
      <c r="J68" s="16">
        <v>0</v>
      </c>
      <c r="K68" s="16"/>
      <c r="L68" s="16">
        <v>1</v>
      </c>
      <c r="M68" s="16">
        <v>2</v>
      </c>
      <c r="N68" s="16">
        <v>4</v>
      </c>
      <c r="O68" s="31">
        <v>1</v>
      </c>
      <c r="P68" s="16">
        <f t="shared" ref="P68:P81" si="3">N68*LOG($E$87+1,2)+L68*LOG($G$87+1.2)+M68*LOG($I$87+1,2)</f>
        <v>8.9138138523837167</v>
      </c>
      <c r="Q68" s="16">
        <f t="shared" si="2"/>
        <v>1.9189765458422301E-3</v>
      </c>
      <c r="R68" s="16"/>
      <c r="S68" s="16">
        <f t="shared" ref="S68:S81" si="4">P68-Q68</f>
        <v>8.9118948758378753</v>
      </c>
    </row>
    <row r="69" spans="1:19" x14ac:dyDescent="0.25">
      <c r="A69" s="16">
        <v>72</v>
      </c>
      <c r="B69" s="16">
        <v>62</v>
      </c>
      <c r="C69" s="16" t="s">
        <v>151</v>
      </c>
      <c r="D69" s="16">
        <v>0</v>
      </c>
      <c r="E69" s="16" t="s">
        <v>5</v>
      </c>
      <c r="F69" s="16">
        <v>0</v>
      </c>
      <c r="G69" s="16" t="s">
        <v>5</v>
      </c>
      <c r="H69" s="16">
        <v>3</v>
      </c>
      <c r="I69" s="16" t="s">
        <v>176</v>
      </c>
      <c r="J69" s="16">
        <v>0</v>
      </c>
      <c r="K69" s="16"/>
      <c r="L69" s="16">
        <v>1</v>
      </c>
      <c r="M69" s="16">
        <v>2</v>
      </c>
      <c r="N69" s="16">
        <v>3</v>
      </c>
      <c r="O69" s="31">
        <v>0</v>
      </c>
      <c r="P69" s="16">
        <f t="shared" si="3"/>
        <v>6.9138138523837167</v>
      </c>
      <c r="Q69" s="16">
        <f t="shared" si="2"/>
        <v>3.1769722814498948E-2</v>
      </c>
      <c r="R69" s="16"/>
      <c r="S69" s="16">
        <f t="shared" si="4"/>
        <v>6.8820441295692181</v>
      </c>
    </row>
    <row r="70" spans="1:19" x14ac:dyDescent="0.25">
      <c r="A70" s="16">
        <v>74</v>
      </c>
      <c r="B70" s="16">
        <v>63</v>
      </c>
      <c r="C70" s="16" t="s">
        <v>152</v>
      </c>
      <c r="D70" s="16">
        <v>0</v>
      </c>
      <c r="E70" s="16" t="s">
        <v>5</v>
      </c>
      <c r="F70" s="16">
        <v>0</v>
      </c>
      <c r="G70" s="16" t="s">
        <v>5</v>
      </c>
      <c r="H70" s="16">
        <v>1</v>
      </c>
      <c r="I70" s="16" t="s">
        <v>83</v>
      </c>
      <c r="J70" s="16">
        <v>0</v>
      </c>
      <c r="K70" s="16"/>
      <c r="L70" s="16">
        <v>1</v>
      </c>
      <c r="M70" s="16">
        <v>2</v>
      </c>
      <c r="N70" s="16">
        <v>3</v>
      </c>
      <c r="O70" s="31">
        <v>0</v>
      </c>
      <c r="P70" s="16">
        <f t="shared" si="3"/>
        <v>6.9138138523837167</v>
      </c>
      <c r="Q70" s="16">
        <f t="shared" si="2"/>
        <v>1.9189765458422301E-3</v>
      </c>
      <c r="R70" s="16"/>
      <c r="S70" s="16">
        <f t="shared" si="4"/>
        <v>6.9118948758378744</v>
      </c>
    </row>
    <row r="71" spans="1:19" x14ac:dyDescent="0.25">
      <c r="A71" s="16">
        <v>78</v>
      </c>
      <c r="B71" s="16">
        <v>64</v>
      </c>
      <c r="C71" s="16" t="s">
        <v>153</v>
      </c>
      <c r="D71" s="16">
        <v>2</v>
      </c>
      <c r="E71" s="16" t="s">
        <v>14</v>
      </c>
      <c r="F71" s="16">
        <v>1</v>
      </c>
      <c r="G71" s="16" t="s">
        <v>13</v>
      </c>
      <c r="H71" s="16">
        <v>2</v>
      </c>
      <c r="I71" s="16" t="s">
        <v>177</v>
      </c>
      <c r="J71" s="16">
        <v>0</v>
      </c>
      <c r="K71" s="16"/>
      <c r="L71" s="16">
        <v>1</v>
      </c>
      <c r="M71" s="16">
        <v>2</v>
      </c>
      <c r="N71" s="16">
        <v>3</v>
      </c>
      <c r="O71" s="31">
        <v>0</v>
      </c>
      <c r="P71" s="16">
        <f t="shared" si="3"/>
        <v>6.9138138523837167</v>
      </c>
      <c r="Q71" s="16">
        <f t="shared" si="2"/>
        <v>7.3987206823027715E-2</v>
      </c>
      <c r="R71" s="16"/>
      <c r="S71" s="16">
        <f t="shared" si="4"/>
        <v>6.8398266455606889</v>
      </c>
    </row>
    <row r="72" spans="1:19" x14ac:dyDescent="0.25">
      <c r="A72" s="16">
        <v>134</v>
      </c>
      <c r="B72" s="16">
        <v>65</v>
      </c>
      <c r="C72" s="16" t="s">
        <v>154</v>
      </c>
      <c r="D72" s="16">
        <v>3</v>
      </c>
      <c r="E72" s="16" t="s">
        <v>155</v>
      </c>
      <c r="F72" s="16">
        <v>1</v>
      </c>
      <c r="G72" s="16" t="s">
        <v>2</v>
      </c>
      <c r="H72" s="16">
        <v>3</v>
      </c>
      <c r="I72" s="16" t="s">
        <v>178</v>
      </c>
      <c r="J72" s="16">
        <v>0</v>
      </c>
      <c r="K72" s="16"/>
      <c r="L72" s="16">
        <v>1</v>
      </c>
      <c r="M72" s="16">
        <v>2</v>
      </c>
      <c r="N72" s="16">
        <v>3</v>
      </c>
      <c r="O72" s="31">
        <v>0</v>
      </c>
      <c r="P72" s="16">
        <f t="shared" si="3"/>
        <v>6.9138138523837167</v>
      </c>
      <c r="Q72" s="16">
        <f t="shared" si="2"/>
        <v>0.18891257995735611</v>
      </c>
      <c r="R72" s="16"/>
      <c r="S72" s="16">
        <f t="shared" si="4"/>
        <v>6.7249012724263606</v>
      </c>
    </row>
    <row r="73" spans="1:19" x14ac:dyDescent="0.25">
      <c r="A73" s="16">
        <v>136</v>
      </c>
      <c r="B73" s="16">
        <v>66</v>
      </c>
      <c r="C73" s="16" t="s">
        <v>156</v>
      </c>
      <c r="D73" s="16">
        <v>0</v>
      </c>
      <c r="E73" s="16" t="s">
        <v>5</v>
      </c>
      <c r="F73" s="16">
        <v>0</v>
      </c>
      <c r="G73" s="16" t="s">
        <v>5</v>
      </c>
      <c r="H73" s="16">
        <v>2</v>
      </c>
      <c r="I73" s="16" t="s">
        <v>179</v>
      </c>
      <c r="J73" s="16">
        <v>0</v>
      </c>
      <c r="K73" s="16"/>
      <c r="L73" s="16">
        <v>1</v>
      </c>
      <c r="M73" s="16">
        <v>2</v>
      </c>
      <c r="N73" s="16">
        <v>4</v>
      </c>
      <c r="O73" s="16">
        <v>1</v>
      </c>
      <c r="P73" s="16">
        <f t="shared" si="3"/>
        <v>8.9138138523837167</v>
      </c>
      <c r="Q73" s="16">
        <f t="shared" si="2"/>
        <v>1.6844349680170588E-2</v>
      </c>
      <c r="R73" s="16"/>
      <c r="S73" s="16">
        <f t="shared" si="4"/>
        <v>8.8969695027035467</v>
      </c>
    </row>
    <row r="74" spans="1:19" x14ac:dyDescent="0.25">
      <c r="A74" s="16">
        <v>138</v>
      </c>
      <c r="B74" s="16">
        <v>67</v>
      </c>
      <c r="C74" s="16" t="s">
        <v>157</v>
      </c>
      <c r="D74" s="16">
        <v>0</v>
      </c>
      <c r="E74" s="16" t="s">
        <v>5</v>
      </c>
      <c r="F74" s="16">
        <v>0</v>
      </c>
      <c r="G74" s="16" t="s">
        <v>5</v>
      </c>
      <c r="H74" s="16">
        <v>2</v>
      </c>
      <c r="I74" s="16" t="s">
        <v>180</v>
      </c>
      <c r="J74" s="16">
        <v>0</v>
      </c>
      <c r="K74" s="16"/>
      <c r="L74" s="16">
        <v>1</v>
      </c>
      <c r="M74" s="16">
        <v>2</v>
      </c>
      <c r="N74" s="16">
        <v>4</v>
      </c>
      <c r="O74" s="16">
        <v>1</v>
      </c>
      <c r="P74" s="16">
        <f t="shared" si="3"/>
        <v>8.9138138523837167</v>
      </c>
      <c r="Q74" s="16">
        <f t="shared" si="2"/>
        <v>1.6844349680170588E-2</v>
      </c>
      <c r="R74" s="16"/>
      <c r="S74" s="16">
        <f t="shared" si="4"/>
        <v>8.8969695027035467</v>
      </c>
    </row>
    <row r="75" spans="1:19" x14ac:dyDescent="0.25">
      <c r="A75" s="16">
        <v>159</v>
      </c>
      <c r="B75" s="16">
        <v>68</v>
      </c>
      <c r="C75" s="16" t="s">
        <v>158</v>
      </c>
      <c r="D75" s="16">
        <v>0</v>
      </c>
      <c r="E75" s="16" t="s">
        <v>5</v>
      </c>
      <c r="F75" s="16">
        <v>0</v>
      </c>
      <c r="G75" s="16" t="s">
        <v>5</v>
      </c>
      <c r="H75" s="16">
        <v>4</v>
      </c>
      <c r="I75" s="16" t="s">
        <v>181</v>
      </c>
      <c r="J75" s="16">
        <v>0</v>
      </c>
      <c r="K75" s="16"/>
      <c r="L75" s="16">
        <v>1</v>
      </c>
      <c r="M75" s="16">
        <v>2</v>
      </c>
      <c r="N75" s="16">
        <v>4</v>
      </c>
      <c r="O75" s="31">
        <v>1</v>
      </c>
      <c r="P75" s="16">
        <f t="shared" si="3"/>
        <v>8.9138138523837167</v>
      </c>
      <c r="Q75" s="16">
        <f t="shared" si="2"/>
        <v>4.66950959488273E-2</v>
      </c>
      <c r="R75" s="16"/>
      <c r="S75" s="16">
        <f t="shared" si="4"/>
        <v>8.8671187564348894</v>
      </c>
    </row>
    <row r="76" spans="1:19" x14ac:dyDescent="0.25">
      <c r="A76" s="16">
        <v>170</v>
      </c>
      <c r="B76" s="16">
        <v>69</v>
      </c>
      <c r="C76" s="16" t="s">
        <v>159</v>
      </c>
      <c r="D76" s="16">
        <v>0</v>
      </c>
      <c r="E76" s="16" t="s">
        <v>5</v>
      </c>
      <c r="F76" s="16">
        <v>0</v>
      </c>
      <c r="G76" s="16" t="s">
        <v>5</v>
      </c>
      <c r="H76" s="16">
        <v>2</v>
      </c>
      <c r="I76" s="16" t="s">
        <v>182</v>
      </c>
      <c r="J76" s="16">
        <v>0</v>
      </c>
      <c r="K76" s="16"/>
      <c r="L76" s="16">
        <v>0</v>
      </c>
      <c r="M76" s="16">
        <v>1</v>
      </c>
      <c r="N76" s="16">
        <v>5</v>
      </c>
      <c r="O76" s="31">
        <v>1</v>
      </c>
      <c r="P76" s="16">
        <f t="shared" si="3"/>
        <v>10</v>
      </c>
      <c r="Q76" s="16">
        <f t="shared" si="2"/>
        <v>1.6844349680170588E-2</v>
      </c>
      <c r="R76" s="16"/>
      <c r="S76" s="16">
        <f t="shared" si="4"/>
        <v>9.98315565031983</v>
      </c>
    </row>
    <row r="77" spans="1:19" x14ac:dyDescent="0.25">
      <c r="A77" s="16">
        <v>175</v>
      </c>
      <c r="B77" s="16">
        <v>70</v>
      </c>
      <c r="C77" s="16" t="s">
        <v>160</v>
      </c>
      <c r="D77" s="16">
        <v>0</v>
      </c>
      <c r="E77" s="16" t="s">
        <v>5</v>
      </c>
      <c r="F77" s="16">
        <v>0</v>
      </c>
      <c r="G77" s="16" t="s">
        <v>5</v>
      </c>
      <c r="H77" s="16">
        <v>3</v>
      </c>
      <c r="I77" s="16" t="s">
        <v>183</v>
      </c>
      <c r="J77" s="16">
        <v>0</v>
      </c>
      <c r="K77" s="16"/>
      <c r="L77" s="16">
        <v>0</v>
      </c>
      <c r="M77" s="16">
        <v>1</v>
      </c>
      <c r="N77" s="16">
        <v>5</v>
      </c>
      <c r="O77" s="31">
        <v>0</v>
      </c>
      <c r="P77" s="16">
        <f t="shared" si="3"/>
        <v>10</v>
      </c>
      <c r="Q77" s="16">
        <f t="shared" si="2"/>
        <v>3.1769722814498948E-2</v>
      </c>
      <c r="R77" s="16"/>
      <c r="S77" s="16">
        <f t="shared" si="4"/>
        <v>9.9682302771855014</v>
      </c>
    </row>
    <row r="78" spans="1:19" x14ac:dyDescent="0.25">
      <c r="A78" s="16">
        <v>178</v>
      </c>
      <c r="B78" s="16">
        <v>71</v>
      </c>
      <c r="C78" s="16" t="s">
        <v>161</v>
      </c>
      <c r="D78" s="16">
        <v>0</v>
      </c>
      <c r="E78" s="16" t="s">
        <v>5</v>
      </c>
      <c r="F78" s="16">
        <v>0</v>
      </c>
      <c r="G78" s="16" t="s">
        <v>5</v>
      </c>
      <c r="H78" s="16">
        <v>1</v>
      </c>
      <c r="I78" s="16" t="s">
        <v>184</v>
      </c>
      <c r="J78" s="16">
        <v>0</v>
      </c>
      <c r="K78" s="16"/>
      <c r="L78" s="16">
        <v>1</v>
      </c>
      <c r="M78" s="16">
        <v>2</v>
      </c>
      <c r="N78" s="16">
        <v>4</v>
      </c>
      <c r="O78" s="31">
        <v>1</v>
      </c>
      <c r="P78" s="16">
        <f t="shared" si="3"/>
        <v>8.9138138523837167</v>
      </c>
      <c r="Q78" s="16">
        <f t="shared" si="2"/>
        <v>1.9189765458422301E-3</v>
      </c>
      <c r="R78" s="16"/>
      <c r="S78" s="16">
        <f t="shared" si="4"/>
        <v>8.9118948758378753</v>
      </c>
    </row>
    <row r="79" spans="1:19" x14ac:dyDescent="0.25">
      <c r="A79" s="35">
        <v>184</v>
      </c>
      <c r="B79" s="35">
        <v>72</v>
      </c>
      <c r="C79" s="35" t="s">
        <v>162</v>
      </c>
      <c r="D79" s="35">
        <v>3</v>
      </c>
      <c r="E79" s="35" t="s">
        <v>163</v>
      </c>
      <c r="F79" s="35">
        <v>0</v>
      </c>
      <c r="G79" s="35" t="s">
        <v>5</v>
      </c>
      <c r="H79" s="35">
        <v>0</v>
      </c>
      <c r="I79" s="35"/>
      <c r="J79" s="35">
        <v>0</v>
      </c>
      <c r="K79" s="35"/>
      <c r="L79" s="35">
        <v>0</v>
      </c>
      <c r="M79" s="35">
        <v>2</v>
      </c>
      <c r="N79" s="35">
        <v>3</v>
      </c>
      <c r="O79" s="36">
        <v>0</v>
      </c>
      <c r="P79" s="35">
        <f t="shared" si="3"/>
        <v>6</v>
      </c>
      <c r="Q79" s="35">
        <f t="shared" si="2"/>
        <v>0.28699360341151386</v>
      </c>
      <c r="R79" s="35"/>
      <c r="S79" s="35">
        <f t="shared" si="4"/>
        <v>5.7130063965884865</v>
      </c>
    </row>
    <row r="80" spans="1:19" x14ac:dyDescent="0.25">
      <c r="A80" s="16">
        <v>189</v>
      </c>
      <c r="B80" s="16">
        <v>73</v>
      </c>
      <c r="C80" s="16" t="s">
        <v>164</v>
      </c>
      <c r="D80" s="16">
        <v>0</v>
      </c>
      <c r="E80" s="16" t="s">
        <v>5</v>
      </c>
      <c r="F80" s="16">
        <v>0</v>
      </c>
      <c r="G80" s="16" t="s">
        <v>5</v>
      </c>
      <c r="H80" s="16">
        <v>1</v>
      </c>
      <c r="I80" s="16" t="s">
        <v>81</v>
      </c>
      <c r="J80" s="16">
        <v>0</v>
      </c>
      <c r="K80" s="16"/>
      <c r="L80" s="16">
        <v>1</v>
      </c>
      <c r="M80" s="16">
        <v>2</v>
      </c>
      <c r="N80" s="16">
        <v>3</v>
      </c>
      <c r="O80" s="16">
        <v>0</v>
      </c>
      <c r="P80" s="16">
        <f t="shared" si="3"/>
        <v>6.9138138523837167</v>
      </c>
      <c r="Q80" s="16">
        <f t="shared" si="2"/>
        <v>1.9189765458422301E-3</v>
      </c>
      <c r="R80" s="16"/>
      <c r="S80" s="16">
        <f t="shared" si="4"/>
        <v>6.9118948758378744</v>
      </c>
    </row>
    <row r="81" spans="1:19" x14ac:dyDescent="0.25">
      <c r="A81" s="16">
        <v>193</v>
      </c>
      <c r="B81" s="16">
        <v>74</v>
      </c>
      <c r="C81" s="16" t="s">
        <v>165</v>
      </c>
      <c r="D81" s="16">
        <v>0</v>
      </c>
      <c r="E81" s="16" t="s">
        <v>5</v>
      </c>
      <c r="F81" s="16">
        <v>0</v>
      </c>
      <c r="G81" s="16" t="s">
        <v>5</v>
      </c>
      <c r="H81" s="16">
        <v>1</v>
      </c>
      <c r="I81" s="16" t="s">
        <v>82</v>
      </c>
      <c r="J81" s="16">
        <v>0</v>
      </c>
      <c r="K81" s="16"/>
      <c r="L81" s="16">
        <v>2</v>
      </c>
      <c r="M81" s="16">
        <v>1</v>
      </c>
      <c r="N81" s="16">
        <v>3</v>
      </c>
      <c r="O81" s="31">
        <v>0</v>
      </c>
      <c r="P81" s="16">
        <f t="shared" si="3"/>
        <v>7.8276277047674334</v>
      </c>
      <c r="Q81" s="16">
        <f t="shared" ref="Q81" si="5">(D81+1)/(9+1)-(F81+1)/(5+2)+(H81+1)/(66+1) + (J81+1)/(66+1)</f>
        <v>1.9189765458422301E-3</v>
      </c>
      <c r="R81" s="16"/>
      <c r="S81" s="16">
        <f t="shared" si="4"/>
        <v>7.8257087282215911</v>
      </c>
    </row>
    <row r="87" spans="1:19" x14ac:dyDescent="0.25">
      <c r="C87" s="4" t="s">
        <v>196</v>
      </c>
      <c r="D87" s="2" t="s">
        <v>197</v>
      </c>
      <c r="E87" s="4">
        <v>3</v>
      </c>
      <c r="F87" s="2" t="s">
        <v>198</v>
      </c>
      <c r="G87" s="4">
        <v>7</v>
      </c>
      <c r="H87" s="2" t="s">
        <v>199</v>
      </c>
      <c r="I87" s="4">
        <v>0</v>
      </c>
    </row>
    <row r="88" spans="1:19" x14ac:dyDescent="0.25">
      <c r="C88" s="2"/>
      <c r="D88" s="2"/>
      <c r="E88" s="4"/>
      <c r="F88" s="2"/>
      <c r="G88" s="4"/>
      <c r="H88" s="2"/>
      <c r="I88" s="4"/>
    </row>
    <row r="89" spans="1:19" x14ac:dyDescent="0.25">
      <c r="C89" s="4" t="s">
        <v>210</v>
      </c>
      <c r="D89" s="2"/>
      <c r="E89" s="4"/>
      <c r="F89" s="2"/>
      <c r="G89" s="4"/>
      <c r="H89" s="2"/>
      <c r="I89" s="4"/>
    </row>
  </sheetData>
  <mergeCells count="2">
    <mergeCell ref="H1:K1"/>
    <mergeCell ref="D1:G1"/>
  </mergeCells>
  <pageMargins left="0.25" right="0.25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</vt:lpstr>
      <vt:lpstr>Last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</dc:creator>
  <cp:lastModifiedBy>Nando</cp:lastModifiedBy>
  <cp:lastPrinted>2014-03-24T14:21:14Z</cp:lastPrinted>
  <dcterms:created xsi:type="dcterms:W3CDTF">2014-03-20T09:01:57Z</dcterms:created>
  <dcterms:modified xsi:type="dcterms:W3CDTF">2014-05-23T07:05:17Z</dcterms:modified>
</cp:coreProperties>
</file>