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tal\Desktop\DataAnalytics\HomeWorks\"/>
    </mc:Choice>
  </mc:AlternateContent>
  <xr:revisionPtr revIDLastSave="0" documentId="13_ncr:1_{0563D20C-A98B-4153-B0C5-4D10C60202B5}" xr6:coauthVersionLast="38" xr6:coauthVersionMax="38" xr10:uidLastSave="{00000000-0000-0000-0000-000000000000}"/>
  <bookViews>
    <workbookView xWindow="0" yWindow="0" windowWidth="14370" windowHeight="12780" activeTab="4" xr2:uid="{00000000-000D-0000-FFFF-FFFF00000000}"/>
  </bookViews>
  <sheets>
    <sheet name="Data" sheetId="1" r:id="rId1"/>
    <sheet name="Sheet2" sheetId="5" r:id="rId2"/>
    <sheet name="Sheet3" sheetId="3" r:id="rId3"/>
    <sheet name="Sheet4" sheetId="8" r:id="rId4"/>
    <sheet name="Sheet5" sheetId="9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4" i="9"/>
  <c r="C3" i="9"/>
  <c r="C5" i="9"/>
  <c r="C2" i="9"/>
  <c r="B12" i="9"/>
  <c r="B11" i="9"/>
  <c r="B10" i="9"/>
  <c r="E10" i="9" s="1"/>
  <c r="B9" i="9"/>
  <c r="E9" i="9" s="1"/>
  <c r="B8" i="9"/>
  <c r="B6" i="9"/>
  <c r="B5" i="9"/>
  <c r="B4" i="9"/>
  <c r="B3" i="9"/>
  <c r="B13" i="9"/>
  <c r="B7" i="9"/>
  <c r="E7" i="9" s="1"/>
  <c r="D2" i="9"/>
  <c r="B2" i="9"/>
  <c r="E6" i="9" l="1"/>
  <c r="E2" i="9"/>
  <c r="G2" i="9" s="1"/>
  <c r="E8" i="9"/>
  <c r="H8" i="9" s="1"/>
  <c r="G10" i="9"/>
  <c r="H7" i="9"/>
  <c r="E13" i="9"/>
  <c r="F13" i="9" s="1"/>
  <c r="E5" i="9"/>
  <c r="F5" i="9" s="1"/>
  <c r="F10" i="9"/>
  <c r="E12" i="9"/>
  <c r="F12" i="9" s="1"/>
  <c r="E4" i="9"/>
  <c r="F4" i="9" s="1"/>
  <c r="F9" i="9"/>
  <c r="H9" i="9"/>
  <c r="E11" i="9"/>
  <c r="H11" i="9" s="1"/>
  <c r="E3" i="9"/>
  <c r="F3" i="9" s="1"/>
  <c r="H10" i="9"/>
  <c r="F7" i="9"/>
  <c r="H2" i="9"/>
  <c r="G6" i="9"/>
  <c r="F2" i="9"/>
  <c r="F6" i="9"/>
  <c r="G7" i="9"/>
  <c r="G9" i="9"/>
  <c r="H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G8" i="9" l="1"/>
  <c r="G4" i="9"/>
  <c r="H12" i="9"/>
  <c r="F8" i="9"/>
  <c r="G12" i="9"/>
  <c r="H13" i="9"/>
  <c r="H3" i="9"/>
  <c r="G3" i="9"/>
  <c r="G13" i="9"/>
  <c r="H4" i="9"/>
  <c r="G11" i="9"/>
  <c r="H5" i="9"/>
  <c r="G5" i="9"/>
  <c r="F11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<sst xmlns="http://schemas.openxmlformats.org/spreadsheetml/2006/main" count="33048" uniqueCount="8400">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</sst>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6DA6D9"/>
      <color rgb="FFB2DE82"/>
      <color rgb="FFF98B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[HW1-StarterBook.xlsx]Sheet2!PivotTable2</c:name>
    <c:fmtId val="5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0-4918-A74B-6833F63BCDC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50-4918-A74B-6833F63BCDC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50-4918-A74B-6833F63BCDC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50-4918-A74B-6833F63B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9365344"/>
        <c:axId val="1537321456"/>
      </c:barChart>
      <c:catAx>
        <c:axId val="153936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321456"/>
        <c:crosses val="autoZero"/>
        <c:auto val="1"/>
        <c:lblAlgn val="ctr"/>
        <c:lblOffset val="100"/>
        <c:noMultiLvlLbl val="0"/>
      </c:catAx>
      <c:valAx>
        <c:axId val="153732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36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[HW1-StarterBook.xlsx]Sheet3!PivotTable1</c:name>
    <c:fmtId val="11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B-42A6-943F-ABCB926090B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B-42A6-943F-ABCB926090B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6B-42A6-943F-ABCB926090B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6B-42A6-943F-ABCB9260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1579328"/>
        <c:axId val="1546815616"/>
      </c:barChart>
      <c:catAx>
        <c:axId val="18715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15616"/>
        <c:crosses val="autoZero"/>
        <c:auto val="1"/>
        <c:lblAlgn val="ctr"/>
        <c:lblOffset val="100"/>
        <c:noMultiLvlLbl val="0"/>
      </c:catAx>
      <c:valAx>
        <c:axId val="15468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7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3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2-4975-B466-407070B50B4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2-4975-B466-407070B50B4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2-4975-B466-407070B50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936672"/>
        <c:axId val="1738763520"/>
      </c:lineChart>
      <c:catAx>
        <c:axId val="18719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763520"/>
        <c:crosses val="autoZero"/>
        <c:auto val="1"/>
        <c:lblAlgn val="ctr"/>
        <c:lblOffset val="100"/>
        <c:noMultiLvlLbl val="0"/>
      </c:catAx>
      <c:valAx>
        <c:axId val="17387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9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1-4F4D-BF20-04AC2748328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1-4F4D-BF20-04AC2748328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1-4F4D-BF20-04AC27483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50863"/>
        <c:axId val="48249695"/>
      </c:lineChart>
      <c:catAx>
        <c:axId val="4945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9695"/>
        <c:crosses val="autoZero"/>
        <c:auto val="1"/>
        <c:lblAlgn val="ctr"/>
        <c:lblOffset val="100"/>
        <c:noMultiLvlLbl val="0"/>
      </c:catAx>
      <c:valAx>
        <c:axId val="482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349249</xdr:colOff>
      <xdr:row>1</xdr:row>
      <xdr:rowOff>66674</xdr:rowOff>
    </xdr:from>
    <xdr:to>
      <xdr:col>18</xdr:col>
      <xdr:colOff>35277</xdr:colOff>
      <xdr:row>18</xdr:row>
      <xdr:rowOff>21167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84A72-F803-4F18-B06A-A7CBF5080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193674</xdr:colOff>
      <xdr:row>2</xdr:row>
      <xdr:rowOff>98424</xdr:rowOff>
    </xdr:from>
    <xdr:to>
      <xdr:col>17</xdr:col>
      <xdr:colOff>400049</xdr:colOff>
      <xdr:row>24</xdr:row>
      <xdr:rowOff>63499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36889-F9D7-4127-88FB-FB5ADD622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0</xdr:row>
      <xdr:rowOff>142874</xdr:rowOff>
    </xdr:from>
    <xdr:to>
      <xdr:col>14</xdr:col>
      <xdr:colOff>279400</xdr:colOff>
      <xdr:row>18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1C433-E0BA-4E6C-99C3-1C74C4BD3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13</xdr:row>
      <xdr:rowOff>111124</xdr:rowOff>
    </xdr:from>
    <xdr:to>
      <xdr:col>7</xdr:col>
      <xdr:colOff>1238250</xdr:colOff>
      <xdr:row>31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9B894-AF57-43A8-8F4D-B3A53F1F4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" refreshedDate="43422.802443749999" createdVersion="6" refreshedVersion="6" minRefreshableVersion="3" recordCount="4115" xr:uid="{3B70F3EE-A3E5-4F36-AED6-65316038581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" refreshedDate="43422.843956944445" createdVersion="6" refreshedVersion="6" minRefreshableVersion="3" recordCount="4115" xr:uid="{8A7846EE-DF14-4FA4-BBCA-D7FFA370283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C3402-02CF-4777-9675-1FC5131A8E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9BCCB-7386-4563-A49B-C59B3EBC694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countASubtotal="1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17C48-C143-4A27-A4B3-7FFAB702B52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S2" sqref="S2"/>
    </sheetView>
  </sheetViews>
  <sheetFormatPr defaultRowHeight="18.5" x14ac:dyDescent="0.45"/>
  <cols>
    <col min="1" max="1" width="8.90625" style="3" bestFit="1" customWidth="1"/>
    <col min="2" max="2" width="38.453125" style="4" customWidth="1"/>
    <col min="3" max="3" width="40.26953125" style="4" customWidth="1"/>
    <col min="4" max="4" width="12.453125" style="3" bestFit="1" customWidth="1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29.90625" style="3" customWidth="1"/>
    <col min="11" max="11" width="19.26953125" style="3" bestFit="1" customWidth="1"/>
    <col min="12" max="12" width="24.54296875" style="3" customWidth="1"/>
    <col min="13" max="13" width="36.453125" style="3" customWidth="1"/>
    <col min="14" max="14" width="41.1796875" style="3" customWidth="1"/>
    <col min="15" max="15" width="25" style="3" customWidth="1"/>
    <col min="16" max="16" width="19.26953125" style="3" bestFit="1" customWidth="1"/>
    <col min="17" max="17" width="14.54296875" style="3" bestFit="1" customWidth="1"/>
    <col min="18" max="18" width="14.6328125" style="3" bestFit="1" customWidth="1"/>
    <col min="19" max="19" width="27.1796875" style="3" bestFit="1" customWidth="1"/>
    <col min="20" max="20" width="25.6328125" style="3" bestFit="1" customWidth="1"/>
    <col min="21" max="16384" width="8.7265625" style="3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74" x14ac:dyDescent="0.4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5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ROUND(E2/D2*100,0)</f>
        <v>137</v>
      </c>
      <c r="P2" s="3">
        <f>IFERROR(ROUND((E2/L2),0),0)</f>
        <v>64</v>
      </c>
      <c r="Q2" s="3" t="s">
        <v>8310</v>
      </c>
      <c r="R2" s="3" t="s">
        <v>8311</v>
      </c>
      <c r="S2" s="11">
        <f>(J2/86400)+25569+(-5/24)</f>
        <v>42176.798738425925</v>
      </c>
      <c r="T2" s="11">
        <f>(((I2/60)/60)/24)+DATE(1970,1,1)+(-5/24)</f>
        <v>42207.916666666664</v>
      </c>
    </row>
    <row r="3" spans="1:20" ht="37" x14ac:dyDescent="0.4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5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ROUND(E3/D3*100,0)</f>
        <v>143</v>
      </c>
      <c r="P3" s="3">
        <f t="shared" ref="P3:P66" si="1">IFERROR(ROUND((E3/L3),0),0)</f>
        <v>185</v>
      </c>
      <c r="Q3" s="3" t="s">
        <v>8310</v>
      </c>
      <c r="R3" s="3" t="s">
        <v>8311</v>
      </c>
      <c r="S3" s="11">
        <f t="shared" ref="S3:S66" si="2">(J3/86400)+25569+(-5/24)</f>
        <v>42766.392164351848</v>
      </c>
      <c r="T3" s="11">
        <f t="shared" ref="T3:T66" si="3">(((I3/60)/60)/24)+DATE(1970,1,1)+(-5/24)</f>
        <v>42796.392164351848</v>
      </c>
    </row>
    <row r="4" spans="1:20" ht="74" x14ac:dyDescent="0.4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5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3">
        <f t="shared" si="1"/>
        <v>15</v>
      </c>
      <c r="Q4" s="3" t="s">
        <v>8310</v>
      </c>
      <c r="R4" s="3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55.5" x14ac:dyDescent="0.4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5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104</v>
      </c>
      <c r="P5" s="3">
        <f t="shared" si="1"/>
        <v>69</v>
      </c>
      <c r="Q5" s="3" t="s">
        <v>8310</v>
      </c>
      <c r="R5" s="3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92.5" x14ac:dyDescent="0.4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5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123</v>
      </c>
      <c r="P6" s="3">
        <f t="shared" si="1"/>
        <v>191</v>
      </c>
      <c r="Q6" s="3" t="s">
        <v>8310</v>
      </c>
      <c r="R6" s="3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74" x14ac:dyDescent="0.4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5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110</v>
      </c>
      <c r="P7" s="3">
        <f t="shared" si="1"/>
        <v>93</v>
      </c>
      <c r="Q7" s="3" t="s">
        <v>8310</v>
      </c>
      <c r="R7" s="3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74" x14ac:dyDescent="0.4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5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</v>
      </c>
      <c r="P8" s="3">
        <f t="shared" si="1"/>
        <v>147</v>
      </c>
      <c r="Q8" s="3" t="s">
        <v>8310</v>
      </c>
      <c r="R8" s="3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92.5" x14ac:dyDescent="0.4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5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</v>
      </c>
      <c r="P9" s="3">
        <f t="shared" si="1"/>
        <v>160</v>
      </c>
      <c r="Q9" s="3" t="s">
        <v>8310</v>
      </c>
      <c r="R9" s="3" t="s">
        <v>8311</v>
      </c>
      <c r="S9" s="11">
        <f t="shared" si="2"/>
        <v>42515.838738425919</v>
      </c>
      <c r="T9" s="11">
        <f t="shared" si="3"/>
        <v>42555.838738425926</v>
      </c>
    </row>
    <row r="10" spans="1:20" ht="37" x14ac:dyDescent="0.4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5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</v>
      </c>
      <c r="P10" s="3">
        <f t="shared" si="1"/>
        <v>292</v>
      </c>
      <c r="Q10" s="3" t="s">
        <v>8310</v>
      </c>
      <c r="R10" s="3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74" x14ac:dyDescent="0.4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5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3">
        <f t="shared" si="1"/>
        <v>31</v>
      </c>
      <c r="Q11" s="3" t="s">
        <v>8310</v>
      </c>
      <c r="R11" s="3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74" x14ac:dyDescent="0.4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5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101</v>
      </c>
      <c r="P12" s="3">
        <f t="shared" si="1"/>
        <v>159</v>
      </c>
      <c r="Q12" s="3" t="s">
        <v>8310</v>
      </c>
      <c r="R12" s="3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74" x14ac:dyDescent="0.4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5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121</v>
      </c>
      <c r="P13" s="3">
        <f t="shared" si="1"/>
        <v>80</v>
      </c>
      <c r="Q13" s="3" t="s">
        <v>8310</v>
      </c>
      <c r="R13" s="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74" x14ac:dyDescent="0.4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5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</v>
      </c>
      <c r="P14" s="3">
        <f t="shared" si="1"/>
        <v>60</v>
      </c>
      <c r="Q14" s="3" t="s">
        <v>8310</v>
      </c>
      <c r="R14" s="3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55.5" x14ac:dyDescent="0.4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5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160</v>
      </c>
      <c r="P15" s="3">
        <f t="shared" si="1"/>
        <v>110</v>
      </c>
      <c r="Q15" s="3" t="s">
        <v>8310</v>
      </c>
      <c r="R15" s="3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7" x14ac:dyDescent="0.4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5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101</v>
      </c>
      <c r="P16" s="3">
        <f t="shared" si="1"/>
        <v>148</v>
      </c>
      <c r="Q16" s="3" t="s">
        <v>8310</v>
      </c>
      <c r="R16" s="3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74" x14ac:dyDescent="0.4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5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107</v>
      </c>
      <c r="P17" s="3">
        <f t="shared" si="1"/>
        <v>22</v>
      </c>
      <c r="Q17" s="3" t="s">
        <v>8310</v>
      </c>
      <c r="R17" s="3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74" x14ac:dyDescent="0.4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5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</v>
      </c>
      <c r="P18" s="3">
        <f t="shared" si="1"/>
        <v>172</v>
      </c>
      <c r="Q18" s="3" t="s">
        <v>8310</v>
      </c>
      <c r="R18" s="3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74" x14ac:dyDescent="0.4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5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101</v>
      </c>
      <c r="P19" s="3">
        <f t="shared" si="1"/>
        <v>42</v>
      </c>
      <c r="Q19" s="3" t="s">
        <v>8310</v>
      </c>
      <c r="R19" s="3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74" x14ac:dyDescent="0.4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5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</v>
      </c>
      <c r="P20" s="3">
        <f t="shared" si="1"/>
        <v>93</v>
      </c>
      <c r="Q20" s="3" t="s">
        <v>8310</v>
      </c>
      <c r="R20" s="3" t="s">
        <v>8311</v>
      </c>
      <c r="S20" s="11">
        <f t="shared" si="2"/>
        <v>41869.333981481475</v>
      </c>
      <c r="T20" s="11">
        <f t="shared" si="3"/>
        <v>41899.333981481483</v>
      </c>
    </row>
    <row r="21" spans="1:20" ht="74" x14ac:dyDescent="0.4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5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</v>
      </c>
      <c r="P21" s="3">
        <f t="shared" si="1"/>
        <v>56</v>
      </c>
      <c r="Q21" s="3" t="s">
        <v>8310</v>
      </c>
      <c r="R21" s="3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74" x14ac:dyDescent="0.4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5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</v>
      </c>
      <c r="P22" s="3">
        <f t="shared" si="1"/>
        <v>80</v>
      </c>
      <c r="Q22" s="3" t="s">
        <v>8310</v>
      </c>
      <c r="R22" s="3" t="s">
        <v>8311</v>
      </c>
      <c r="S22" s="11">
        <f t="shared" si="2"/>
        <v>42200.549907407403</v>
      </c>
      <c r="T22" s="11">
        <f t="shared" si="3"/>
        <v>42260.549907407411</v>
      </c>
    </row>
    <row r="23" spans="1:20" ht="74" x14ac:dyDescent="0.4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5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</v>
      </c>
      <c r="P23" s="3">
        <f t="shared" si="1"/>
        <v>200</v>
      </c>
      <c r="Q23" s="3" t="s">
        <v>8310</v>
      </c>
      <c r="R23" s="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55.5" x14ac:dyDescent="0.4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5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</v>
      </c>
      <c r="P24" s="3">
        <f t="shared" si="1"/>
        <v>51</v>
      </c>
      <c r="Q24" s="3" t="s">
        <v>8310</v>
      </c>
      <c r="R24" s="3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74" x14ac:dyDescent="0.4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5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119</v>
      </c>
      <c r="P25" s="3">
        <f t="shared" si="1"/>
        <v>103</v>
      </c>
      <c r="Q25" s="3" t="s">
        <v>8310</v>
      </c>
      <c r="R25" s="3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55.5" x14ac:dyDescent="0.4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5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109</v>
      </c>
      <c r="P26" s="3">
        <f t="shared" si="1"/>
        <v>66</v>
      </c>
      <c r="Q26" s="3" t="s">
        <v>8310</v>
      </c>
      <c r="R26" s="3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74" x14ac:dyDescent="0.4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5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</v>
      </c>
      <c r="P27" s="3">
        <f t="shared" si="1"/>
        <v>57</v>
      </c>
      <c r="Q27" s="3" t="s">
        <v>8310</v>
      </c>
      <c r="R27" s="3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55.5" x14ac:dyDescent="0.4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5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</v>
      </c>
      <c r="P28" s="3">
        <f t="shared" si="1"/>
        <v>102</v>
      </c>
      <c r="Q28" s="3" t="s">
        <v>8310</v>
      </c>
      <c r="R28" s="3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74" x14ac:dyDescent="0.4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5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112</v>
      </c>
      <c r="P29" s="3">
        <f t="shared" si="1"/>
        <v>149</v>
      </c>
      <c r="Q29" s="3" t="s">
        <v>8310</v>
      </c>
      <c r="R29" s="3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55.5" x14ac:dyDescent="0.4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5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</v>
      </c>
      <c r="P30" s="3">
        <f t="shared" si="1"/>
        <v>170</v>
      </c>
      <c r="Q30" s="3" t="s">
        <v>8310</v>
      </c>
      <c r="R30" s="3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74" x14ac:dyDescent="0.4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5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</v>
      </c>
      <c r="P31" s="3">
        <f t="shared" si="1"/>
        <v>32</v>
      </c>
      <c r="Q31" s="3" t="s">
        <v>8310</v>
      </c>
      <c r="R31" s="3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74" x14ac:dyDescent="0.4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5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</v>
      </c>
      <c r="P32" s="3">
        <f t="shared" si="1"/>
        <v>76</v>
      </c>
      <c r="Q32" s="3" t="s">
        <v>8310</v>
      </c>
      <c r="R32" s="3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74" x14ac:dyDescent="0.4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5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3">
        <f t="shared" si="1"/>
        <v>13</v>
      </c>
      <c r="Q33" s="3" t="s">
        <v>8310</v>
      </c>
      <c r="R33" s="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74" x14ac:dyDescent="0.4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5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</v>
      </c>
      <c r="P34" s="3">
        <f t="shared" si="1"/>
        <v>320</v>
      </c>
      <c r="Q34" s="3" t="s">
        <v>8310</v>
      </c>
      <c r="R34" s="3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74" x14ac:dyDescent="0.4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5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</v>
      </c>
      <c r="P35" s="3">
        <f t="shared" si="1"/>
        <v>84</v>
      </c>
      <c r="Q35" s="3" t="s">
        <v>8310</v>
      </c>
      <c r="R35" s="3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74" x14ac:dyDescent="0.4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5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</v>
      </c>
      <c r="P36" s="3">
        <f t="shared" si="1"/>
        <v>50</v>
      </c>
      <c r="Q36" s="3" t="s">
        <v>8310</v>
      </c>
      <c r="R36" s="3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55.5" x14ac:dyDescent="0.4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5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167</v>
      </c>
      <c r="P37" s="3">
        <f t="shared" si="1"/>
        <v>59</v>
      </c>
      <c r="Q37" s="3" t="s">
        <v>8310</v>
      </c>
      <c r="R37" s="3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55.5" x14ac:dyDescent="0.4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5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</v>
      </c>
      <c r="P38" s="3">
        <f t="shared" si="1"/>
        <v>194</v>
      </c>
      <c r="Q38" s="3" t="s">
        <v>8310</v>
      </c>
      <c r="R38" s="3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92.5" x14ac:dyDescent="0.4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5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</v>
      </c>
      <c r="P39" s="3">
        <f t="shared" si="1"/>
        <v>160</v>
      </c>
      <c r="Q39" s="3" t="s">
        <v>8310</v>
      </c>
      <c r="R39" s="3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74" x14ac:dyDescent="0.4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5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</v>
      </c>
      <c r="P40" s="3">
        <f t="shared" si="1"/>
        <v>42</v>
      </c>
      <c r="Q40" s="3" t="s">
        <v>8310</v>
      </c>
      <c r="R40" s="3" t="s">
        <v>8311</v>
      </c>
      <c r="S40" s="11">
        <f t="shared" si="2"/>
        <v>41374.84888888889</v>
      </c>
      <c r="T40" s="11">
        <f t="shared" si="3"/>
        <v>41404.848888888882</v>
      </c>
    </row>
    <row r="41" spans="1:20" ht="74" x14ac:dyDescent="0.4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5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131</v>
      </c>
      <c r="P41" s="3">
        <f t="shared" si="1"/>
        <v>151</v>
      </c>
      <c r="Q41" s="3" t="s">
        <v>8310</v>
      </c>
      <c r="R41" s="3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74" x14ac:dyDescent="0.4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5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</v>
      </c>
      <c r="P42" s="3">
        <f t="shared" si="1"/>
        <v>127</v>
      </c>
      <c r="Q42" s="3" t="s">
        <v>8310</v>
      </c>
      <c r="R42" s="3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74" x14ac:dyDescent="0.4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5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3">
        <f t="shared" si="1"/>
        <v>105</v>
      </c>
      <c r="Q43" s="3" t="s">
        <v>8310</v>
      </c>
      <c r="R43" s="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74" x14ac:dyDescent="0.4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5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142</v>
      </c>
      <c r="P44" s="3">
        <f t="shared" si="1"/>
        <v>118</v>
      </c>
      <c r="Q44" s="3" t="s">
        <v>8310</v>
      </c>
      <c r="R44" s="3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74" x14ac:dyDescent="0.4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5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309</v>
      </c>
      <c r="P45" s="3">
        <f t="shared" si="1"/>
        <v>117</v>
      </c>
      <c r="Q45" s="3" t="s">
        <v>8310</v>
      </c>
      <c r="R45" s="3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92.5" x14ac:dyDescent="0.4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5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3">
        <f t="shared" si="1"/>
        <v>133</v>
      </c>
      <c r="Q46" s="3" t="s">
        <v>8310</v>
      </c>
      <c r="R46" s="3" t="s">
        <v>8311</v>
      </c>
      <c r="S46" s="11">
        <f t="shared" si="2"/>
        <v>41873.890474537031</v>
      </c>
      <c r="T46" s="11">
        <f t="shared" si="3"/>
        <v>41918.890474537038</v>
      </c>
    </row>
    <row r="47" spans="1:20" ht="74" x14ac:dyDescent="0.4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5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3">
        <f t="shared" si="1"/>
        <v>98</v>
      </c>
      <c r="Q47" s="3" t="s">
        <v>8310</v>
      </c>
      <c r="R47" s="3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74" x14ac:dyDescent="0.4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5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</v>
      </c>
      <c r="P48" s="3">
        <f t="shared" si="1"/>
        <v>194</v>
      </c>
      <c r="Q48" s="3" t="s">
        <v>8310</v>
      </c>
      <c r="R48" s="3" t="s">
        <v>8311</v>
      </c>
      <c r="S48" s="11">
        <f t="shared" si="2"/>
        <v>42323.756643518514</v>
      </c>
      <c r="T48" s="11">
        <f t="shared" si="3"/>
        <v>42353.756643518522</v>
      </c>
    </row>
    <row r="49" spans="1:20" ht="74" x14ac:dyDescent="0.4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5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108</v>
      </c>
      <c r="P49" s="3">
        <f t="shared" si="1"/>
        <v>77</v>
      </c>
      <c r="Q49" s="3" t="s">
        <v>8310</v>
      </c>
      <c r="R49" s="3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74" x14ac:dyDescent="0.4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5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108</v>
      </c>
      <c r="P50" s="3">
        <f t="shared" si="1"/>
        <v>57</v>
      </c>
      <c r="Q50" s="3" t="s">
        <v>8310</v>
      </c>
      <c r="R50" s="3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7" x14ac:dyDescent="0.4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5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3">
        <f t="shared" si="1"/>
        <v>138</v>
      </c>
      <c r="Q51" s="3" t="s">
        <v>8310</v>
      </c>
      <c r="R51" s="3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74" x14ac:dyDescent="0.4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5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3">
        <f t="shared" si="1"/>
        <v>27</v>
      </c>
      <c r="Q52" s="3" t="s">
        <v>8310</v>
      </c>
      <c r="R52" s="3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74" x14ac:dyDescent="0.4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5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</v>
      </c>
      <c r="P53" s="3">
        <f t="shared" si="1"/>
        <v>118</v>
      </c>
      <c r="Q53" s="3" t="s">
        <v>8310</v>
      </c>
      <c r="R53" s="3" t="s">
        <v>8311</v>
      </c>
      <c r="S53" s="11">
        <f t="shared" si="2"/>
        <v>42196.72033564814</v>
      </c>
      <c r="T53" s="11">
        <f t="shared" si="3"/>
        <v>42226.720335648148</v>
      </c>
    </row>
    <row r="54" spans="1:20" ht="74" x14ac:dyDescent="0.4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5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</v>
      </c>
      <c r="P54" s="3">
        <f t="shared" si="1"/>
        <v>223</v>
      </c>
      <c r="Q54" s="3" t="s">
        <v>8310</v>
      </c>
      <c r="R54" s="3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55.5" x14ac:dyDescent="0.4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5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110</v>
      </c>
      <c r="P55" s="3">
        <f t="shared" si="1"/>
        <v>28</v>
      </c>
      <c r="Q55" s="3" t="s">
        <v>8310</v>
      </c>
      <c r="R55" s="3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92.5" x14ac:dyDescent="0.4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5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3">
        <f t="shared" si="1"/>
        <v>194</v>
      </c>
      <c r="Q56" s="3" t="s">
        <v>8310</v>
      </c>
      <c r="R56" s="3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74" x14ac:dyDescent="0.4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5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129</v>
      </c>
      <c r="P57" s="3">
        <f t="shared" si="1"/>
        <v>129</v>
      </c>
      <c r="Q57" s="3" t="s">
        <v>8310</v>
      </c>
      <c r="R57" s="3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55.5" x14ac:dyDescent="0.4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5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</v>
      </c>
      <c r="P58" s="3">
        <f t="shared" si="1"/>
        <v>49</v>
      </c>
      <c r="Q58" s="3" t="s">
        <v>8310</v>
      </c>
      <c r="R58" s="3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74" x14ac:dyDescent="0.4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5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102</v>
      </c>
      <c r="P59" s="3">
        <f t="shared" si="1"/>
        <v>222</v>
      </c>
      <c r="Q59" s="3" t="s">
        <v>8310</v>
      </c>
      <c r="R59" s="3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55.5" x14ac:dyDescent="0.4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5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103</v>
      </c>
      <c r="P60" s="3">
        <f t="shared" si="1"/>
        <v>137</v>
      </c>
      <c r="Q60" s="3" t="s">
        <v>8310</v>
      </c>
      <c r="R60" s="3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74" x14ac:dyDescent="0.4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5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</v>
      </c>
      <c r="P61" s="3">
        <f t="shared" si="1"/>
        <v>607</v>
      </c>
      <c r="Q61" s="3" t="s">
        <v>8310</v>
      </c>
      <c r="R61" s="3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55.5" x14ac:dyDescent="0.4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5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</v>
      </c>
      <c r="P62" s="3">
        <f t="shared" si="1"/>
        <v>43</v>
      </c>
      <c r="Q62" s="3" t="s">
        <v>8310</v>
      </c>
      <c r="R62" s="3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74" x14ac:dyDescent="0.4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5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</v>
      </c>
      <c r="P63" s="3">
        <f t="shared" si="1"/>
        <v>322</v>
      </c>
      <c r="Q63" s="3" t="s">
        <v>8310</v>
      </c>
      <c r="R63" s="3" t="s">
        <v>8312</v>
      </c>
      <c r="S63" s="11">
        <f t="shared" si="2"/>
        <v>41409.605983796289</v>
      </c>
      <c r="T63" s="11">
        <f t="shared" si="3"/>
        <v>41431.605983796297</v>
      </c>
    </row>
    <row r="64" spans="1:20" ht="74" x14ac:dyDescent="0.4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5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155</v>
      </c>
      <c r="P64" s="3">
        <f t="shared" si="1"/>
        <v>97</v>
      </c>
      <c r="Q64" s="3" t="s">
        <v>8310</v>
      </c>
      <c r="R64" s="3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74" x14ac:dyDescent="0.4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5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114</v>
      </c>
      <c r="P65" s="3">
        <f t="shared" si="1"/>
        <v>35</v>
      </c>
      <c r="Q65" s="3" t="s">
        <v>8310</v>
      </c>
      <c r="R65" s="3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74" x14ac:dyDescent="0.4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5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</v>
      </c>
      <c r="P66" s="3">
        <f t="shared" si="1"/>
        <v>87</v>
      </c>
      <c r="Q66" s="3" t="s">
        <v>8310</v>
      </c>
      <c r="R66" s="3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55.5" x14ac:dyDescent="0.4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5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4">ROUND(E67/D67*100,0)</f>
        <v>108</v>
      </c>
      <c r="P67" s="3">
        <f t="shared" ref="P67:P130" si="5">IFERROR(ROUND((E67/L67),0),0)</f>
        <v>132</v>
      </c>
      <c r="Q67" s="3" t="s">
        <v>8310</v>
      </c>
      <c r="R67" s="3" t="s">
        <v>8312</v>
      </c>
      <c r="S67" s="11">
        <f t="shared" ref="S67:S130" si="6">(J67/86400)+25569+(-5/24)</f>
        <v>41835.612893518519</v>
      </c>
      <c r="T67" s="11">
        <f t="shared" ref="T67:T130" si="7">(((I67/60)/60)/24)+DATE(1970,1,1)+(-5/24)</f>
        <v>41862.040972222218</v>
      </c>
    </row>
    <row r="68" spans="1:20" ht="55.5" x14ac:dyDescent="0.4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5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4"/>
        <v>119</v>
      </c>
      <c r="P68" s="3">
        <f t="shared" si="5"/>
        <v>91</v>
      </c>
      <c r="Q68" s="3" t="s">
        <v>8310</v>
      </c>
      <c r="R68" s="3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74" x14ac:dyDescent="0.4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5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4"/>
        <v>116</v>
      </c>
      <c r="P69" s="3">
        <f t="shared" si="5"/>
        <v>116</v>
      </c>
      <c r="Q69" s="3" t="s">
        <v>8310</v>
      </c>
      <c r="R69" s="3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92.5" x14ac:dyDescent="0.4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5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4"/>
        <v>127</v>
      </c>
      <c r="P70" s="3">
        <f t="shared" si="5"/>
        <v>21</v>
      </c>
      <c r="Q70" s="3" t="s">
        <v>8310</v>
      </c>
      <c r="R70" s="3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92.5" x14ac:dyDescent="0.4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5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4"/>
        <v>111</v>
      </c>
      <c r="P71" s="3">
        <f t="shared" si="5"/>
        <v>62</v>
      </c>
      <c r="Q71" s="3" t="s">
        <v>8310</v>
      </c>
      <c r="R71" s="3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74" x14ac:dyDescent="0.4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5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4"/>
        <v>127</v>
      </c>
      <c r="P72" s="3">
        <f t="shared" si="5"/>
        <v>37</v>
      </c>
      <c r="Q72" s="3" t="s">
        <v>8310</v>
      </c>
      <c r="R72" s="3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74" x14ac:dyDescent="0.4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5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4"/>
        <v>124</v>
      </c>
      <c r="P73" s="3">
        <f t="shared" si="5"/>
        <v>70</v>
      </c>
      <c r="Q73" s="3" t="s">
        <v>8310</v>
      </c>
      <c r="R73" s="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74" x14ac:dyDescent="0.4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5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4"/>
        <v>108</v>
      </c>
      <c r="P74" s="3">
        <f t="shared" si="5"/>
        <v>58</v>
      </c>
      <c r="Q74" s="3" t="s">
        <v>8310</v>
      </c>
      <c r="R74" s="3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74" x14ac:dyDescent="0.4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5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4"/>
        <v>100</v>
      </c>
      <c r="P75" s="3">
        <f t="shared" si="5"/>
        <v>50</v>
      </c>
      <c r="Q75" s="3" t="s">
        <v>8310</v>
      </c>
      <c r="R75" s="3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74" x14ac:dyDescent="0.4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5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4"/>
        <v>113</v>
      </c>
      <c r="P76" s="3">
        <f t="shared" si="5"/>
        <v>19</v>
      </c>
      <c r="Q76" s="3" t="s">
        <v>8310</v>
      </c>
      <c r="R76" s="3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55.5" x14ac:dyDescent="0.4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5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4"/>
        <v>115</v>
      </c>
      <c r="P77" s="3">
        <f t="shared" si="5"/>
        <v>86</v>
      </c>
      <c r="Q77" s="3" t="s">
        <v>8310</v>
      </c>
      <c r="R77" s="3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74" x14ac:dyDescent="0.4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5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4"/>
        <v>153</v>
      </c>
      <c r="P78" s="3">
        <f t="shared" si="5"/>
        <v>31</v>
      </c>
      <c r="Q78" s="3" t="s">
        <v>8310</v>
      </c>
      <c r="R78" s="3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55.5" x14ac:dyDescent="0.4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5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4"/>
        <v>393</v>
      </c>
      <c r="P79" s="3">
        <f t="shared" si="5"/>
        <v>60</v>
      </c>
      <c r="Q79" s="3" t="s">
        <v>8310</v>
      </c>
      <c r="R79" s="3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129.5" x14ac:dyDescent="0.4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5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4"/>
        <v>2702</v>
      </c>
      <c r="P80" s="3">
        <f t="shared" si="5"/>
        <v>39</v>
      </c>
      <c r="Q80" s="3" t="s">
        <v>8310</v>
      </c>
      <c r="R80" s="3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55.5" x14ac:dyDescent="0.4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5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4"/>
        <v>127</v>
      </c>
      <c r="P81" s="3">
        <f t="shared" si="5"/>
        <v>40</v>
      </c>
      <c r="Q81" s="3" t="s">
        <v>8310</v>
      </c>
      <c r="R81" s="3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55.5" x14ac:dyDescent="0.4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5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4"/>
        <v>107</v>
      </c>
      <c r="P82" s="3">
        <f t="shared" si="5"/>
        <v>274</v>
      </c>
      <c r="Q82" s="3" t="s">
        <v>8310</v>
      </c>
      <c r="R82" s="3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74" x14ac:dyDescent="0.4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5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4"/>
        <v>198</v>
      </c>
      <c r="P83" s="3">
        <f t="shared" si="5"/>
        <v>53</v>
      </c>
      <c r="Q83" s="3" t="s">
        <v>8310</v>
      </c>
      <c r="R83" s="3" t="s">
        <v>8312</v>
      </c>
      <c r="S83" s="11">
        <f t="shared" si="6"/>
        <v>41099.950543981475</v>
      </c>
      <c r="T83" s="11">
        <f t="shared" si="7"/>
        <v>41103.91805555555</v>
      </c>
    </row>
    <row r="84" spans="1:20" ht="74" x14ac:dyDescent="0.4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5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4"/>
        <v>100</v>
      </c>
      <c r="P84" s="3">
        <f t="shared" si="5"/>
        <v>40</v>
      </c>
      <c r="Q84" s="3" t="s">
        <v>8310</v>
      </c>
      <c r="R84" s="3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74" x14ac:dyDescent="0.4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5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4"/>
        <v>103</v>
      </c>
      <c r="P85" s="3">
        <f t="shared" si="5"/>
        <v>16</v>
      </c>
      <c r="Q85" s="3" t="s">
        <v>8310</v>
      </c>
      <c r="R85" s="3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55.5" x14ac:dyDescent="0.4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5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4"/>
        <v>100</v>
      </c>
      <c r="P86" s="3">
        <f t="shared" si="5"/>
        <v>71</v>
      </c>
      <c r="Q86" s="3" t="s">
        <v>8310</v>
      </c>
      <c r="R86" s="3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74" x14ac:dyDescent="0.4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5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4"/>
        <v>126</v>
      </c>
      <c r="P87" s="3">
        <f t="shared" si="5"/>
        <v>72</v>
      </c>
      <c r="Q87" s="3" t="s">
        <v>8310</v>
      </c>
      <c r="R87" s="3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92.5" x14ac:dyDescent="0.4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5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4"/>
        <v>106</v>
      </c>
      <c r="P88" s="3">
        <f t="shared" si="5"/>
        <v>376</v>
      </c>
      <c r="Q88" s="3" t="s">
        <v>8310</v>
      </c>
      <c r="R88" s="3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74" x14ac:dyDescent="0.4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5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4"/>
        <v>105</v>
      </c>
      <c r="P89" s="3">
        <f t="shared" si="5"/>
        <v>105</v>
      </c>
      <c r="Q89" s="3" t="s">
        <v>8310</v>
      </c>
      <c r="R89" s="3" t="s">
        <v>8312</v>
      </c>
      <c r="S89" s="11">
        <f t="shared" si="6"/>
        <v>40322.331053240741</v>
      </c>
      <c r="T89" s="11">
        <f t="shared" si="7"/>
        <v>40331.861805555556</v>
      </c>
    </row>
    <row r="90" spans="1:20" ht="74" x14ac:dyDescent="0.4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5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4"/>
        <v>103</v>
      </c>
      <c r="P90" s="3">
        <f t="shared" si="5"/>
        <v>60</v>
      </c>
      <c r="Q90" s="3" t="s">
        <v>8310</v>
      </c>
      <c r="R90" s="3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74" x14ac:dyDescent="0.4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5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4"/>
        <v>115</v>
      </c>
      <c r="P91" s="3">
        <f t="shared" si="5"/>
        <v>123</v>
      </c>
      <c r="Q91" s="3" t="s">
        <v>8310</v>
      </c>
      <c r="R91" s="3" t="s">
        <v>8312</v>
      </c>
      <c r="S91" s="11">
        <f t="shared" si="6"/>
        <v>41402.543888888882</v>
      </c>
      <c r="T91" s="11">
        <f t="shared" si="7"/>
        <v>41427.543888888889</v>
      </c>
    </row>
    <row r="92" spans="1:20" ht="37" x14ac:dyDescent="0.4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5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4"/>
        <v>100</v>
      </c>
      <c r="P92" s="3">
        <f t="shared" si="5"/>
        <v>31</v>
      </c>
      <c r="Q92" s="3" t="s">
        <v>8310</v>
      </c>
      <c r="R92" s="3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74" x14ac:dyDescent="0.4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5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4"/>
        <v>120</v>
      </c>
      <c r="P93" s="3">
        <f t="shared" si="5"/>
        <v>78</v>
      </c>
      <c r="Q93" s="3" t="s">
        <v>8310</v>
      </c>
      <c r="R93" s="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74" x14ac:dyDescent="0.4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5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4"/>
        <v>105</v>
      </c>
      <c r="P94" s="3">
        <f t="shared" si="5"/>
        <v>122</v>
      </c>
      <c r="Q94" s="3" t="s">
        <v>8310</v>
      </c>
      <c r="R94" s="3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74" x14ac:dyDescent="0.4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5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4"/>
        <v>111</v>
      </c>
      <c r="P95" s="3">
        <f t="shared" si="5"/>
        <v>74</v>
      </c>
      <c r="Q95" s="3" t="s">
        <v>8310</v>
      </c>
      <c r="R95" s="3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74" x14ac:dyDescent="0.4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5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4"/>
        <v>104</v>
      </c>
      <c r="P96" s="3">
        <f t="shared" si="5"/>
        <v>22</v>
      </c>
      <c r="Q96" s="3" t="s">
        <v>8310</v>
      </c>
      <c r="R96" s="3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74" x14ac:dyDescent="0.4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5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4"/>
        <v>131</v>
      </c>
      <c r="P97" s="3">
        <f t="shared" si="5"/>
        <v>22</v>
      </c>
      <c r="Q97" s="3" t="s">
        <v>8310</v>
      </c>
      <c r="R97" s="3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74" x14ac:dyDescent="0.4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5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4"/>
        <v>115</v>
      </c>
      <c r="P98" s="3">
        <f t="shared" si="5"/>
        <v>51</v>
      </c>
      <c r="Q98" s="3" t="s">
        <v>8310</v>
      </c>
      <c r="R98" s="3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74" x14ac:dyDescent="0.4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5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4"/>
        <v>106</v>
      </c>
      <c r="P99" s="3">
        <f t="shared" si="5"/>
        <v>53</v>
      </c>
      <c r="Q99" s="3" t="s">
        <v>8310</v>
      </c>
      <c r="R99" s="3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74" x14ac:dyDescent="0.4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5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4"/>
        <v>106</v>
      </c>
      <c r="P100" s="3">
        <f t="shared" si="5"/>
        <v>57</v>
      </c>
      <c r="Q100" s="3" t="s">
        <v>8310</v>
      </c>
      <c r="R100" s="3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55.5" x14ac:dyDescent="0.4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5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4"/>
        <v>106</v>
      </c>
      <c r="P101" s="3">
        <f t="shared" si="5"/>
        <v>41</v>
      </c>
      <c r="Q101" s="3" t="s">
        <v>8310</v>
      </c>
      <c r="R101" s="3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74" x14ac:dyDescent="0.4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5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4"/>
        <v>100</v>
      </c>
      <c r="P102" s="3">
        <f t="shared" si="5"/>
        <v>192</v>
      </c>
      <c r="Q102" s="3" t="s">
        <v>8310</v>
      </c>
      <c r="R102" s="3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74" x14ac:dyDescent="0.4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5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4"/>
        <v>100</v>
      </c>
      <c r="P103" s="3">
        <f t="shared" si="5"/>
        <v>100</v>
      </c>
      <c r="Q103" s="3" t="s">
        <v>8310</v>
      </c>
      <c r="R103" s="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74" x14ac:dyDescent="0.4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5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4"/>
        <v>128</v>
      </c>
      <c r="P104" s="3">
        <f t="shared" si="5"/>
        <v>118</v>
      </c>
      <c r="Q104" s="3" t="s">
        <v>8310</v>
      </c>
      <c r="R104" s="3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55.5" x14ac:dyDescent="0.4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5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4"/>
        <v>105</v>
      </c>
      <c r="P105" s="3">
        <f t="shared" si="5"/>
        <v>28</v>
      </c>
      <c r="Q105" s="3" t="s">
        <v>8310</v>
      </c>
      <c r="R105" s="3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55.5" x14ac:dyDescent="0.4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5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4"/>
        <v>120</v>
      </c>
      <c r="P106" s="3">
        <f t="shared" si="5"/>
        <v>60</v>
      </c>
      <c r="Q106" s="3" t="s">
        <v>8310</v>
      </c>
      <c r="R106" s="3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55.5" x14ac:dyDescent="0.4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5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4"/>
        <v>107</v>
      </c>
      <c r="P107" s="3">
        <f t="shared" si="5"/>
        <v>39</v>
      </c>
      <c r="Q107" s="3" t="s">
        <v>8310</v>
      </c>
      <c r="R107" s="3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4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5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4"/>
        <v>101</v>
      </c>
      <c r="P108" s="3">
        <f t="shared" si="5"/>
        <v>186</v>
      </c>
      <c r="Q108" s="3" t="s">
        <v>8310</v>
      </c>
      <c r="R108" s="3" t="s">
        <v>8312</v>
      </c>
      <c r="S108" s="11">
        <f t="shared" si="6"/>
        <v>40987.568298611106</v>
      </c>
      <c r="T108" s="11">
        <f t="shared" si="7"/>
        <v>41001.568298611113</v>
      </c>
    </row>
    <row r="109" spans="1:20" ht="74" x14ac:dyDescent="0.4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5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4"/>
        <v>102</v>
      </c>
      <c r="P109" s="3">
        <f t="shared" si="5"/>
        <v>111</v>
      </c>
      <c r="Q109" s="3" t="s">
        <v>8310</v>
      </c>
      <c r="R109" s="3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74" x14ac:dyDescent="0.4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5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4"/>
        <v>247</v>
      </c>
      <c r="P110" s="3">
        <f t="shared" si="5"/>
        <v>79</v>
      </c>
      <c r="Q110" s="3" t="s">
        <v>8310</v>
      </c>
      <c r="R110" s="3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74" x14ac:dyDescent="0.4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5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4"/>
        <v>220</v>
      </c>
      <c r="P111" s="3">
        <f t="shared" si="5"/>
        <v>47</v>
      </c>
      <c r="Q111" s="3" t="s">
        <v>8310</v>
      </c>
      <c r="R111" s="3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74" x14ac:dyDescent="0.4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5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4"/>
        <v>131</v>
      </c>
      <c r="P112" s="3">
        <f t="shared" si="5"/>
        <v>65</v>
      </c>
      <c r="Q112" s="3" t="s">
        <v>8310</v>
      </c>
      <c r="R112" s="3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74" x14ac:dyDescent="0.4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5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4"/>
        <v>155</v>
      </c>
      <c r="P113" s="3">
        <f t="shared" si="5"/>
        <v>102</v>
      </c>
      <c r="Q113" s="3" t="s">
        <v>8310</v>
      </c>
      <c r="R113" s="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74" x14ac:dyDescent="0.4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5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4"/>
        <v>104</v>
      </c>
      <c r="P114" s="3">
        <f t="shared" si="5"/>
        <v>64</v>
      </c>
      <c r="Q114" s="3" t="s">
        <v>8310</v>
      </c>
      <c r="R114" s="3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7" x14ac:dyDescent="0.4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5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4"/>
        <v>141</v>
      </c>
      <c r="P115" s="3">
        <f t="shared" si="5"/>
        <v>90</v>
      </c>
      <c r="Q115" s="3" t="s">
        <v>8310</v>
      </c>
      <c r="R115" s="3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74" x14ac:dyDescent="0.4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5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4"/>
        <v>103</v>
      </c>
      <c r="P116" s="3">
        <f t="shared" si="5"/>
        <v>89</v>
      </c>
      <c r="Q116" s="3" t="s">
        <v>8310</v>
      </c>
      <c r="R116" s="3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37" x14ac:dyDescent="0.4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5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4"/>
        <v>140</v>
      </c>
      <c r="P117" s="3">
        <f t="shared" si="5"/>
        <v>29</v>
      </c>
      <c r="Q117" s="3" t="s">
        <v>8310</v>
      </c>
      <c r="R117" s="3" t="s">
        <v>8312</v>
      </c>
      <c r="S117" s="11">
        <f t="shared" si="6"/>
        <v>40918.530601851853</v>
      </c>
      <c r="T117" s="11">
        <f t="shared" si="7"/>
        <v>40943.530601851846</v>
      </c>
    </row>
    <row r="118" spans="1:20" ht="74" x14ac:dyDescent="0.4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5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4"/>
        <v>114</v>
      </c>
      <c r="P118" s="3">
        <f t="shared" si="5"/>
        <v>70</v>
      </c>
      <c r="Q118" s="3" t="s">
        <v>8310</v>
      </c>
      <c r="R118" s="3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92.5" x14ac:dyDescent="0.4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5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4"/>
        <v>100</v>
      </c>
      <c r="P119" s="3">
        <f t="shared" si="5"/>
        <v>167</v>
      </c>
      <c r="Q119" s="3" t="s">
        <v>8310</v>
      </c>
      <c r="R119" s="3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55.5" x14ac:dyDescent="0.4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5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4"/>
        <v>113</v>
      </c>
      <c r="P120" s="3">
        <f t="shared" si="5"/>
        <v>145</v>
      </c>
      <c r="Q120" s="3" t="s">
        <v>8310</v>
      </c>
      <c r="R120" s="3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74" x14ac:dyDescent="0.4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5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4"/>
        <v>105</v>
      </c>
      <c r="P121" s="3">
        <f t="shared" si="5"/>
        <v>92</v>
      </c>
      <c r="Q121" s="3" t="s">
        <v>8310</v>
      </c>
      <c r="R121" s="3" t="s">
        <v>8312</v>
      </c>
      <c r="S121" s="11">
        <f t="shared" si="6"/>
        <v>40738.860949074071</v>
      </c>
      <c r="T121" s="11">
        <f t="shared" si="7"/>
        <v>40768.75</v>
      </c>
    </row>
    <row r="122" spans="1:20" ht="74" x14ac:dyDescent="0.4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5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4"/>
        <v>0</v>
      </c>
      <c r="P122" s="3">
        <f t="shared" si="5"/>
        <v>10</v>
      </c>
      <c r="Q122" s="3" t="s">
        <v>8310</v>
      </c>
      <c r="R122" s="3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74" x14ac:dyDescent="0.4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5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4"/>
        <v>0</v>
      </c>
      <c r="P123" s="3">
        <f t="shared" si="5"/>
        <v>1</v>
      </c>
      <c r="Q123" s="3" t="s">
        <v>8310</v>
      </c>
      <c r="R123" s="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55.5" x14ac:dyDescent="0.4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5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4"/>
        <v>0</v>
      </c>
      <c r="P124" s="3">
        <f t="shared" si="5"/>
        <v>0</v>
      </c>
      <c r="Q124" s="3" t="s">
        <v>8310</v>
      </c>
      <c r="R124" s="3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74" x14ac:dyDescent="0.4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5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4"/>
        <v>0</v>
      </c>
      <c r="P125" s="3">
        <f t="shared" si="5"/>
        <v>25</v>
      </c>
      <c r="Q125" s="3" t="s">
        <v>8310</v>
      </c>
      <c r="R125" s="3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74" x14ac:dyDescent="0.4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5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4"/>
        <v>0</v>
      </c>
      <c r="P126" s="3">
        <f t="shared" si="5"/>
        <v>0</v>
      </c>
      <c r="Q126" s="3" t="s">
        <v>8310</v>
      </c>
      <c r="R126" s="3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74" x14ac:dyDescent="0.4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5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4"/>
        <v>14</v>
      </c>
      <c r="P127" s="3">
        <f t="shared" si="5"/>
        <v>12</v>
      </c>
      <c r="Q127" s="3" t="s">
        <v>8310</v>
      </c>
      <c r="R127" s="3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74" x14ac:dyDescent="0.4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5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4"/>
        <v>6</v>
      </c>
      <c r="P128" s="3">
        <f t="shared" si="5"/>
        <v>107</v>
      </c>
      <c r="Q128" s="3" t="s">
        <v>8310</v>
      </c>
      <c r="R128" s="3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74" x14ac:dyDescent="0.4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5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4"/>
        <v>2</v>
      </c>
      <c r="P129" s="3">
        <f t="shared" si="5"/>
        <v>48</v>
      </c>
      <c r="Q129" s="3" t="s">
        <v>8310</v>
      </c>
      <c r="R129" s="3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7" x14ac:dyDescent="0.4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5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4"/>
        <v>2</v>
      </c>
      <c r="P130" s="3">
        <f t="shared" si="5"/>
        <v>311</v>
      </c>
      <c r="Q130" s="3" t="s">
        <v>8310</v>
      </c>
      <c r="R130" s="3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74" x14ac:dyDescent="0.4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5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8">ROUND(E131/D131*100,0)</f>
        <v>0</v>
      </c>
      <c r="P131" s="3">
        <f t="shared" ref="P131:P194" si="9">IFERROR(ROUND((E131/L131),0),0)</f>
        <v>0</v>
      </c>
      <c r="Q131" s="3" t="s">
        <v>8310</v>
      </c>
      <c r="R131" s="3" t="s">
        <v>8313</v>
      </c>
      <c r="S131" s="11">
        <f t="shared" ref="S131:S194" si="10">(J131/86400)+25569+(-5/24)</f>
        <v>41882.728969907403</v>
      </c>
      <c r="T131" s="11">
        <f t="shared" ref="T131:T194" si="11">(((I131/60)/60)/24)+DATE(1970,1,1)+(-5/24)</f>
        <v>41942.728969907403</v>
      </c>
    </row>
    <row r="132" spans="1:20" ht="74" x14ac:dyDescent="0.4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5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8"/>
        <v>0</v>
      </c>
      <c r="P132" s="3">
        <f t="shared" si="9"/>
        <v>0</v>
      </c>
      <c r="Q132" s="3" t="s">
        <v>8310</v>
      </c>
      <c r="R132" s="3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4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5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8"/>
        <v>0</v>
      </c>
      <c r="P133" s="3">
        <f t="shared" si="9"/>
        <v>0</v>
      </c>
      <c r="Q133" s="3" t="s">
        <v>8310</v>
      </c>
      <c r="R133" s="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74" x14ac:dyDescent="0.4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5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8"/>
        <v>10</v>
      </c>
      <c r="P134" s="3">
        <f t="shared" si="9"/>
        <v>95</v>
      </c>
      <c r="Q134" s="3" t="s">
        <v>8310</v>
      </c>
      <c r="R134" s="3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55.5" x14ac:dyDescent="0.4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5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8"/>
        <v>0</v>
      </c>
      <c r="P135" s="3">
        <f t="shared" si="9"/>
        <v>0</v>
      </c>
      <c r="Q135" s="3" t="s">
        <v>8310</v>
      </c>
      <c r="R135" s="3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7" x14ac:dyDescent="0.4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5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8"/>
        <v>0</v>
      </c>
      <c r="P136" s="3">
        <f t="shared" si="9"/>
        <v>0</v>
      </c>
      <c r="Q136" s="3" t="s">
        <v>8310</v>
      </c>
      <c r="R136" s="3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74" x14ac:dyDescent="0.4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5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8"/>
        <v>13</v>
      </c>
      <c r="P137" s="3">
        <f t="shared" si="9"/>
        <v>81</v>
      </c>
      <c r="Q137" s="3" t="s">
        <v>8310</v>
      </c>
      <c r="R137" s="3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74" x14ac:dyDescent="0.4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5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8"/>
        <v>0</v>
      </c>
      <c r="P138" s="3">
        <f t="shared" si="9"/>
        <v>0</v>
      </c>
      <c r="Q138" s="3" t="s">
        <v>8310</v>
      </c>
      <c r="R138" s="3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74" x14ac:dyDescent="0.4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5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8"/>
        <v>0</v>
      </c>
      <c r="P139" s="3">
        <f t="shared" si="9"/>
        <v>0</v>
      </c>
      <c r="Q139" s="3" t="s">
        <v>8310</v>
      </c>
      <c r="R139" s="3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74" x14ac:dyDescent="0.4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5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8"/>
        <v>3</v>
      </c>
      <c r="P140" s="3">
        <f t="shared" si="9"/>
        <v>81</v>
      </c>
      <c r="Q140" s="3" t="s">
        <v>8310</v>
      </c>
      <c r="R140" s="3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55.5" x14ac:dyDescent="0.4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5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8"/>
        <v>100</v>
      </c>
      <c r="P141" s="3">
        <f t="shared" si="9"/>
        <v>500</v>
      </c>
      <c r="Q141" s="3" t="s">
        <v>8310</v>
      </c>
      <c r="R141" s="3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74" x14ac:dyDescent="0.4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5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8"/>
        <v>0</v>
      </c>
      <c r="P142" s="3">
        <f t="shared" si="9"/>
        <v>0</v>
      </c>
      <c r="Q142" s="3" t="s">
        <v>8310</v>
      </c>
      <c r="R142" s="3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74" x14ac:dyDescent="0.4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5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8"/>
        <v>11</v>
      </c>
      <c r="P143" s="3">
        <f t="shared" si="9"/>
        <v>46</v>
      </c>
      <c r="Q143" s="3" t="s">
        <v>8310</v>
      </c>
      <c r="R143" s="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74" x14ac:dyDescent="0.4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5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8"/>
        <v>0</v>
      </c>
      <c r="P144" s="3">
        <f t="shared" si="9"/>
        <v>10</v>
      </c>
      <c r="Q144" s="3" t="s">
        <v>8310</v>
      </c>
      <c r="R144" s="3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74" x14ac:dyDescent="0.4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5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8"/>
        <v>0</v>
      </c>
      <c r="P145" s="3">
        <f t="shared" si="9"/>
        <v>0</v>
      </c>
      <c r="Q145" s="3" t="s">
        <v>8310</v>
      </c>
      <c r="R145" s="3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74" x14ac:dyDescent="0.4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5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8"/>
        <v>28</v>
      </c>
      <c r="P146" s="3">
        <f t="shared" si="9"/>
        <v>56</v>
      </c>
      <c r="Q146" s="3" t="s">
        <v>8310</v>
      </c>
      <c r="R146" s="3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74" x14ac:dyDescent="0.4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5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8"/>
        <v>8</v>
      </c>
      <c r="P147" s="3">
        <f t="shared" si="9"/>
        <v>38</v>
      </c>
      <c r="Q147" s="3" t="s">
        <v>8310</v>
      </c>
      <c r="R147" s="3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74" x14ac:dyDescent="0.4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5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8"/>
        <v>1</v>
      </c>
      <c r="P148" s="3">
        <f t="shared" si="9"/>
        <v>38</v>
      </c>
      <c r="Q148" s="3" t="s">
        <v>8310</v>
      </c>
      <c r="R148" s="3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7" x14ac:dyDescent="0.4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5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8"/>
        <v>0</v>
      </c>
      <c r="P149" s="3">
        <f t="shared" si="9"/>
        <v>0</v>
      </c>
      <c r="Q149" s="3" t="s">
        <v>8310</v>
      </c>
      <c r="R149" s="3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74" x14ac:dyDescent="0.4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5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8"/>
        <v>0</v>
      </c>
      <c r="P150" s="3">
        <f t="shared" si="9"/>
        <v>20</v>
      </c>
      <c r="Q150" s="3" t="s">
        <v>8310</v>
      </c>
      <c r="R150" s="3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74" x14ac:dyDescent="0.4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5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8"/>
        <v>1</v>
      </c>
      <c r="P151" s="3">
        <f t="shared" si="9"/>
        <v>15</v>
      </c>
      <c r="Q151" s="3" t="s">
        <v>8310</v>
      </c>
      <c r="R151" s="3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55.5" x14ac:dyDescent="0.4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5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8"/>
        <v>23</v>
      </c>
      <c r="P152" s="3">
        <f t="shared" si="9"/>
        <v>449</v>
      </c>
      <c r="Q152" s="3" t="s">
        <v>8310</v>
      </c>
      <c r="R152" s="3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92.5" x14ac:dyDescent="0.4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5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8"/>
        <v>0</v>
      </c>
      <c r="P153" s="3">
        <f t="shared" si="9"/>
        <v>28</v>
      </c>
      <c r="Q153" s="3" t="s">
        <v>8310</v>
      </c>
      <c r="R153" s="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55.5" x14ac:dyDescent="0.4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5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8"/>
        <v>0</v>
      </c>
      <c r="P154" s="3">
        <f t="shared" si="9"/>
        <v>15</v>
      </c>
      <c r="Q154" s="3" t="s">
        <v>8310</v>
      </c>
      <c r="R154" s="3" t="s">
        <v>8313</v>
      </c>
      <c r="S154" s="11">
        <f t="shared" si="10"/>
        <v>41874.869212962956</v>
      </c>
      <c r="T154" s="11">
        <f t="shared" si="11"/>
        <v>41904.869212962964</v>
      </c>
    </row>
    <row r="155" spans="1:20" ht="74" x14ac:dyDescent="0.4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5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8"/>
        <v>1</v>
      </c>
      <c r="P155" s="3">
        <f t="shared" si="9"/>
        <v>36</v>
      </c>
      <c r="Q155" s="3" t="s">
        <v>8310</v>
      </c>
      <c r="R155" s="3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55.5" x14ac:dyDescent="0.4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5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8"/>
        <v>3</v>
      </c>
      <c r="P156" s="3">
        <f t="shared" si="9"/>
        <v>13</v>
      </c>
      <c r="Q156" s="3" t="s">
        <v>8310</v>
      </c>
      <c r="R156" s="3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92.5" x14ac:dyDescent="0.4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5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8"/>
        <v>0</v>
      </c>
      <c r="P157" s="3">
        <f t="shared" si="9"/>
        <v>20</v>
      </c>
      <c r="Q157" s="3" t="s">
        <v>8310</v>
      </c>
      <c r="R157" s="3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74" x14ac:dyDescent="0.4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5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8"/>
        <v>5</v>
      </c>
      <c r="P158" s="3">
        <f t="shared" si="9"/>
        <v>119</v>
      </c>
      <c r="Q158" s="3" t="s">
        <v>8310</v>
      </c>
      <c r="R158" s="3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74" x14ac:dyDescent="0.4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5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8"/>
        <v>0</v>
      </c>
      <c r="P159" s="3">
        <f t="shared" si="9"/>
        <v>4</v>
      </c>
      <c r="Q159" s="3" t="s">
        <v>8310</v>
      </c>
      <c r="R159" s="3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74" x14ac:dyDescent="0.4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5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8"/>
        <v>0</v>
      </c>
      <c r="P160" s="3">
        <f t="shared" si="9"/>
        <v>0</v>
      </c>
      <c r="Q160" s="3" t="s">
        <v>8310</v>
      </c>
      <c r="R160" s="3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74" x14ac:dyDescent="0.4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5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8"/>
        <v>0</v>
      </c>
      <c r="P161" s="3">
        <f t="shared" si="9"/>
        <v>10</v>
      </c>
      <c r="Q161" s="3" t="s">
        <v>8310</v>
      </c>
      <c r="R161" s="3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74" x14ac:dyDescent="0.4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5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8"/>
        <v>0</v>
      </c>
      <c r="P162" s="3">
        <f t="shared" si="9"/>
        <v>0</v>
      </c>
      <c r="Q162" s="3" t="s">
        <v>8310</v>
      </c>
      <c r="R162" s="3" t="s">
        <v>8314</v>
      </c>
      <c r="S162" s="11">
        <f t="shared" si="10"/>
        <v>42171.70475694444</v>
      </c>
      <c r="T162" s="11">
        <f t="shared" si="11"/>
        <v>42231.704756944448</v>
      </c>
    </row>
    <row r="163" spans="1:20" ht="74" x14ac:dyDescent="0.4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5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8"/>
        <v>0</v>
      </c>
      <c r="P163" s="3">
        <f t="shared" si="9"/>
        <v>5</v>
      </c>
      <c r="Q163" s="3" t="s">
        <v>8310</v>
      </c>
      <c r="R163" s="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74" x14ac:dyDescent="0.4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5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8"/>
        <v>16</v>
      </c>
      <c r="P164" s="3">
        <f t="shared" si="9"/>
        <v>44</v>
      </c>
      <c r="Q164" s="3" t="s">
        <v>8310</v>
      </c>
      <c r="R164" s="3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74" x14ac:dyDescent="0.4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5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8"/>
        <v>0</v>
      </c>
      <c r="P165" s="3">
        <f t="shared" si="9"/>
        <v>0</v>
      </c>
      <c r="Q165" s="3" t="s">
        <v>8310</v>
      </c>
      <c r="R165" s="3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74" x14ac:dyDescent="0.4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5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8"/>
        <v>1</v>
      </c>
      <c r="P166" s="3">
        <f t="shared" si="9"/>
        <v>91</v>
      </c>
      <c r="Q166" s="3" t="s">
        <v>8310</v>
      </c>
      <c r="R166" s="3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7" x14ac:dyDescent="0.4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5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8"/>
        <v>0</v>
      </c>
      <c r="P167" s="3">
        <f t="shared" si="9"/>
        <v>0</v>
      </c>
      <c r="Q167" s="3" t="s">
        <v>8310</v>
      </c>
      <c r="R167" s="3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74" x14ac:dyDescent="0.4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5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8"/>
        <v>60</v>
      </c>
      <c r="P168" s="3">
        <f t="shared" si="9"/>
        <v>3000</v>
      </c>
      <c r="Q168" s="3" t="s">
        <v>8310</v>
      </c>
      <c r="R168" s="3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74" x14ac:dyDescent="0.4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5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8"/>
        <v>0</v>
      </c>
      <c r="P169" s="3">
        <f t="shared" si="9"/>
        <v>6</v>
      </c>
      <c r="Q169" s="3" t="s">
        <v>8310</v>
      </c>
      <c r="R169" s="3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74" x14ac:dyDescent="0.4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5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8"/>
        <v>4</v>
      </c>
      <c r="P170" s="3">
        <f t="shared" si="9"/>
        <v>108</v>
      </c>
      <c r="Q170" s="3" t="s">
        <v>8310</v>
      </c>
      <c r="R170" s="3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74" x14ac:dyDescent="0.4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5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8"/>
        <v>22</v>
      </c>
      <c r="P171" s="3">
        <f t="shared" si="9"/>
        <v>56</v>
      </c>
      <c r="Q171" s="3" t="s">
        <v>8310</v>
      </c>
      <c r="R171" s="3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74" x14ac:dyDescent="0.4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5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8"/>
        <v>3</v>
      </c>
      <c r="P172" s="3">
        <f t="shared" si="9"/>
        <v>33</v>
      </c>
      <c r="Q172" s="3" t="s">
        <v>8310</v>
      </c>
      <c r="R172" s="3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74" x14ac:dyDescent="0.4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5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8"/>
        <v>0</v>
      </c>
      <c r="P173" s="3">
        <f t="shared" si="9"/>
        <v>1</v>
      </c>
      <c r="Q173" s="3" t="s">
        <v>8310</v>
      </c>
      <c r="R173" s="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55.5" x14ac:dyDescent="0.4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5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8"/>
        <v>0</v>
      </c>
      <c r="P174" s="3">
        <f t="shared" si="9"/>
        <v>0</v>
      </c>
      <c r="Q174" s="3" t="s">
        <v>8310</v>
      </c>
      <c r="R174" s="3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74" x14ac:dyDescent="0.4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5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8"/>
        <v>0</v>
      </c>
      <c r="P175" s="3">
        <f t="shared" si="9"/>
        <v>0</v>
      </c>
      <c r="Q175" s="3" t="s">
        <v>8310</v>
      </c>
      <c r="R175" s="3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74" x14ac:dyDescent="0.4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5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8"/>
        <v>0</v>
      </c>
      <c r="P176" s="3">
        <f t="shared" si="9"/>
        <v>0</v>
      </c>
      <c r="Q176" s="3" t="s">
        <v>8310</v>
      </c>
      <c r="R176" s="3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74" x14ac:dyDescent="0.4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5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8"/>
        <v>6</v>
      </c>
      <c r="P177" s="3">
        <f t="shared" si="9"/>
        <v>50</v>
      </c>
      <c r="Q177" s="3" t="s">
        <v>8310</v>
      </c>
      <c r="R177" s="3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74" x14ac:dyDescent="0.4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5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8"/>
        <v>0</v>
      </c>
      <c r="P178" s="3">
        <f t="shared" si="9"/>
        <v>0</v>
      </c>
      <c r="Q178" s="3" t="s">
        <v>8310</v>
      </c>
      <c r="R178" s="3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55.5" x14ac:dyDescent="0.4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5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8"/>
        <v>40</v>
      </c>
      <c r="P179" s="3">
        <f t="shared" si="9"/>
        <v>26</v>
      </c>
      <c r="Q179" s="3" t="s">
        <v>8310</v>
      </c>
      <c r="R179" s="3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55.5" x14ac:dyDescent="0.4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5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8"/>
        <v>0</v>
      </c>
      <c r="P180" s="3">
        <f t="shared" si="9"/>
        <v>0</v>
      </c>
      <c r="Q180" s="3" t="s">
        <v>8310</v>
      </c>
      <c r="R180" s="3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55.5" x14ac:dyDescent="0.4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5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8"/>
        <v>20</v>
      </c>
      <c r="P181" s="3">
        <f t="shared" si="9"/>
        <v>100</v>
      </c>
      <c r="Q181" s="3" t="s">
        <v>8310</v>
      </c>
      <c r="R181" s="3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74" x14ac:dyDescent="0.4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5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8"/>
        <v>33</v>
      </c>
      <c r="P182" s="3">
        <f t="shared" si="9"/>
        <v>31</v>
      </c>
      <c r="Q182" s="3" t="s">
        <v>8310</v>
      </c>
      <c r="R182" s="3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74" x14ac:dyDescent="0.4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5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8"/>
        <v>21</v>
      </c>
      <c r="P183" s="3">
        <f t="shared" si="9"/>
        <v>181</v>
      </c>
      <c r="Q183" s="3" t="s">
        <v>8310</v>
      </c>
      <c r="R183" s="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74" x14ac:dyDescent="0.4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5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8"/>
        <v>0</v>
      </c>
      <c r="P184" s="3">
        <f t="shared" si="9"/>
        <v>0</v>
      </c>
      <c r="Q184" s="3" t="s">
        <v>8310</v>
      </c>
      <c r="R184" s="3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4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5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8"/>
        <v>36</v>
      </c>
      <c r="P185" s="3">
        <f t="shared" si="9"/>
        <v>374</v>
      </c>
      <c r="Q185" s="3" t="s">
        <v>8310</v>
      </c>
      <c r="R185" s="3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74" x14ac:dyDescent="0.4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5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8"/>
        <v>3</v>
      </c>
      <c r="P186" s="3">
        <f t="shared" si="9"/>
        <v>26</v>
      </c>
      <c r="Q186" s="3" t="s">
        <v>8310</v>
      </c>
      <c r="R186" s="3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4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5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8"/>
        <v>6</v>
      </c>
      <c r="P187" s="3">
        <f t="shared" si="9"/>
        <v>220</v>
      </c>
      <c r="Q187" s="3" t="s">
        <v>8310</v>
      </c>
      <c r="R187" s="3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74" x14ac:dyDescent="0.4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5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8"/>
        <v>0</v>
      </c>
      <c r="P188" s="3">
        <f t="shared" si="9"/>
        <v>0</v>
      </c>
      <c r="Q188" s="3" t="s">
        <v>8310</v>
      </c>
      <c r="R188" s="3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55.5" x14ac:dyDescent="0.4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5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8"/>
        <v>16</v>
      </c>
      <c r="P189" s="3">
        <f t="shared" si="9"/>
        <v>160</v>
      </c>
      <c r="Q189" s="3" t="s">
        <v>8310</v>
      </c>
      <c r="R189" s="3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74" x14ac:dyDescent="0.4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5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8"/>
        <v>0</v>
      </c>
      <c r="P190" s="3">
        <f t="shared" si="9"/>
        <v>0</v>
      </c>
      <c r="Q190" s="3" t="s">
        <v>8310</v>
      </c>
      <c r="R190" s="3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74" x14ac:dyDescent="0.4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5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8"/>
        <v>0</v>
      </c>
      <c r="P191" s="3">
        <f t="shared" si="9"/>
        <v>69</v>
      </c>
      <c r="Q191" s="3" t="s">
        <v>8310</v>
      </c>
      <c r="R191" s="3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4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5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8"/>
        <v>0</v>
      </c>
      <c r="P192" s="3">
        <f t="shared" si="9"/>
        <v>50</v>
      </c>
      <c r="Q192" s="3" t="s">
        <v>8310</v>
      </c>
      <c r="R192" s="3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74" x14ac:dyDescent="0.4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5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8"/>
        <v>5</v>
      </c>
      <c r="P193" s="3">
        <f t="shared" si="9"/>
        <v>83</v>
      </c>
      <c r="Q193" s="3" t="s">
        <v>8310</v>
      </c>
      <c r="R193" s="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74" x14ac:dyDescent="0.4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5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8"/>
        <v>0</v>
      </c>
      <c r="P194" s="3">
        <f t="shared" si="9"/>
        <v>6</v>
      </c>
      <c r="Q194" s="3" t="s">
        <v>8310</v>
      </c>
      <c r="R194" s="3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74" x14ac:dyDescent="0.4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5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2">ROUND(E195/D195*100,0)</f>
        <v>0</v>
      </c>
      <c r="P195" s="3">
        <f t="shared" ref="P195:P258" si="13">IFERROR(ROUND((E195/L195),0),0)</f>
        <v>0</v>
      </c>
      <c r="Q195" s="3" t="s">
        <v>8310</v>
      </c>
      <c r="R195" s="3" t="s">
        <v>8314</v>
      </c>
      <c r="S195" s="11">
        <f t="shared" ref="S195:S258" si="14">(J195/86400)+25569+(-5/24)</f>
        <v>41911.726458333331</v>
      </c>
      <c r="T195" s="11">
        <f t="shared" ref="T195:T258" si="15">(((I195/60)/60)/24)+DATE(1970,1,1)+(-5/24)</f>
        <v>41971.768124999995</v>
      </c>
    </row>
    <row r="196" spans="1:20" ht="74" x14ac:dyDescent="0.4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5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2"/>
        <v>0</v>
      </c>
      <c r="P196" s="3">
        <f t="shared" si="13"/>
        <v>1</v>
      </c>
      <c r="Q196" s="3" t="s">
        <v>8310</v>
      </c>
      <c r="R196" s="3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74" x14ac:dyDescent="0.4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5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2"/>
        <v>0</v>
      </c>
      <c r="P197" s="3">
        <f t="shared" si="13"/>
        <v>0</v>
      </c>
      <c r="Q197" s="3" t="s">
        <v>8310</v>
      </c>
      <c r="R197" s="3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74" x14ac:dyDescent="0.4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5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2"/>
        <v>42</v>
      </c>
      <c r="P198" s="3">
        <f t="shared" si="13"/>
        <v>77</v>
      </c>
      <c r="Q198" s="3" t="s">
        <v>8310</v>
      </c>
      <c r="R198" s="3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74" x14ac:dyDescent="0.4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5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2"/>
        <v>10</v>
      </c>
      <c r="P199" s="3">
        <f t="shared" si="13"/>
        <v>33</v>
      </c>
      <c r="Q199" s="3" t="s">
        <v>8310</v>
      </c>
      <c r="R199" s="3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74" x14ac:dyDescent="0.4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5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2"/>
        <v>1</v>
      </c>
      <c r="P200" s="3">
        <f t="shared" si="13"/>
        <v>47</v>
      </c>
      <c r="Q200" s="3" t="s">
        <v>8310</v>
      </c>
      <c r="R200" s="3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74" x14ac:dyDescent="0.4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5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2"/>
        <v>0</v>
      </c>
      <c r="P201" s="3">
        <f t="shared" si="13"/>
        <v>0</v>
      </c>
      <c r="Q201" s="3" t="s">
        <v>8310</v>
      </c>
      <c r="R201" s="3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55.5" x14ac:dyDescent="0.4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5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2"/>
        <v>26</v>
      </c>
      <c r="P202" s="3">
        <f t="shared" si="13"/>
        <v>87</v>
      </c>
      <c r="Q202" s="3" t="s">
        <v>8310</v>
      </c>
      <c r="R202" s="3" t="s">
        <v>8314</v>
      </c>
      <c r="S202" s="11">
        <f t="shared" si="14"/>
        <v>41866.875034722216</v>
      </c>
      <c r="T202" s="11">
        <f t="shared" si="15"/>
        <v>41896.875034722223</v>
      </c>
    </row>
    <row r="203" spans="1:20" ht="74" x14ac:dyDescent="0.4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5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2"/>
        <v>58</v>
      </c>
      <c r="P203" s="3">
        <f t="shared" si="13"/>
        <v>54</v>
      </c>
      <c r="Q203" s="3" t="s">
        <v>8310</v>
      </c>
      <c r="R203" s="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37" x14ac:dyDescent="0.4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5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2"/>
        <v>0</v>
      </c>
      <c r="P204" s="3">
        <f t="shared" si="13"/>
        <v>0</v>
      </c>
      <c r="Q204" s="3" t="s">
        <v>8310</v>
      </c>
      <c r="R204" s="3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74" x14ac:dyDescent="0.4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5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2"/>
        <v>30</v>
      </c>
      <c r="P205" s="3">
        <f t="shared" si="13"/>
        <v>93</v>
      </c>
      <c r="Q205" s="3" t="s">
        <v>8310</v>
      </c>
      <c r="R205" s="3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74" x14ac:dyDescent="0.4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5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2"/>
        <v>51</v>
      </c>
      <c r="P206" s="3">
        <f t="shared" si="13"/>
        <v>118</v>
      </c>
      <c r="Q206" s="3" t="s">
        <v>8310</v>
      </c>
      <c r="R206" s="3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74" x14ac:dyDescent="0.4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5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2"/>
        <v>16</v>
      </c>
      <c r="P207" s="3">
        <f t="shared" si="13"/>
        <v>76</v>
      </c>
      <c r="Q207" s="3" t="s">
        <v>8310</v>
      </c>
      <c r="R207" s="3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55.5" x14ac:dyDescent="0.4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5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2"/>
        <v>0</v>
      </c>
      <c r="P208" s="3">
        <f t="shared" si="13"/>
        <v>0</v>
      </c>
      <c r="Q208" s="3" t="s">
        <v>8310</v>
      </c>
      <c r="R208" s="3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74" x14ac:dyDescent="0.4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5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2"/>
        <v>15</v>
      </c>
      <c r="P209" s="3">
        <f t="shared" si="13"/>
        <v>164</v>
      </c>
      <c r="Q209" s="3" t="s">
        <v>8310</v>
      </c>
      <c r="R209" s="3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74" x14ac:dyDescent="0.4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5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2"/>
        <v>0</v>
      </c>
      <c r="P210" s="3">
        <f t="shared" si="13"/>
        <v>0</v>
      </c>
      <c r="Q210" s="3" t="s">
        <v>8310</v>
      </c>
      <c r="R210" s="3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74" x14ac:dyDescent="0.4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5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2"/>
        <v>0</v>
      </c>
      <c r="P211" s="3">
        <f t="shared" si="13"/>
        <v>0</v>
      </c>
      <c r="Q211" s="3" t="s">
        <v>8310</v>
      </c>
      <c r="R211" s="3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74" x14ac:dyDescent="0.4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5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2"/>
        <v>25</v>
      </c>
      <c r="P212" s="3">
        <f t="shared" si="13"/>
        <v>92</v>
      </c>
      <c r="Q212" s="3" t="s">
        <v>8310</v>
      </c>
      <c r="R212" s="3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74" x14ac:dyDescent="0.4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5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2"/>
        <v>45</v>
      </c>
      <c r="P213" s="3">
        <f t="shared" si="13"/>
        <v>186</v>
      </c>
      <c r="Q213" s="3" t="s">
        <v>8310</v>
      </c>
      <c r="R213" s="3" t="s">
        <v>8314</v>
      </c>
      <c r="S213" s="11">
        <f t="shared" si="14"/>
        <v>42235.951585648145</v>
      </c>
      <c r="T213" s="11">
        <f t="shared" si="15"/>
        <v>42265.951585648152</v>
      </c>
    </row>
    <row r="214" spans="1:20" ht="55.5" x14ac:dyDescent="0.4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5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2"/>
        <v>0</v>
      </c>
      <c r="P214" s="3">
        <f t="shared" si="13"/>
        <v>1</v>
      </c>
      <c r="Q214" s="3" t="s">
        <v>8310</v>
      </c>
      <c r="R214" s="3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55.5" x14ac:dyDescent="0.4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5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2"/>
        <v>0</v>
      </c>
      <c r="P215" s="3">
        <f t="shared" si="13"/>
        <v>20</v>
      </c>
      <c r="Q215" s="3" t="s">
        <v>8310</v>
      </c>
      <c r="R215" s="3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74" x14ac:dyDescent="0.4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5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2"/>
        <v>0</v>
      </c>
      <c r="P216" s="3">
        <f t="shared" si="13"/>
        <v>1</v>
      </c>
      <c r="Q216" s="3" t="s">
        <v>8310</v>
      </c>
      <c r="R216" s="3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74" x14ac:dyDescent="0.4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5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2"/>
        <v>0</v>
      </c>
      <c r="P217" s="3">
        <f t="shared" si="13"/>
        <v>10</v>
      </c>
      <c r="Q217" s="3" t="s">
        <v>8310</v>
      </c>
      <c r="R217" s="3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74" x14ac:dyDescent="0.4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5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2"/>
        <v>56</v>
      </c>
      <c r="P218" s="3">
        <f t="shared" si="13"/>
        <v>332</v>
      </c>
      <c r="Q218" s="3" t="s">
        <v>8310</v>
      </c>
      <c r="R218" s="3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4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5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2"/>
        <v>12</v>
      </c>
      <c r="P219" s="3">
        <f t="shared" si="13"/>
        <v>314</v>
      </c>
      <c r="Q219" s="3" t="s">
        <v>8310</v>
      </c>
      <c r="R219" s="3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92.5" x14ac:dyDescent="0.4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5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2"/>
        <v>2</v>
      </c>
      <c r="P220" s="3">
        <f t="shared" si="13"/>
        <v>100</v>
      </c>
      <c r="Q220" s="3" t="s">
        <v>8310</v>
      </c>
      <c r="R220" s="3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55.5" x14ac:dyDescent="0.4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5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2"/>
        <v>18</v>
      </c>
      <c r="P221" s="3">
        <f t="shared" si="13"/>
        <v>116</v>
      </c>
      <c r="Q221" s="3" t="s">
        <v>8310</v>
      </c>
      <c r="R221" s="3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74" x14ac:dyDescent="0.4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5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2"/>
        <v>1</v>
      </c>
      <c r="P222" s="3">
        <f t="shared" si="13"/>
        <v>120</v>
      </c>
      <c r="Q222" s="3" t="s">
        <v>8310</v>
      </c>
      <c r="R222" s="3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ht="37" x14ac:dyDescent="0.4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5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2"/>
        <v>0</v>
      </c>
      <c r="P223" s="3">
        <f t="shared" si="13"/>
        <v>0</v>
      </c>
      <c r="Q223" s="3" t="s">
        <v>8310</v>
      </c>
      <c r="R223" s="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74" x14ac:dyDescent="0.4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5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2"/>
        <v>13</v>
      </c>
      <c r="P224" s="3">
        <f t="shared" si="13"/>
        <v>65</v>
      </c>
      <c r="Q224" s="3" t="s">
        <v>8310</v>
      </c>
      <c r="R224" s="3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74" x14ac:dyDescent="0.4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5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2"/>
        <v>0</v>
      </c>
      <c r="P225" s="3">
        <f t="shared" si="13"/>
        <v>0</v>
      </c>
      <c r="Q225" s="3" t="s">
        <v>8310</v>
      </c>
      <c r="R225" s="3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92.5" x14ac:dyDescent="0.4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5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2"/>
        <v>0</v>
      </c>
      <c r="P226" s="3">
        <f t="shared" si="13"/>
        <v>0</v>
      </c>
      <c r="Q226" s="3" t="s">
        <v>8310</v>
      </c>
      <c r="R226" s="3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74" x14ac:dyDescent="0.4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5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2"/>
        <v>0</v>
      </c>
      <c r="P227" s="3">
        <f t="shared" si="13"/>
        <v>0</v>
      </c>
      <c r="Q227" s="3" t="s">
        <v>8310</v>
      </c>
      <c r="R227" s="3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55.5" x14ac:dyDescent="0.4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5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2"/>
        <v>1</v>
      </c>
      <c r="P228" s="3">
        <f t="shared" si="13"/>
        <v>125</v>
      </c>
      <c r="Q228" s="3" t="s">
        <v>8310</v>
      </c>
      <c r="R228" s="3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74" x14ac:dyDescent="0.4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5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2"/>
        <v>0</v>
      </c>
      <c r="P229" s="3">
        <f t="shared" si="13"/>
        <v>0</v>
      </c>
      <c r="Q229" s="3" t="s">
        <v>8310</v>
      </c>
      <c r="R229" s="3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7" x14ac:dyDescent="0.4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5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2"/>
        <v>0</v>
      </c>
      <c r="P230" s="3">
        <f t="shared" si="13"/>
        <v>0</v>
      </c>
      <c r="Q230" s="3" t="s">
        <v>8310</v>
      </c>
      <c r="R230" s="3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74" x14ac:dyDescent="0.4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5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2"/>
        <v>0</v>
      </c>
      <c r="P231" s="3">
        <f t="shared" si="13"/>
        <v>0</v>
      </c>
      <c r="Q231" s="3" t="s">
        <v>8310</v>
      </c>
      <c r="R231" s="3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74" x14ac:dyDescent="0.4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5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2"/>
        <v>0</v>
      </c>
      <c r="P232" s="3">
        <f t="shared" si="13"/>
        <v>30</v>
      </c>
      <c r="Q232" s="3" t="s">
        <v>8310</v>
      </c>
      <c r="R232" s="3" t="s">
        <v>8314</v>
      </c>
      <c r="S232" s="11">
        <f t="shared" si="14"/>
        <v>42129.568877314814</v>
      </c>
      <c r="T232" s="11">
        <f t="shared" si="15"/>
        <v>42159.568877314807</v>
      </c>
    </row>
    <row r="233" spans="1:20" ht="74" x14ac:dyDescent="0.4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5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2"/>
        <v>0</v>
      </c>
      <c r="P233" s="3">
        <f t="shared" si="13"/>
        <v>0</v>
      </c>
      <c r="Q233" s="3" t="s">
        <v>8310</v>
      </c>
      <c r="R233" s="3" t="s">
        <v>8314</v>
      </c>
      <c r="S233" s="11">
        <f t="shared" si="14"/>
        <v>42341.75059027777</v>
      </c>
      <c r="T233" s="11">
        <f t="shared" si="15"/>
        <v>42371.750590277778</v>
      </c>
    </row>
    <row r="234" spans="1:20" ht="74" x14ac:dyDescent="0.4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5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2"/>
        <v>3</v>
      </c>
      <c r="P234" s="3">
        <f t="shared" si="13"/>
        <v>16</v>
      </c>
      <c r="Q234" s="3" t="s">
        <v>8310</v>
      </c>
      <c r="R234" s="3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74" x14ac:dyDescent="0.4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5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2"/>
        <v>0</v>
      </c>
      <c r="P235" s="3">
        <f t="shared" si="13"/>
        <v>0</v>
      </c>
      <c r="Q235" s="3" t="s">
        <v>8310</v>
      </c>
      <c r="R235" s="3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74" x14ac:dyDescent="0.4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5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2"/>
        <v>40</v>
      </c>
      <c r="P236" s="3">
        <f t="shared" si="13"/>
        <v>80</v>
      </c>
      <c r="Q236" s="3" t="s">
        <v>8310</v>
      </c>
      <c r="R236" s="3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55.5" x14ac:dyDescent="0.4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5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2"/>
        <v>0</v>
      </c>
      <c r="P237" s="3">
        <f t="shared" si="13"/>
        <v>0</v>
      </c>
      <c r="Q237" s="3" t="s">
        <v>8310</v>
      </c>
      <c r="R237" s="3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74" x14ac:dyDescent="0.4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5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2"/>
        <v>0</v>
      </c>
      <c r="P238" s="3">
        <f t="shared" si="13"/>
        <v>0</v>
      </c>
      <c r="Q238" s="3" t="s">
        <v>8310</v>
      </c>
      <c r="R238" s="3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37" x14ac:dyDescent="0.4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5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2"/>
        <v>0</v>
      </c>
      <c r="P239" s="3">
        <f t="shared" si="13"/>
        <v>50</v>
      </c>
      <c r="Q239" s="3" t="s">
        <v>8310</v>
      </c>
      <c r="R239" s="3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74" x14ac:dyDescent="0.4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5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2"/>
        <v>0</v>
      </c>
      <c r="P240" s="3">
        <f t="shared" si="13"/>
        <v>0</v>
      </c>
      <c r="Q240" s="3" t="s">
        <v>8310</v>
      </c>
      <c r="R240" s="3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74" x14ac:dyDescent="0.4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5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2"/>
        <v>25</v>
      </c>
      <c r="P241" s="3">
        <f t="shared" si="13"/>
        <v>50</v>
      </c>
      <c r="Q241" s="3" t="s">
        <v>8310</v>
      </c>
      <c r="R241" s="3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74" x14ac:dyDescent="0.4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5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2"/>
        <v>108</v>
      </c>
      <c r="P242" s="3">
        <f t="shared" si="13"/>
        <v>118</v>
      </c>
      <c r="Q242" s="3" t="s">
        <v>8310</v>
      </c>
      <c r="R242" s="3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74" x14ac:dyDescent="0.4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5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2"/>
        <v>113</v>
      </c>
      <c r="P243" s="3">
        <f t="shared" si="13"/>
        <v>109</v>
      </c>
      <c r="Q243" s="3" t="s">
        <v>8310</v>
      </c>
      <c r="R243" s="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74" x14ac:dyDescent="0.4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5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2"/>
        <v>113</v>
      </c>
      <c r="P244" s="3">
        <f t="shared" si="13"/>
        <v>73</v>
      </c>
      <c r="Q244" s="3" t="s">
        <v>8310</v>
      </c>
      <c r="R244" s="3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74" x14ac:dyDescent="0.4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5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2"/>
        <v>103</v>
      </c>
      <c r="P245" s="3">
        <f t="shared" si="13"/>
        <v>78</v>
      </c>
      <c r="Q245" s="3" t="s">
        <v>8310</v>
      </c>
      <c r="R245" s="3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92.5" x14ac:dyDescent="0.45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5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2"/>
        <v>114</v>
      </c>
      <c r="P246" s="3">
        <f t="shared" si="13"/>
        <v>47</v>
      </c>
      <c r="Q246" s="3" t="s">
        <v>8310</v>
      </c>
      <c r="R246" s="3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74" x14ac:dyDescent="0.4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5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2"/>
        <v>104</v>
      </c>
      <c r="P247" s="3">
        <f t="shared" si="13"/>
        <v>54</v>
      </c>
      <c r="Q247" s="3" t="s">
        <v>8310</v>
      </c>
      <c r="R247" s="3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74" x14ac:dyDescent="0.4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5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2"/>
        <v>305</v>
      </c>
      <c r="P248" s="3">
        <f t="shared" si="13"/>
        <v>68</v>
      </c>
      <c r="Q248" s="3" t="s">
        <v>8310</v>
      </c>
      <c r="R248" s="3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92.5" x14ac:dyDescent="0.4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5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2"/>
        <v>134</v>
      </c>
      <c r="P249" s="3">
        <f t="shared" si="13"/>
        <v>108</v>
      </c>
      <c r="Q249" s="3" t="s">
        <v>8310</v>
      </c>
      <c r="R249" s="3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74" x14ac:dyDescent="0.4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5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2"/>
        <v>101</v>
      </c>
      <c r="P250" s="3">
        <f t="shared" si="13"/>
        <v>590</v>
      </c>
      <c r="Q250" s="3" t="s">
        <v>8310</v>
      </c>
      <c r="R250" s="3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92.5" x14ac:dyDescent="0.4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5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2"/>
        <v>113</v>
      </c>
      <c r="P251" s="3">
        <f t="shared" si="13"/>
        <v>48</v>
      </c>
      <c r="Q251" s="3" t="s">
        <v>8310</v>
      </c>
      <c r="R251" s="3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74" x14ac:dyDescent="0.4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5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2"/>
        <v>106</v>
      </c>
      <c r="P252" s="3">
        <f t="shared" si="13"/>
        <v>72</v>
      </c>
      <c r="Q252" s="3" t="s">
        <v>8310</v>
      </c>
      <c r="R252" s="3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74" x14ac:dyDescent="0.4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5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2"/>
        <v>126</v>
      </c>
      <c r="P253" s="3">
        <f t="shared" si="13"/>
        <v>57</v>
      </c>
      <c r="Q253" s="3" t="s">
        <v>8310</v>
      </c>
      <c r="R253" s="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74" x14ac:dyDescent="0.4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5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2"/>
        <v>185</v>
      </c>
      <c r="P254" s="3">
        <f t="shared" si="13"/>
        <v>85</v>
      </c>
      <c r="Q254" s="3" t="s">
        <v>8310</v>
      </c>
      <c r="R254" s="3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74" x14ac:dyDescent="0.4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5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2"/>
        <v>101</v>
      </c>
      <c r="P255" s="3">
        <f t="shared" si="13"/>
        <v>216</v>
      </c>
      <c r="Q255" s="3" t="s">
        <v>8310</v>
      </c>
      <c r="R255" s="3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74" x14ac:dyDescent="0.4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5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2"/>
        <v>117</v>
      </c>
      <c r="P256" s="3">
        <f t="shared" si="13"/>
        <v>89</v>
      </c>
      <c r="Q256" s="3" t="s">
        <v>8310</v>
      </c>
      <c r="R256" s="3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7" x14ac:dyDescent="0.4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5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2"/>
        <v>107</v>
      </c>
      <c r="P257" s="3">
        <f t="shared" si="13"/>
        <v>45</v>
      </c>
      <c r="Q257" s="3" t="s">
        <v>8310</v>
      </c>
      <c r="R257" s="3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74" x14ac:dyDescent="0.4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5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2"/>
        <v>139</v>
      </c>
      <c r="P258" s="3">
        <f t="shared" si="13"/>
        <v>66</v>
      </c>
      <c r="Q258" s="3" t="s">
        <v>8310</v>
      </c>
      <c r="R258" s="3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74" x14ac:dyDescent="0.4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5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16">ROUND(E259/D259*100,0)</f>
        <v>107</v>
      </c>
      <c r="P259" s="3">
        <f t="shared" ref="P259:P322" si="17">IFERROR(ROUND((E259/L259),0),0)</f>
        <v>67</v>
      </c>
      <c r="Q259" s="3" t="s">
        <v>8310</v>
      </c>
      <c r="R259" s="3" t="s">
        <v>8315</v>
      </c>
      <c r="S259" s="11">
        <f t="shared" ref="S259:S322" si="18">(J259/86400)+25569+(-5/24)</f>
        <v>42479.418541666666</v>
      </c>
      <c r="T259" s="11">
        <f t="shared" ref="T259:T322" si="19">(((I259/60)/60)/24)+DATE(1970,1,1)+(-5/24)</f>
        <v>42509.418541666666</v>
      </c>
    </row>
    <row r="260" spans="1:20" ht="74" x14ac:dyDescent="0.4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5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16"/>
        <v>191</v>
      </c>
      <c r="P260" s="3">
        <f t="shared" si="17"/>
        <v>83</v>
      </c>
      <c r="Q260" s="3" t="s">
        <v>8310</v>
      </c>
      <c r="R260" s="3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92.5" x14ac:dyDescent="0.4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5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16"/>
        <v>132</v>
      </c>
      <c r="P261" s="3">
        <f t="shared" si="17"/>
        <v>105</v>
      </c>
      <c r="Q261" s="3" t="s">
        <v>8310</v>
      </c>
      <c r="R261" s="3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55.5" x14ac:dyDescent="0.4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5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16"/>
        <v>106</v>
      </c>
      <c r="P262" s="3">
        <f t="shared" si="17"/>
        <v>121</v>
      </c>
      <c r="Q262" s="3" t="s">
        <v>8310</v>
      </c>
      <c r="R262" s="3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55.5" x14ac:dyDescent="0.4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5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16"/>
        <v>107</v>
      </c>
      <c r="P263" s="3">
        <f t="shared" si="17"/>
        <v>98</v>
      </c>
      <c r="Q263" s="3" t="s">
        <v>8310</v>
      </c>
      <c r="R263" s="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55.5" x14ac:dyDescent="0.4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5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16"/>
        <v>240</v>
      </c>
      <c r="P264" s="3">
        <f t="shared" si="17"/>
        <v>41</v>
      </c>
      <c r="Q264" s="3" t="s">
        <v>8310</v>
      </c>
      <c r="R264" s="3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74" x14ac:dyDescent="0.4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5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16"/>
        <v>118</v>
      </c>
      <c r="P265" s="3">
        <f t="shared" si="17"/>
        <v>31</v>
      </c>
      <c r="Q265" s="3" t="s">
        <v>8310</v>
      </c>
      <c r="R265" s="3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74" x14ac:dyDescent="0.4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5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16"/>
        <v>118</v>
      </c>
      <c r="P266" s="3">
        <f t="shared" si="17"/>
        <v>65</v>
      </c>
      <c r="Q266" s="3" t="s">
        <v>8310</v>
      </c>
      <c r="R266" s="3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92.5" x14ac:dyDescent="0.4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5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16"/>
        <v>111</v>
      </c>
      <c r="P267" s="3">
        <f t="shared" si="17"/>
        <v>96</v>
      </c>
      <c r="Q267" s="3" t="s">
        <v>8310</v>
      </c>
      <c r="R267" s="3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92.5" x14ac:dyDescent="0.4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5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16"/>
        <v>146</v>
      </c>
      <c r="P268" s="3">
        <f t="shared" si="17"/>
        <v>40</v>
      </c>
      <c r="Q268" s="3" t="s">
        <v>8310</v>
      </c>
      <c r="R268" s="3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74" x14ac:dyDescent="0.4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5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16"/>
        <v>132</v>
      </c>
      <c r="P269" s="3">
        <f t="shared" si="17"/>
        <v>79</v>
      </c>
      <c r="Q269" s="3" t="s">
        <v>8310</v>
      </c>
      <c r="R269" s="3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74" x14ac:dyDescent="0.4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5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16"/>
        <v>111</v>
      </c>
      <c r="P270" s="3">
        <f t="shared" si="17"/>
        <v>50</v>
      </c>
      <c r="Q270" s="3" t="s">
        <v>8310</v>
      </c>
      <c r="R270" s="3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74" x14ac:dyDescent="0.4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5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16"/>
        <v>147</v>
      </c>
      <c r="P271" s="3">
        <f t="shared" si="17"/>
        <v>92</v>
      </c>
      <c r="Q271" s="3" t="s">
        <v>8310</v>
      </c>
      <c r="R271" s="3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74" x14ac:dyDescent="0.4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5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16"/>
        <v>153</v>
      </c>
      <c r="P272" s="3">
        <f t="shared" si="17"/>
        <v>58</v>
      </c>
      <c r="Q272" s="3" t="s">
        <v>8310</v>
      </c>
      <c r="R272" s="3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74" x14ac:dyDescent="0.4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5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16"/>
        <v>105</v>
      </c>
      <c r="P273" s="3">
        <f t="shared" si="17"/>
        <v>109</v>
      </c>
      <c r="Q273" s="3" t="s">
        <v>8310</v>
      </c>
      <c r="R273" s="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74" x14ac:dyDescent="0.4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5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16"/>
        <v>177</v>
      </c>
      <c r="P274" s="3">
        <f t="shared" si="17"/>
        <v>82</v>
      </c>
      <c r="Q274" s="3" t="s">
        <v>8310</v>
      </c>
      <c r="R274" s="3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74" x14ac:dyDescent="0.4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5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16"/>
        <v>108</v>
      </c>
      <c r="P275" s="3">
        <f t="shared" si="17"/>
        <v>46</v>
      </c>
      <c r="Q275" s="3" t="s">
        <v>8310</v>
      </c>
      <c r="R275" s="3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74" x14ac:dyDescent="0.4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5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16"/>
        <v>156</v>
      </c>
      <c r="P276" s="3">
        <f t="shared" si="17"/>
        <v>55</v>
      </c>
      <c r="Q276" s="3" t="s">
        <v>8310</v>
      </c>
      <c r="R276" s="3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74" x14ac:dyDescent="0.4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5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16"/>
        <v>108</v>
      </c>
      <c r="P277" s="3">
        <f t="shared" si="17"/>
        <v>65</v>
      </c>
      <c r="Q277" s="3" t="s">
        <v>8310</v>
      </c>
      <c r="R277" s="3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74" x14ac:dyDescent="0.4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5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16"/>
        <v>148</v>
      </c>
      <c r="P278" s="3">
        <f t="shared" si="17"/>
        <v>95</v>
      </c>
      <c r="Q278" s="3" t="s">
        <v>8310</v>
      </c>
      <c r="R278" s="3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74" x14ac:dyDescent="0.4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5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16"/>
        <v>110</v>
      </c>
      <c r="P279" s="3">
        <f t="shared" si="17"/>
        <v>75</v>
      </c>
      <c r="Q279" s="3" t="s">
        <v>8310</v>
      </c>
      <c r="R279" s="3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55.5" x14ac:dyDescent="0.4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5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16"/>
        <v>150</v>
      </c>
      <c r="P280" s="3">
        <f t="shared" si="17"/>
        <v>98</v>
      </c>
      <c r="Q280" s="3" t="s">
        <v>8310</v>
      </c>
      <c r="R280" s="3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92.5" x14ac:dyDescent="0.4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5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16"/>
        <v>157</v>
      </c>
      <c r="P281" s="3">
        <f t="shared" si="17"/>
        <v>88</v>
      </c>
      <c r="Q281" s="3" t="s">
        <v>8310</v>
      </c>
      <c r="R281" s="3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74" x14ac:dyDescent="0.4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5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16"/>
        <v>156</v>
      </c>
      <c r="P282" s="3">
        <f t="shared" si="17"/>
        <v>55</v>
      </c>
      <c r="Q282" s="3" t="s">
        <v>8310</v>
      </c>
      <c r="R282" s="3" t="s">
        <v>8315</v>
      </c>
      <c r="S282" s="11">
        <f t="shared" si="18"/>
        <v>41744.382349537038</v>
      </c>
      <c r="T282" s="11">
        <f t="shared" si="19"/>
        <v>41789.382349537031</v>
      </c>
    </row>
    <row r="283" spans="1:20" ht="74" x14ac:dyDescent="0.4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5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16"/>
        <v>121</v>
      </c>
      <c r="P283" s="3">
        <f t="shared" si="17"/>
        <v>84</v>
      </c>
      <c r="Q283" s="3" t="s">
        <v>8310</v>
      </c>
      <c r="R283" s="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74" x14ac:dyDescent="0.4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5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16"/>
        <v>101</v>
      </c>
      <c r="P284" s="3">
        <f t="shared" si="17"/>
        <v>254</v>
      </c>
      <c r="Q284" s="3" t="s">
        <v>8310</v>
      </c>
      <c r="R284" s="3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7" x14ac:dyDescent="0.4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5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16"/>
        <v>114</v>
      </c>
      <c r="P285" s="3">
        <f t="shared" si="17"/>
        <v>102</v>
      </c>
      <c r="Q285" s="3" t="s">
        <v>8310</v>
      </c>
      <c r="R285" s="3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74" x14ac:dyDescent="0.4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5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16"/>
        <v>105</v>
      </c>
      <c r="P286" s="3">
        <f t="shared" si="17"/>
        <v>55</v>
      </c>
      <c r="Q286" s="3" t="s">
        <v>8310</v>
      </c>
      <c r="R286" s="3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74" x14ac:dyDescent="0.4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5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16"/>
        <v>229</v>
      </c>
      <c r="P287" s="3">
        <f t="shared" si="17"/>
        <v>57</v>
      </c>
      <c r="Q287" s="3" t="s">
        <v>8310</v>
      </c>
      <c r="R287" s="3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74" x14ac:dyDescent="0.4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5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16"/>
        <v>109</v>
      </c>
      <c r="P288" s="3">
        <f t="shared" si="17"/>
        <v>121</v>
      </c>
      <c r="Q288" s="3" t="s">
        <v>8310</v>
      </c>
      <c r="R288" s="3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7" x14ac:dyDescent="0.4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5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16"/>
        <v>176</v>
      </c>
      <c r="P289" s="3">
        <f t="shared" si="17"/>
        <v>91</v>
      </c>
      <c r="Q289" s="3" t="s">
        <v>8310</v>
      </c>
      <c r="R289" s="3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74" x14ac:dyDescent="0.4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5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16"/>
        <v>103</v>
      </c>
      <c r="P290" s="3">
        <f t="shared" si="17"/>
        <v>115</v>
      </c>
      <c r="Q290" s="3" t="s">
        <v>8310</v>
      </c>
      <c r="R290" s="3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74" x14ac:dyDescent="0.4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5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16"/>
        <v>105</v>
      </c>
      <c r="P291" s="3">
        <f t="shared" si="17"/>
        <v>68</v>
      </c>
      <c r="Q291" s="3" t="s">
        <v>8310</v>
      </c>
      <c r="R291" s="3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55.5" x14ac:dyDescent="0.4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5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16"/>
        <v>107</v>
      </c>
      <c r="P292" s="3">
        <f t="shared" si="17"/>
        <v>29</v>
      </c>
      <c r="Q292" s="3" t="s">
        <v>8310</v>
      </c>
      <c r="R292" s="3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74" x14ac:dyDescent="0.4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5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16"/>
        <v>120</v>
      </c>
      <c r="P293" s="3">
        <f t="shared" si="17"/>
        <v>47</v>
      </c>
      <c r="Q293" s="3" t="s">
        <v>8310</v>
      </c>
      <c r="R293" s="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74" x14ac:dyDescent="0.4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5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16"/>
        <v>102</v>
      </c>
      <c r="P294" s="3">
        <f t="shared" si="17"/>
        <v>154</v>
      </c>
      <c r="Q294" s="3" t="s">
        <v>8310</v>
      </c>
      <c r="R294" s="3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74" x14ac:dyDescent="0.4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5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16"/>
        <v>101</v>
      </c>
      <c r="P295" s="3">
        <f t="shared" si="17"/>
        <v>201</v>
      </c>
      <c r="Q295" s="3" t="s">
        <v>8310</v>
      </c>
      <c r="R295" s="3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111" x14ac:dyDescent="0.4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5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16"/>
        <v>100</v>
      </c>
      <c r="P296" s="3">
        <f t="shared" si="17"/>
        <v>100</v>
      </c>
      <c r="Q296" s="3" t="s">
        <v>8310</v>
      </c>
      <c r="R296" s="3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74" x14ac:dyDescent="0.4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5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16"/>
        <v>133</v>
      </c>
      <c r="P297" s="3">
        <f t="shared" si="17"/>
        <v>100</v>
      </c>
      <c r="Q297" s="3" t="s">
        <v>8310</v>
      </c>
      <c r="R297" s="3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74" x14ac:dyDescent="0.4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5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16"/>
        <v>119</v>
      </c>
      <c r="P298" s="3">
        <f t="shared" si="17"/>
        <v>230</v>
      </c>
      <c r="Q298" s="3" t="s">
        <v>8310</v>
      </c>
      <c r="R298" s="3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74" x14ac:dyDescent="0.4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5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16"/>
        <v>101</v>
      </c>
      <c r="P299" s="3">
        <f t="shared" si="17"/>
        <v>142</v>
      </c>
      <c r="Q299" s="3" t="s">
        <v>8310</v>
      </c>
      <c r="R299" s="3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7" x14ac:dyDescent="0.4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5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16"/>
        <v>109</v>
      </c>
      <c r="P300" s="3">
        <f t="shared" si="17"/>
        <v>56</v>
      </c>
      <c r="Q300" s="3" t="s">
        <v>8310</v>
      </c>
      <c r="R300" s="3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92.5" x14ac:dyDescent="0.4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5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16"/>
        <v>179</v>
      </c>
      <c r="P301" s="3">
        <f t="shared" si="17"/>
        <v>73</v>
      </c>
      <c r="Q301" s="3" t="s">
        <v>8310</v>
      </c>
      <c r="R301" s="3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74" x14ac:dyDescent="0.4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5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16"/>
        <v>102</v>
      </c>
      <c r="P302" s="3">
        <f t="shared" si="17"/>
        <v>85</v>
      </c>
      <c r="Q302" s="3" t="s">
        <v>8310</v>
      </c>
      <c r="R302" s="3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74" x14ac:dyDescent="0.4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5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16"/>
        <v>119</v>
      </c>
      <c r="P303" s="3">
        <f t="shared" si="17"/>
        <v>61</v>
      </c>
      <c r="Q303" s="3" t="s">
        <v>8310</v>
      </c>
      <c r="R303" s="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92.5" x14ac:dyDescent="0.4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5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16"/>
        <v>100</v>
      </c>
      <c r="P304" s="3">
        <f t="shared" si="17"/>
        <v>93</v>
      </c>
      <c r="Q304" s="3" t="s">
        <v>8310</v>
      </c>
      <c r="R304" s="3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74" x14ac:dyDescent="0.4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5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16"/>
        <v>137</v>
      </c>
      <c r="P305" s="3">
        <f t="shared" si="17"/>
        <v>50</v>
      </c>
      <c r="Q305" s="3" t="s">
        <v>8310</v>
      </c>
      <c r="R305" s="3" t="s">
        <v>8315</v>
      </c>
      <c r="S305" s="11">
        <f t="shared" si="18"/>
        <v>41031.862800925919</v>
      </c>
      <c r="T305" s="11">
        <f t="shared" si="19"/>
        <v>41061.862800925926</v>
      </c>
    </row>
    <row r="306" spans="1:20" ht="55.5" x14ac:dyDescent="0.4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5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16"/>
        <v>232</v>
      </c>
      <c r="P306" s="3">
        <f t="shared" si="17"/>
        <v>106</v>
      </c>
      <c r="Q306" s="3" t="s">
        <v>8310</v>
      </c>
      <c r="R306" s="3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55.5" x14ac:dyDescent="0.4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5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16"/>
        <v>130</v>
      </c>
      <c r="P307" s="3">
        <f t="shared" si="17"/>
        <v>52</v>
      </c>
      <c r="Q307" s="3" t="s">
        <v>8310</v>
      </c>
      <c r="R307" s="3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55.5" x14ac:dyDescent="0.4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5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16"/>
        <v>293</v>
      </c>
      <c r="P308" s="3">
        <f t="shared" si="17"/>
        <v>37</v>
      </c>
      <c r="Q308" s="3" t="s">
        <v>8310</v>
      </c>
      <c r="R308" s="3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4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5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16"/>
        <v>111</v>
      </c>
      <c r="P309" s="3">
        <f t="shared" si="17"/>
        <v>43</v>
      </c>
      <c r="Q309" s="3" t="s">
        <v>8310</v>
      </c>
      <c r="R309" s="3" t="s">
        <v>8315</v>
      </c>
      <c r="S309" s="11">
        <f t="shared" si="18"/>
        <v>41282.736122685186</v>
      </c>
      <c r="T309" s="11">
        <f t="shared" si="19"/>
        <v>41312.736122685179</v>
      </c>
    </row>
    <row r="310" spans="1:20" ht="74" x14ac:dyDescent="0.4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5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16"/>
        <v>106</v>
      </c>
      <c r="P310" s="3">
        <f t="shared" si="17"/>
        <v>63</v>
      </c>
      <c r="Q310" s="3" t="s">
        <v>8310</v>
      </c>
      <c r="R310" s="3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74" x14ac:dyDescent="0.4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5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16"/>
        <v>119</v>
      </c>
      <c r="P311" s="3">
        <f t="shared" si="17"/>
        <v>90</v>
      </c>
      <c r="Q311" s="3" t="s">
        <v>8310</v>
      </c>
      <c r="R311" s="3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74" x14ac:dyDescent="0.4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5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16"/>
        <v>104</v>
      </c>
      <c r="P312" s="3">
        <f t="shared" si="17"/>
        <v>29</v>
      </c>
      <c r="Q312" s="3" t="s">
        <v>8310</v>
      </c>
      <c r="R312" s="3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74" x14ac:dyDescent="0.4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5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16"/>
        <v>104</v>
      </c>
      <c r="P313" s="3">
        <f t="shared" si="17"/>
        <v>139</v>
      </c>
      <c r="Q313" s="3" t="s">
        <v>8310</v>
      </c>
      <c r="R313" s="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92.5" x14ac:dyDescent="0.4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5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16"/>
        <v>112</v>
      </c>
      <c r="P314" s="3">
        <f t="shared" si="17"/>
        <v>61</v>
      </c>
      <c r="Q314" s="3" t="s">
        <v>8310</v>
      </c>
      <c r="R314" s="3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92.5" x14ac:dyDescent="0.4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5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16"/>
        <v>105</v>
      </c>
      <c r="P315" s="3">
        <f t="shared" si="17"/>
        <v>80</v>
      </c>
      <c r="Q315" s="3" t="s">
        <v>8310</v>
      </c>
      <c r="R315" s="3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74" x14ac:dyDescent="0.4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5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16"/>
        <v>385</v>
      </c>
      <c r="P316" s="3">
        <f t="shared" si="17"/>
        <v>32</v>
      </c>
      <c r="Q316" s="3" t="s">
        <v>8310</v>
      </c>
      <c r="R316" s="3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74" x14ac:dyDescent="0.4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5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16"/>
        <v>101</v>
      </c>
      <c r="P317" s="3">
        <f t="shared" si="17"/>
        <v>201</v>
      </c>
      <c r="Q317" s="3" t="s">
        <v>8310</v>
      </c>
      <c r="R317" s="3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55.5" x14ac:dyDescent="0.4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5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16"/>
        <v>114</v>
      </c>
      <c r="P318" s="3">
        <f t="shared" si="17"/>
        <v>108</v>
      </c>
      <c r="Q318" s="3" t="s">
        <v>8310</v>
      </c>
      <c r="R318" s="3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55.5" x14ac:dyDescent="0.4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5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16"/>
        <v>101</v>
      </c>
      <c r="P319" s="3">
        <f t="shared" si="17"/>
        <v>96</v>
      </c>
      <c r="Q319" s="3" t="s">
        <v>8310</v>
      </c>
      <c r="R319" s="3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74" x14ac:dyDescent="0.4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5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16"/>
        <v>283</v>
      </c>
      <c r="P320" s="3">
        <f t="shared" si="17"/>
        <v>50</v>
      </c>
      <c r="Q320" s="3" t="s">
        <v>8310</v>
      </c>
      <c r="R320" s="3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92.5" x14ac:dyDescent="0.4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5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16"/>
        <v>113</v>
      </c>
      <c r="P321" s="3">
        <f t="shared" si="17"/>
        <v>110</v>
      </c>
      <c r="Q321" s="3" t="s">
        <v>8310</v>
      </c>
      <c r="R321" s="3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74" x14ac:dyDescent="0.4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5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16"/>
        <v>107</v>
      </c>
      <c r="P322" s="3">
        <f t="shared" si="17"/>
        <v>135</v>
      </c>
      <c r="Q322" s="3" t="s">
        <v>8310</v>
      </c>
      <c r="R322" s="3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74" x14ac:dyDescent="0.4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5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20">ROUND(E323/D323*100,0)</f>
        <v>103</v>
      </c>
      <c r="P323" s="3">
        <f t="shared" ref="P323:P386" si="21">IFERROR(ROUND((E323/L323),0),0)</f>
        <v>107</v>
      </c>
      <c r="Q323" s="3" t="s">
        <v>8310</v>
      </c>
      <c r="R323" s="3" t="s">
        <v>8315</v>
      </c>
      <c r="S323" s="11">
        <f t="shared" ref="S323:S386" si="22">(J323/86400)+25569+(-5/24)</f>
        <v>42647.238263888888</v>
      </c>
      <c r="T323" s="11">
        <f t="shared" ref="T323:T386" si="23">(((I323/60)/60)/24)+DATE(1970,1,1)+(-5/24)</f>
        <v>42682.27993055556</v>
      </c>
    </row>
    <row r="324" spans="1:20" ht="55.5" x14ac:dyDescent="0.4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5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20"/>
        <v>108</v>
      </c>
      <c r="P324" s="3">
        <f t="shared" si="21"/>
        <v>145</v>
      </c>
      <c r="Q324" s="3" t="s">
        <v>8310</v>
      </c>
      <c r="R324" s="3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74" x14ac:dyDescent="0.4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5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20"/>
        <v>123</v>
      </c>
      <c r="P325" s="3">
        <f t="shared" si="21"/>
        <v>115</v>
      </c>
      <c r="Q325" s="3" t="s">
        <v>8310</v>
      </c>
      <c r="R325" s="3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74" x14ac:dyDescent="0.4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5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20"/>
        <v>102</v>
      </c>
      <c r="P326" s="3">
        <f t="shared" si="21"/>
        <v>105</v>
      </c>
      <c r="Q326" s="3" t="s">
        <v>8310</v>
      </c>
      <c r="R326" s="3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74" x14ac:dyDescent="0.4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5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20"/>
        <v>104</v>
      </c>
      <c r="P327" s="3">
        <f t="shared" si="21"/>
        <v>71</v>
      </c>
      <c r="Q327" s="3" t="s">
        <v>8310</v>
      </c>
      <c r="R327" s="3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74" x14ac:dyDescent="0.4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5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20"/>
        <v>113</v>
      </c>
      <c r="P328" s="3">
        <f t="shared" si="21"/>
        <v>147</v>
      </c>
      <c r="Q328" s="3" t="s">
        <v>8310</v>
      </c>
      <c r="R328" s="3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74" x14ac:dyDescent="0.4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5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20"/>
        <v>136</v>
      </c>
      <c r="P329" s="3">
        <f t="shared" si="21"/>
        <v>160</v>
      </c>
      <c r="Q329" s="3" t="s">
        <v>8310</v>
      </c>
      <c r="R329" s="3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74" x14ac:dyDescent="0.4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5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20"/>
        <v>104</v>
      </c>
      <c r="P330" s="3">
        <f t="shared" si="21"/>
        <v>156</v>
      </c>
      <c r="Q330" s="3" t="s">
        <v>8310</v>
      </c>
      <c r="R330" s="3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74" x14ac:dyDescent="0.4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5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20"/>
        <v>106</v>
      </c>
      <c r="P331" s="3">
        <f t="shared" si="21"/>
        <v>63</v>
      </c>
      <c r="Q331" s="3" t="s">
        <v>8310</v>
      </c>
      <c r="R331" s="3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74" x14ac:dyDescent="0.4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5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20"/>
        <v>102</v>
      </c>
      <c r="P332" s="3">
        <f t="shared" si="21"/>
        <v>105</v>
      </c>
      <c r="Q332" s="3" t="s">
        <v>8310</v>
      </c>
      <c r="R332" s="3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74" x14ac:dyDescent="0.4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5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20"/>
        <v>107</v>
      </c>
      <c r="P333" s="3">
        <f t="shared" si="21"/>
        <v>97</v>
      </c>
      <c r="Q333" s="3" t="s">
        <v>8310</v>
      </c>
      <c r="R333" s="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74" x14ac:dyDescent="0.4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5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20"/>
        <v>113</v>
      </c>
      <c r="P334" s="3">
        <f t="shared" si="21"/>
        <v>204</v>
      </c>
      <c r="Q334" s="3" t="s">
        <v>8310</v>
      </c>
      <c r="R334" s="3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74" x14ac:dyDescent="0.4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5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20"/>
        <v>125</v>
      </c>
      <c r="P335" s="3">
        <f t="shared" si="21"/>
        <v>188</v>
      </c>
      <c r="Q335" s="3" t="s">
        <v>8310</v>
      </c>
      <c r="R335" s="3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92.5" x14ac:dyDescent="0.4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5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20"/>
        <v>101</v>
      </c>
      <c r="P336" s="3">
        <f t="shared" si="21"/>
        <v>147</v>
      </c>
      <c r="Q336" s="3" t="s">
        <v>8310</v>
      </c>
      <c r="R336" s="3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74" x14ac:dyDescent="0.4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5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20"/>
        <v>103</v>
      </c>
      <c r="P337" s="3">
        <f t="shared" si="21"/>
        <v>109</v>
      </c>
      <c r="Q337" s="3" t="s">
        <v>8310</v>
      </c>
      <c r="R337" s="3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74" x14ac:dyDescent="0.4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5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20"/>
        <v>117</v>
      </c>
      <c r="P338" s="3">
        <f t="shared" si="21"/>
        <v>59</v>
      </c>
      <c r="Q338" s="3" t="s">
        <v>8310</v>
      </c>
      <c r="R338" s="3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74" x14ac:dyDescent="0.4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5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20"/>
        <v>101</v>
      </c>
      <c r="P339" s="3">
        <f t="shared" si="21"/>
        <v>98</v>
      </c>
      <c r="Q339" s="3" t="s">
        <v>8310</v>
      </c>
      <c r="R339" s="3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74" x14ac:dyDescent="0.4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5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20"/>
        <v>110</v>
      </c>
      <c r="P340" s="3">
        <f t="shared" si="21"/>
        <v>70</v>
      </c>
      <c r="Q340" s="3" t="s">
        <v>8310</v>
      </c>
      <c r="R340" s="3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74" x14ac:dyDescent="0.4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5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20"/>
        <v>108</v>
      </c>
      <c r="P341" s="3">
        <f t="shared" si="21"/>
        <v>73</v>
      </c>
      <c r="Q341" s="3" t="s">
        <v>8310</v>
      </c>
      <c r="R341" s="3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55.5" x14ac:dyDescent="0.4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5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20"/>
        <v>125</v>
      </c>
      <c r="P342" s="3">
        <f t="shared" si="21"/>
        <v>146</v>
      </c>
      <c r="Q342" s="3" t="s">
        <v>8310</v>
      </c>
      <c r="R342" s="3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74" x14ac:dyDescent="0.4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5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20"/>
        <v>107</v>
      </c>
      <c r="P343" s="3">
        <f t="shared" si="21"/>
        <v>68</v>
      </c>
      <c r="Q343" s="3" t="s">
        <v>8310</v>
      </c>
      <c r="R343" s="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7" x14ac:dyDescent="0.4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5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20"/>
        <v>100</v>
      </c>
      <c r="P344" s="3">
        <f t="shared" si="21"/>
        <v>170</v>
      </c>
      <c r="Q344" s="3" t="s">
        <v>8310</v>
      </c>
      <c r="R344" s="3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74" x14ac:dyDescent="0.4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5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20"/>
        <v>102</v>
      </c>
      <c r="P345" s="3">
        <f t="shared" si="21"/>
        <v>58</v>
      </c>
      <c r="Q345" s="3" t="s">
        <v>8310</v>
      </c>
      <c r="R345" s="3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74" x14ac:dyDescent="0.4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5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20"/>
        <v>102</v>
      </c>
      <c r="P346" s="3">
        <f t="shared" si="21"/>
        <v>120</v>
      </c>
      <c r="Q346" s="3" t="s">
        <v>8310</v>
      </c>
      <c r="R346" s="3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74" x14ac:dyDescent="0.4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5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20"/>
        <v>123</v>
      </c>
      <c r="P347" s="3">
        <f t="shared" si="21"/>
        <v>100</v>
      </c>
      <c r="Q347" s="3" t="s">
        <v>8310</v>
      </c>
      <c r="R347" s="3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74" x14ac:dyDescent="0.4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5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20"/>
        <v>170</v>
      </c>
      <c r="P348" s="3">
        <f t="shared" si="21"/>
        <v>91</v>
      </c>
      <c r="Q348" s="3" t="s">
        <v>8310</v>
      </c>
      <c r="R348" s="3" t="s">
        <v>8315</v>
      </c>
      <c r="S348" s="11">
        <f t="shared" si="22"/>
        <v>42261.291909722218</v>
      </c>
      <c r="T348" s="11">
        <f t="shared" si="23"/>
        <v>42291.291909722226</v>
      </c>
    </row>
    <row r="349" spans="1:20" ht="74" x14ac:dyDescent="0.4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5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20"/>
        <v>112</v>
      </c>
      <c r="P349" s="3">
        <f t="shared" si="21"/>
        <v>118</v>
      </c>
      <c r="Q349" s="3" t="s">
        <v>8310</v>
      </c>
      <c r="R349" s="3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74" x14ac:dyDescent="0.4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5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20"/>
        <v>103</v>
      </c>
      <c r="P350" s="3">
        <f t="shared" si="21"/>
        <v>87</v>
      </c>
      <c r="Q350" s="3" t="s">
        <v>8310</v>
      </c>
      <c r="R350" s="3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55.5" x14ac:dyDescent="0.4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5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20"/>
        <v>107</v>
      </c>
      <c r="P351" s="3">
        <f t="shared" si="21"/>
        <v>72</v>
      </c>
      <c r="Q351" s="3" t="s">
        <v>8310</v>
      </c>
      <c r="R351" s="3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74" x14ac:dyDescent="0.4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5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20"/>
        <v>115</v>
      </c>
      <c r="P352" s="3">
        <f t="shared" si="21"/>
        <v>130</v>
      </c>
      <c r="Q352" s="3" t="s">
        <v>8310</v>
      </c>
      <c r="R352" s="3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74" x14ac:dyDescent="0.4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5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20"/>
        <v>127</v>
      </c>
      <c r="P353" s="3">
        <f t="shared" si="21"/>
        <v>45</v>
      </c>
      <c r="Q353" s="3" t="s">
        <v>8310</v>
      </c>
      <c r="R353" s="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74" x14ac:dyDescent="0.4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5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20"/>
        <v>117</v>
      </c>
      <c r="P354" s="3">
        <f t="shared" si="21"/>
        <v>41</v>
      </c>
      <c r="Q354" s="3" t="s">
        <v>8310</v>
      </c>
      <c r="R354" s="3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74" x14ac:dyDescent="0.4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5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20"/>
        <v>109</v>
      </c>
      <c r="P355" s="3">
        <f t="shared" si="21"/>
        <v>104</v>
      </c>
      <c r="Q355" s="3" t="s">
        <v>8310</v>
      </c>
      <c r="R355" s="3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74" x14ac:dyDescent="0.4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5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20"/>
        <v>104</v>
      </c>
      <c r="P356" s="3">
        <f t="shared" si="21"/>
        <v>125</v>
      </c>
      <c r="Q356" s="3" t="s">
        <v>8310</v>
      </c>
      <c r="R356" s="3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55.5" x14ac:dyDescent="0.4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5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20"/>
        <v>116</v>
      </c>
      <c r="P357" s="3">
        <f t="shared" si="21"/>
        <v>247</v>
      </c>
      <c r="Q357" s="3" t="s">
        <v>8310</v>
      </c>
      <c r="R357" s="3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55.5" x14ac:dyDescent="0.4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5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20"/>
        <v>103</v>
      </c>
      <c r="P358" s="3">
        <f t="shared" si="21"/>
        <v>79</v>
      </c>
      <c r="Q358" s="3" t="s">
        <v>8310</v>
      </c>
      <c r="R358" s="3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74" x14ac:dyDescent="0.4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5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20"/>
        <v>174</v>
      </c>
      <c r="P359" s="3">
        <f t="shared" si="21"/>
        <v>86</v>
      </c>
      <c r="Q359" s="3" t="s">
        <v>8310</v>
      </c>
      <c r="R359" s="3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74" x14ac:dyDescent="0.4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5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20"/>
        <v>103</v>
      </c>
      <c r="P360" s="3">
        <f t="shared" si="21"/>
        <v>193</v>
      </c>
      <c r="Q360" s="3" t="s">
        <v>8310</v>
      </c>
      <c r="R360" s="3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74" x14ac:dyDescent="0.4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5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20"/>
        <v>105</v>
      </c>
      <c r="P361" s="3">
        <f t="shared" si="21"/>
        <v>84</v>
      </c>
      <c r="Q361" s="3" t="s">
        <v>8310</v>
      </c>
      <c r="R361" s="3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74" x14ac:dyDescent="0.4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5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20"/>
        <v>101</v>
      </c>
      <c r="P362" s="3">
        <f t="shared" si="21"/>
        <v>140</v>
      </c>
      <c r="Q362" s="3" t="s">
        <v>8310</v>
      </c>
      <c r="R362" s="3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74" x14ac:dyDescent="0.4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5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20"/>
        <v>111</v>
      </c>
      <c r="P363" s="3">
        <f t="shared" si="21"/>
        <v>110</v>
      </c>
      <c r="Q363" s="3" t="s">
        <v>8310</v>
      </c>
      <c r="R363" s="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92.5" x14ac:dyDescent="0.4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5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20"/>
        <v>124</v>
      </c>
      <c r="P364" s="3">
        <f t="shared" si="21"/>
        <v>140</v>
      </c>
      <c r="Q364" s="3" t="s">
        <v>8310</v>
      </c>
      <c r="R364" s="3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92.5" x14ac:dyDescent="0.4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5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20"/>
        <v>101</v>
      </c>
      <c r="P365" s="3">
        <f t="shared" si="21"/>
        <v>348</v>
      </c>
      <c r="Q365" s="3" t="s">
        <v>8310</v>
      </c>
      <c r="R365" s="3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74" x14ac:dyDescent="0.4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5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20"/>
        <v>110</v>
      </c>
      <c r="P366" s="3">
        <f t="shared" si="21"/>
        <v>68</v>
      </c>
      <c r="Q366" s="3" t="s">
        <v>8310</v>
      </c>
      <c r="R366" s="3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74" x14ac:dyDescent="0.4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5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20"/>
        <v>104</v>
      </c>
      <c r="P367" s="3">
        <f t="shared" si="21"/>
        <v>240</v>
      </c>
      <c r="Q367" s="3" t="s">
        <v>8310</v>
      </c>
      <c r="R367" s="3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74" x14ac:dyDescent="0.4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5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20"/>
        <v>101</v>
      </c>
      <c r="P368" s="3">
        <f t="shared" si="21"/>
        <v>287</v>
      </c>
      <c r="Q368" s="3" t="s">
        <v>8310</v>
      </c>
      <c r="R368" s="3" t="s">
        <v>8315</v>
      </c>
      <c r="S368" s="11">
        <f t="shared" si="22"/>
        <v>41019.584699074076</v>
      </c>
      <c r="T368" s="11">
        <f t="shared" si="23"/>
        <v>41049.584699074068</v>
      </c>
    </row>
    <row r="369" spans="1:20" ht="74" x14ac:dyDescent="0.4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5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20"/>
        <v>103</v>
      </c>
      <c r="P369" s="3">
        <f t="shared" si="21"/>
        <v>87</v>
      </c>
      <c r="Q369" s="3" t="s">
        <v>8310</v>
      </c>
      <c r="R369" s="3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92.5" x14ac:dyDescent="0.4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5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20"/>
        <v>104</v>
      </c>
      <c r="P370" s="3">
        <f t="shared" si="21"/>
        <v>82</v>
      </c>
      <c r="Q370" s="3" t="s">
        <v>8310</v>
      </c>
      <c r="R370" s="3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74" x14ac:dyDescent="0.4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5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20"/>
        <v>110</v>
      </c>
      <c r="P371" s="3">
        <f t="shared" si="21"/>
        <v>43</v>
      </c>
      <c r="Q371" s="3" t="s">
        <v>8310</v>
      </c>
      <c r="R371" s="3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74" x14ac:dyDescent="0.4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5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20"/>
        <v>122</v>
      </c>
      <c r="P372" s="3">
        <f t="shared" si="21"/>
        <v>709</v>
      </c>
      <c r="Q372" s="3" t="s">
        <v>8310</v>
      </c>
      <c r="R372" s="3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74" x14ac:dyDescent="0.4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5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20"/>
        <v>114</v>
      </c>
      <c r="P373" s="3">
        <f t="shared" si="21"/>
        <v>161</v>
      </c>
      <c r="Q373" s="3" t="s">
        <v>8310</v>
      </c>
      <c r="R373" s="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55.5" x14ac:dyDescent="0.4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5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20"/>
        <v>125</v>
      </c>
      <c r="P374" s="3">
        <f t="shared" si="21"/>
        <v>42</v>
      </c>
      <c r="Q374" s="3" t="s">
        <v>8310</v>
      </c>
      <c r="R374" s="3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74" x14ac:dyDescent="0.4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5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20"/>
        <v>107</v>
      </c>
      <c r="P375" s="3">
        <f t="shared" si="21"/>
        <v>90</v>
      </c>
      <c r="Q375" s="3" t="s">
        <v>8310</v>
      </c>
      <c r="R375" s="3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74" x14ac:dyDescent="0.4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5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20"/>
        <v>131</v>
      </c>
      <c r="P376" s="3">
        <f t="shared" si="21"/>
        <v>45</v>
      </c>
      <c r="Q376" s="3" t="s">
        <v>8310</v>
      </c>
      <c r="R376" s="3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74" x14ac:dyDescent="0.4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5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20"/>
        <v>120</v>
      </c>
      <c r="P377" s="3">
        <f t="shared" si="21"/>
        <v>43</v>
      </c>
      <c r="Q377" s="3" t="s">
        <v>8310</v>
      </c>
      <c r="R377" s="3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74" x14ac:dyDescent="0.4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5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20"/>
        <v>106</v>
      </c>
      <c r="P378" s="3">
        <f t="shared" si="21"/>
        <v>54</v>
      </c>
      <c r="Q378" s="3" t="s">
        <v>8310</v>
      </c>
      <c r="R378" s="3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74" x14ac:dyDescent="0.4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5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20"/>
        <v>114</v>
      </c>
      <c r="P379" s="3">
        <f t="shared" si="21"/>
        <v>103</v>
      </c>
      <c r="Q379" s="3" t="s">
        <v>8310</v>
      </c>
      <c r="R379" s="3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92.5" x14ac:dyDescent="0.4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5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20"/>
        <v>112</v>
      </c>
      <c r="P380" s="3">
        <f t="shared" si="21"/>
        <v>40</v>
      </c>
      <c r="Q380" s="3" t="s">
        <v>8310</v>
      </c>
      <c r="R380" s="3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74" x14ac:dyDescent="0.4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5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20"/>
        <v>116</v>
      </c>
      <c r="P381" s="3">
        <f t="shared" si="21"/>
        <v>117</v>
      </c>
      <c r="Q381" s="3" t="s">
        <v>8310</v>
      </c>
      <c r="R381" s="3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92.5" x14ac:dyDescent="0.4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5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20"/>
        <v>142</v>
      </c>
      <c r="P382" s="3">
        <f t="shared" si="21"/>
        <v>116</v>
      </c>
      <c r="Q382" s="3" t="s">
        <v>8310</v>
      </c>
      <c r="R382" s="3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55.5" x14ac:dyDescent="0.4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5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20"/>
        <v>105</v>
      </c>
      <c r="P383" s="3">
        <f t="shared" si="21"/>
        <v>104</v>
      </c>
      <c r="Q383" s="3" t="s">
        <v>8310</v>
      </c>
      <c r="R383" s="3" t="s">
        <v>8315</v>
      </c>
      <c r="S383" s="11">
        <f t="shared" si="22"/>
        <v>41085.48978009259</v>
      </c>
      <c r="T383" s="11">
        <f t="shared" si="23"/>
        <v>41120</v>
      </c>
    </row>
    <row r="384" spans="1:20" ht="74" x14ac:dyDescent="0.4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5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20"/>
        <v>256</v>
      </c>
      <c r="P384" s="3">
        <f t="shared" si="21"/>
        <v>70</v>
      </c>
      <c r="Q384" s="3" t="s">
        <v>8310</v>
      </c>
      <c r="R384" s="3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74" x14ac:dyDescent="0.4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5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20"/>
        <v>207</v>
      </c>
      <c r="P385" s="3">
        <f t="shared" si="21"/>
        <v>43</v>
      </c>
      <c r="Q385" s="3" t="s">
        <v>8310</v>
      </c>
      <c r="R385" s="3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74" x14ac:dyDescent="0.4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5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20"/>
        <v>112</v>
      </c>
      <c r="P386" s="3">
        <f t="shared" si="21"/>
        <v>59</v>
      </c>
      <c r="Q386" s="3" t="s">
        <v>8310</v>
      </c>
      <c r="R386" s="3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74" x14ac:dyDescent="0.4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5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24">ROUND(E387/D387*100,0)</f>
        <v>106</v>
      </c>
      <c r="P387" s="3">
        <f t="shared" ref="P387:P450" si="25">IFERROR(ROUND((E387/L387),0),0)</f>
        <v>112</v>
      </c>
      <c r="Q387" s="3" t="s">
        <v>8310</v>
      </c>
      <c r="R387" s="3" t="s">
        <v>8315</v>
      </c>
      <c r="S387" s="11">
        <f t="shared" ref="S387:S450" si="26">(J387/86400)+25569+(-5/24)</f>
        <v>41934.376168981478</v>
      </c>
      <c r="T387" s="11">
        <f t="shared" ref="T387:T450" si="27">(((I387/60)/60)/24)+DATE(1970,1,1)+(-5/24)</f>
        <v>41964.41783564815</v>
      </c>
    </row>
    <row r="388" spans="1:20" ht="74" x14ac:dyDescent="0.4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5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24"/>
        <v>100</v>
      </c>
      <c r="P388" s="3">
        <f t="shared" si="25"/>
        <v>46</v>
      </c>
      <c r="Q388" s="3" t="s">
        <v>8310</v>
      </c>
      <c r="R388" s="3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74" x14ac:dyDescent="0.4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5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24"/>
        <v>214</v>
      </c>
      <c r="P389" s="3">
        <f t="shared" si="25"/>
        <v>145</v>
      </c>
      <c r="Q389" s="3" t="s">
        <v>8310</v>
      </c>
      <c r="R389" s="3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74" x14ac:dyDescent="0.4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5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24"/>
        <v>126</v>
      </c>
      <c r="P390" s="3">
        <f t="shared" si="25"/>
        <v>89</v>
      </c>
      <c r="Q390" s="3" t="s">
        <v>8310</v>
      </c>
      <c r="R390" s="3" t="s">
        <v>8315</v>
      </c>
      <c r="S390" s="11">
        <f t="shared" si="26"/>
        <v>42548.86782407407</v>
      </c>
      <c r="T390" s="11">
        <f t="shared" si="27"/>
        <v>42578.867824074077</v>
      </c>
    </row>
    <row r="391" spans="1:20" ht="74" x14ac:dyDescent="0.4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5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24"/>
        <v>182</v>
      </c>
      <c r="P391" s="3">
        <f t="shared" si="25"/>
        <v>82</v>
      </c>
      <c r="Q391" s="3" t="s">
        <v>8310</v>
      </c>
      <c r="R391" s="3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74" x14ac:dyDescent="0.4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5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24"/>
        <v>100</v>
      </c>
      <c r="P392" s="3">
        <f t="shared" si="25"/>
        <v>71</v>
      </c>
      <c r="Q392" s="3" t="s">
        <v>8310</v>
      </c>
      <c r="R392" s="3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74" x14ac:dyDescent="0.4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5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24"/>
        <v>101</v>
      </c>
      <c r="P393" s="3">
        <f t="shared" si="25"/>
        <v>104</v>
      </c>
      <c r="Q393" s="3" t="s">
        <v>8310</v>
      </c>
      <c r="R393" s="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74" x14ac:dyDescent="0.4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5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24"/>
        <v>101</v>
      </c>
      <c r="P394" s="3">
        <f t="shared" si="25"/>
        <v>91</v>
      </c>
      <c r="Q394" s="3" t="s">
        <v>8310</v>
      </c>
      <c r="R394" s="3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55.5" x14ac:dyDescent="0.4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5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24"/>
        <v>110</v>
      </c>
      <c r="P395" s="3">
        <f t="shared" si="25"/>
        <v>157</v>
      </c>
      <c r="Q395" s="3" t="s">
        <v>8310</v>
      </c>
      <c r="R395" s="3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74" x14ac:dyDescent="0.4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5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24"/>
        <v>112</v>
      </c>
      <c r="P396" s="3">
        <f t="shared" si="25"/>
        <v>105</v>
      </c>
      <c r="Q396" s="3" t="s">
        <v>8310</v>
      </c>
      <c r="R396" s="3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74" x14ac:dyDescent="0.4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5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24"/>
        <v>108</v>
      </c>
      <c r="P397" s="3">
        <f t="shared" si="25"/>
        <v>59</v>
      </c>
      <c r="Q397" s="3" t="s">
        <v>8310</v>
      </c>
      <c r="R397" s="3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74" x14ac:dyDescent="0.4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5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24"/>
        <v>107</v>
      </c>
      <c r="P398" s="3">
        <f t="shared" si="25"/>
        <v>82</v>
      </c>
      <c r="Q398" s="3" t="s">
        <v>8310</v>
      </c>
      <c r="R398" s="3" t="s">
        <v>8315</v>
      </c>
      <c r="S398" s="11">
        <f t="shared" si="26"/>
        <v>41082.356550925928</v>
      </c>
      <c r="T398" s="11">
        <f t="shared" si="27"/>
        <v>41097.356550925921</v>
      </c>
    </row>
    <row r="399" spans="1:20" ht="92.5" x14ac:dyDescent="0.4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5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24"/>
        <v>104</v>
      </c>
      <c r="P399" s="3">
        <f t="shared" si="25"/>
        <v>56</v>
      </c>
      <c r="Q399" s="3" t="s">
        <v>8310</v>
      </c>
      <c r="R399" s="3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74" x14ac:dyDescent="0.4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5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24"/>
        <v>125</v>
      </c>
      <c r="P400" s="3">
        <f t="shared" si="25"/>
        <v>140</v>
      </c>
      <c r="Q400" s="3" t="s">
        <v>8310</v>
      </c>
      <c r="R400" s="3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74" x14ac:dyDescent="0.4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5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24"/>
        <v>107</v>
      </c>
      <c r="P401" s="3">
        <f t="shared" si="25"/>
        <v>225</v>
      </c>
      <c r="Q401" s="3" t="s">
        <v>8310</v>
      </c>
      <c r="R401" s="3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55.5" x14ac:dyDescent="0.4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5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24"/>
        <v>112</v>
      </c>
      <c r="P402" s="3">
        <f t="shared" si="25"/>
        <v>181</v>
      </c>
      <c r="Q402" s="3" t="s">
        <v>8310</v>
      </c>
      <c r="R402" s="3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74" x14ac:dyDescent="0.4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5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24"/>
        <v>104</v>
      </c>
      <c r="P403" s="3">
        <f t="shared" si="25"/>
        <v>711</v>
      </c>
      <c r="Q403" s="3" t="s">
        <v>8310</v>
      </c>
      <c r="R403" s="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74" x14ac:dyDescent="0.4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5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24"/>
        <v>142</v>
      </c>
      <c r="P404" s="3">
        <f t="shared" si="25"/>
        <v>66</v>
      </c>
      <c r="Q404" s="3" t="s">
        <v>8310</v>
      </c>
      <c r="R404" s="3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74" x14ac:dyDescent="0.4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5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24"/>
        <v>105</v>
      </c>
      <c r="P405" s="3">
        <f t="shared" si="25"/>
        <v>75</v>
      </c>
      <c r="Q405" s="3" t="s">
        <v>8310</v>
      </c>
      <c r="R405" s="3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74" x14ac:dyDescent="0.4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5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24"/>
        <v>103</v>
      </c>
      <c r="P406" s="3">
        <f t="shared" si="25"/>
        <v>133</v>
      </c>
      <c r="Q406" s="3" t="s">
        <v>8310</v>
      </c>
      <c r="R406" s="3" t="s">
        <v>8315</v>
      </c>
      <c r="S406" s="11">
        <f t="shared" si="26"/>
        <v>41646.419699074067</v>
      </c>
      <c r="T406" s="11">
        <f t="shared" si="27"/>
        <v>41675.752777777772</v>
      </c>
    </row>
    <row r="407" spans="1:20" ht="55.5" x14ac:dyDescent="0.4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5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24"/>
        <v>108</v>
      </c>
      <c r="P407" s="3">
        <f t="shared" si="25"/>
        <v>55</v>
      </c>
      <c r="Q407" s="3" t="s">
        <v>8310</v>
      </c>
      <c r="R407" s="3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74" x14ac:dyDescent="0.4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5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24"/>
        <v>108</v>
      </c>
      <c r="P408" s="3">
        <f t="shared" si="25"/>
        <v>86</v>
      </c>
      <c r="Q408" s="3" t="s">
        <v>8310</v>
      </c>
      <c r="R408" s="3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55.5" x14ac:dyDescent="0.4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5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24"/>
        <v>102</v>
      </c>
      <c r="P409" s="3">
        <f t="shared" si="25"/>
        <v>92</v>
      </c>
      <c r="Q409" s="3" t="s">
        <v>8310</v>
      </c>
      <c r="R409" s="3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74" x14ac:dyDescent="0.4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5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24"/>
        <v>101</v>
      </c>
      <c r="P410" s="3">
        <f t="shared" si="25"/>
        <v>160</v>
      </c>
      <c r="Q410" s="3" t="s">
        <v>8310</v>
      </c>
      <c r="R410" s="3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74" x14ac:dyDescent="0.4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5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24"/>
        <v>137</v>
      </c>
      <c r="P411" s="3">
        <f t="shared" si="25"/>
        <v>46</v>
      </c>
      <c r="Q411" s="3" t="s">
        <v>8310</v>
      </c>
      <c r="R411" s="3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74" x14ac:dyDescent="0.4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5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24"/>
        <v>128</v>
      </c>
      <c r="P412" s="3">
        <f t="shared" si="25"/>
        <v>183</v>
      </c>
      <c r="Q412" s="3" t="s">
        <v>8310</v>
      </c>
      <c r="R412" s="3" t="s">
        <v>8315</v>
      </c>
      <c r="S412" s="11">
        <f t="shared" si="26"/>
        <v>42113.773113425923</v>
      </c>
      <c r="T412" s="11">
        <f t="shared" si="27"/>
        <v>42173.77311342593</v>
      </c>
    </row>
    <row r="413" spans="1:20" ht="74" x14ac:dyDescent="0.4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5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24"/>
        <v>101</v>
      </c>
      <c r="P413" s="3">
        <f t="shared" si="25"/>
        <v>126</v>
      </c>
      <c r="Q413" s="3" t="s">
        <v>8310</v>
      </c>
      <c r="R413" s="3" t="s">
        <v>8315</v>
      </c>
      <c r="S413" s="11">
        <f t="shared" si="26"/>
        <v>41597.967638888884</v>
      </c>
      <c r="T413" s="11">
        <f t="shared" si="27"/>
        <v>41630</v>
      </c>
    </row>
    <row r="414" spans="1:20" ht="74" x14ac:dyDescent="0.4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5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24"/>
        <v>127</v>
      </c>
      <c r="P414" s="3">
        <f t="shared" si="25"/>
        <v>58</v>
      </c>
      <c r="Q414" s="3" t="s">
        <v>8310</v>
      </c>
      <c r="R414" s="3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74" x14ac:dyDescent="0.4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5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24"/>
        <v>105</v>
      </c>
      <c r="P415" s="3">
        <f t="shared" si="25"/>
        <v>79</v>
      </c>
      <c r="Q415" s="3" t="s">
        <v>8310</v>
      </c>
      <c r="R415" s="3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74" x14ac:dyDescent="0.4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5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24"/>
        <v>103</v>
      </c>
      <c r="P416" s="3">
        <f t="shared" si="25"/>
        <v>91</v>
      </c>
      <c r="Q416" s="3" t="s">
        <v>8310</v>
      </c>
      <c r="R416" s="3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74" x14ac:dyDescent="0.4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5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24"/>
        <v>102</v>
      </c>
      <c r="P417" s="3">
        <f t="shared" si="25"/>
        <v>68</v>
      </c>
      <c r="Q417" s="3" t="s">
        <v>8310</v>
      </c>
      <c r="R417" s="3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55.5" x14ac:dyDescent="0.4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5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24"/>
        <v>120</v>
      </c>
      <c r="P418" s="3">
        <f t="shared" si="25"/>
        <v>48</v>
      </c>
      <c r="Q418" s="3" t="s">
        <v>8310</v>
      </c>
      <c r="R418" s="3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74" x14ac:dyDescent="0.4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5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24"/>
        <v>100</v>
      </c>
      <c r="P419" s="3">
        <f t="shared" si="25"/>
        <v>202</v>
      </c>
      <c r="Q419" s="3" t="s">
        <v>8310</v>
      </c>
      <c r="R419" s="3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74" x14ac:dyDescent="0.4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5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24"/>
        <v>101</v>
      </c>
      <c r="P420" s="3">
        <f t="shared" si="25"/>
        <v>217</v>
      </c>
      <c r="Q420" s="3" t="s">
        <v>8310</v>
      </c>
      <c r="R420" s="3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74" x14ac:dyDescent="0.4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5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24"/>
        <v>100</v>
      </c>
      <c r="P421" s="3">
        <f t="shared" si="25"/>
        <v>110</v>
      </c>
      <c r="Q421" s="3" t="s">
        <v>8310</v>
      </c>
      <c r="R421" s="3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74" x14ac:dyDescent="0.4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5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24"/>
        <v>0</v>
      </c>
      <c r="P422" s="3">
        <f t="shared" si="25"/>
        <v>5</v>
      </c>
      <c r="Q422" s="3" t="s">
        <v>8310</v>
      </c>
      <c r="R422" s="3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74" x14ac:dyDescent="0.4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5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24"/>
        <v>2</v>
      </c>
      <c r="P423" s="3">
        <f t="shared" si="25"/>
        <v>50</v>
      </c>
      <c r="Q423" s="3" t="s">
        <v>8310</v>
      </c>
      <c r="R423" s="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74" x14ac:dyDescent="0.4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5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24"/>
        <v>1</v>
      </c>
      <c r="P424" s="3">
        <f t="shared" si="25"/>
        <v>36</v>
      </c>
      <c r="Q424" s="3" t="s">
        <v>8310</v>
      </c>
      <c r="R424" s="3" t="s">
        <v>8316</v>
      </c>
      <c r="S424" s="11">
        <f t="shared" si="26"/>
        <v>41863.052048611113</v>
      </c>
      <c r="T424" s="11">
        <f t="shared" si="27"/>
        <v>41893.052048611105</v>
      </c>
    </row>
    <row r="425" spans="1:20" ht="74" x14ac:dyDescent="0.4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5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24"/>
        <v>1</v>
      </c>
      <c r="P425" s="3">
        <f t="shared" si="25"/>
        <v>12</v>
      </c>
      <c r="Q425" s="3" t="s">
        <v>8310</v>
      </c>
      <c r="R425" s="3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74" x14ac:dyDescent="0.4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5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24"/>
        <v>7</v>
      </c>
      <c r="P426" s="3">
        <f t="shared" si="25"/>
        <v>41</v>
      </c>
      <c r="Q426" s="3" t="s">
        <v>8310</v>
      </c>
      <c r="R426" s="3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74" x14ac:dyDescent="0.4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5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24"/>
        <v>0</v>
      </c>
      <c r="P427" s="3">
        <f t="shared" si="25"/>
        <v>3</v>
      </c>
      <c r="Q427" s="3" t="s">
        <v>8310</v>
      </c>
      <c r="R427" s="3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74" x14ac:dyDescent="0.4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5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24"/>
        <v>1</v>
      </c>
      <c r="P428" s="3">
        <f t="shared" si="25"/>
        <v>17</v>
      </c>
      <c r="Q428" s="3" t="s">
        <v>8310</v>
      </c>
      <c r="R428" s="3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92.5" x14ac:dyDescent="0.4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5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24"/>
        <v>0</v>
      </c>
      <c r="P429" s="3">
        <f t="shared" si="25"/>
        <v>0</v>
      </c>
      <c r="Q429" s="3" t="s">
        <v>8310</v>
      </c>
      <c r="R429" s="3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7" x14ac:dyDescent="0.4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5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24"/>
        <v>6</v>
      </c>
      <c r="P430" s="3">
        <f t="shared" si="25"/>
        <v>52</v>
      </c>
      <c r="Q430" s="3" t="s">
        <v>8310</v>
      </c>
      <c r="R430" s="3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92.5" x14ac:dyDescent="0.4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5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24"/>
        <v>0</v>
      </c>
      <c r="P431" s="3">
        <f t="shared" si="25"/>
        <v>0</v>
      </c>
      <c r="Q431" s="3" t="s">
        <v>8310</v>
      </c>
      <c r="R431" s="3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74" x14ac:dyDescent="0.4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5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24"/>
        <v>2</v>
      </c>
      <c r="P432" s="3">
        <f t="shared" si="25"/>
        <v>5</v>
      </c>
      <c r="Q432" s="3" t="s">
        <v>8310</v>
      </c>
      <c r="R432" s="3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74" x14ac:dyDescent="0.4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5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24"/>
        <v>14</v>
      </c>
      <c r="P433" s="3">
        <f t="shared" si="25"/>
        <v>52</v>
      </c>
      <c r="Q433" s="3" t="s">
        <v>8310</v>
      </c>
      <c r="R433" s="3" t="s">
        <v>8316</v>
      </c>
      <c r="S433" s="11">
        <f t="shared" si="26"/>
        <v>42526.662997685184</v>
      </c>
      <c r="T433" s="11">
        <f t="shared" si="27"/>
        <v>42556.662997685176</v>
      </c>
    </row>
    <row r="434" spans="1:20" ht="74" x14ac:dyDescent="0.4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5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24"/>
        <v>10</v>
      </c>
      <c r="P434" s="3">
        <f t="shared" si="25"/>
        <v>71</v>
      </c>
      <c r="Q434" s="3" t="s">
        <v>8310</v>
      </c>
      <c r="R434" s="3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111" x14ac:dyDescent="0.4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5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24"/>
        <v>0</v>
      </c>
      <c r="P435" s="3">
        <f t="shared" si="25"/>
        <v>0</v>
      </c>
      <c r="Q435" s="3" t="s">
        <v>8310</v>
      </c>
      <c r="R435" s="3" t="s">
        <v>8316</v>
      </c>
      <c r="S435" s="11">
        <f t="shared" si="26"/>
        <v>42228.421550925923</v>
      </c>
      <c r="T435" s="11">
        <f t="shared" si="27"/>
        <v>42288.42155092593</v>
      </c>
    </row>
    <row r="436" spans="1:20" ht="74" x14ac:dyDescent="0.4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5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24"/>
        <v>5</v>
      </c>
      <c r="P436" s="3">
        <f t="shared" si="25"/>
        <v>63</v>
      </c>
      <c r="Q436" s="3" t="s">
        <v>8310</v>
      </c>
      <c r="R436" s="3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74" x14ac:dyDescent="0.4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5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24"/>
        <v>0</v>
      </c>
      <c r="P437" s="3">
        <f t="shared" si="25"/>
        <v>1</v>
      </c>
      <c r="Q437" s="3" t="s">
        <v>8310</v>
      </c>
      <c r="R437" s="3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74" x14ac:dyDescent="0.4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5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24"/>
        <v>0</v>
      </c>
      <c r="P438" s="3">
        <f t="shared" si="25"/>
        <v>0</v>
      </c>
      <c r="Q438" s="3" t="s">
        <v>8310</v>
      </c>
      <c r="R438" s="3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74" x14ac:dyDescent="0.4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5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24"/>
        <v>0</v>
      </c>
      <c r="P439" s="3">
        <f t="shared" si="25"/>
        <v>0</v>
      </c>
      <c r="Q439" s="3" t="s">
        <v>8310</v>
      </c>
      <c r="R439" s="3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55.5" x14ac:dyDescent="0.4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5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24"/>
        <v>9</v>
      </c>
      <c r="P440" s="3">
        <f t="shared" si="25"/>
        <v>171</v>
      </c>
      <c r="Q440" s="3" t="s">
        <v>8310</v>
      </c>
      <c r="R440" s="3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74" x14ac:dyDescent="0.4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5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24"/>
        <v>0</v>
      </c>
      <c r="P441" s="3">
        <f t="shared" si="25"/>
        <v>0</v>
      </c>
      <c r="Q441" s="3" t="s">
        <v>8310</v>
      </c>
      <c r="R441" s="3" t="s">
        <v>8316</v>
      </c>
      <c r="S441" s="11">
        <f t="shared" si="26"/>
        <v>41919.553449074076</v>
      </c>
      <c r="T441" s="11">
        <f t="shared" si="27"/>
        <v>41929.553449074068</v>
      </c>
    </row>
    <row r="442" spans="1:20" ht="55.5" x14ac:dyDescent="0.4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5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24"/>
        <v>0</v>
      </c>
      <c r="P442" s="3">
        <f t="shared" si="25"/>
        <v>5</v>
      </c>
      <c r="Q442" s="3" t="s">
        <v>8310</v>
      </c>
      <c r="R442" s="3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74" x14ac:dyDescent="0.4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5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24"/>
        <v>0</v>
      </c>
      <c r="P443" s="3">
        <f t="shared" si="25"/>
        <v>0</v>
      </c>
      <c r="Q443" s="3" t="s">
        <v>8310</v>
      </c>
      <c r="R443" s="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4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5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24"/>
        <v>39</v>
      </c>
      <c r="P444" s="3">
        <f t="shared" si="25"/>
        <v>394</v>
      </c>
      <c r="Q444" s="3" t="s">
        <v>8310</v>
      </c>
      <c r="R444" s="3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74" x14ac:dyDescent="0.4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5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24"/>
        <v>0</v>
      </c>
      <c r="P445" s="3">
        <f t="shared" si="25"/>
        <v>5</v>
      </c>
      <c r="Q445" s="3" t="s">
        <v>8310</v>
      </c>
      <c r="R445" s="3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55.5" x14ac:dyDescent="0.4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5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24"/>
        <v>5</v>
      </c>
      <c r="P446" s="3">
        <f t="shared" si="25"/>
        <v>50</v>
      </c>
      <c r="Q446" s="3" t="s">
        <v>8310</v>
      </c>
      <c r="R446" s="3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74" x14ac:dyDescent="0.4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5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24"/>
        <v>0</v>
      </c>
      <c r="P447" s="3">
        <f t="shared" si="25"/>
        <v>1</v>
      </c>
      <c r="Q447" s="3" t="s">
        <v>8310</v>
      </c>
      <c r="R447" s="3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74" x14ac:dyDescent="0.4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5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24"/>
        <v>7</v>
      </c>
      <c r="P448" s="3">
        <f t="shared" si="25"/>
        <v>48</v>
      </c>
      <c r="Q448" s="3" t="s">
        <v>8310</v>
      </c>
      <c r="R448" s="3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74" x14ac:dyDescent="0.4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5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24"/>
        <v>0</v>
      </c>
      <c r="P449" s="3">
        <f t="shared" si="25"/>
        <v>5</v>
      </c>
      <c r="Q449" s="3" t="s">
        <v>8310</v>
      </c>
      <c r="R449" s="3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74" x14ac:dyDescent="0.4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5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24"/>
        <v>3</v>
      </c>
      <c r="P450" s="3">
        <f t="shared" si="25"/>
        <v>21</v>
      </c>
      <c r="Q450" s="3" t="s">
        <v>8310</v>
      </c>
      <c r="R450" s="3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74" x14ac:dyDescent="0.4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5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28">ROUND(E451/D451*100,0)</f>
        <v>2</v>
      </c>
      <c r="P451" s="3">
        <f t="shared" ref="P451:P514" si="29">IFERROR(ROUND((E451/L451),0),0)</f>
        <v>9</v>
      </c>
      <c r="Q451" s="3" t="s">
        <v>8310</v>
      </c>
      <c r="R451" s="3" t="s">
        <v>8316</v>
      </c>
      <c r="S451" s="11">
        <f t="shared" ref="S451:S514" si="30">(J451/86400)+25569+(-5/24)</f>
        <v>41534.359780092593</v>
      </c>
      <c r="T451" s="11">
        <f t="shared" ref="T451:T514" si="31">(((I451/60)/60)/24)+DATE(1970,1,1)+(-5/24)</f>
        <v>41564.359780092593</v>
      </c>
    </row>
    <row r="452" spans="1:20" ht="74" x14ac:dyDescent="0.4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5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28"/>
        <v>1</v>
      </c>
      <c r="P452" s="3">
        <f t="shared" si="29"/>
        <v>57</v>
      </c>
      <c r="Q452" s="3" t="s">
        <v>8310</v>
      </c>
      <c r="R452" s="3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92.5" x14ac:dyDescent="0.4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5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28"/>
        <v>0</v>
      </c>
      <c r="P453" s="3">
        <f t="shared" si="29"/>
        <v>0</v>
      </c>
      <c r="Q453" s="3" t="s">
        <v>8310</v>
      </c>
      <c r="R453" s="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55.5" x14ac:dyDescent="0.4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5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28"/>
        <v>64</v>
      </c>
      <c r="P454" s="3">
        <f t="shared" si="29"/>
        <v>40</v>
      </c>
      <c r="Q454" s="3" t="s">
        <v>8310</v>
      </c>
      <c r="R454" s="3" t="s">
        <v>8316</v>
      </c>
      <c r="S454" s="11">
        <f t="shared" si="30"/>
        <v>42107.49554398148</v>
      </c>
      <c r="T454" s="11">
        <f t="shared" si="31"/>
        <v>42137.495543981473</v>
      </c>
    </row>
    <row r="455" spans="1:20" ht="74" x14ac:dyDescent="0.4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5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28"/>
        <v>0</v>
      </c>
      <c r="P455" s="3">
        <f t="shared" si="29"/>
        <v>13</v>
      </c>
      <c r="Q455" s="3" t="s">
        <v>8310</v>
      </c>
      <c r="R455" s="3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74" x14ac:dyDescent="0.4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5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28"/>
        <v>1</v>
      </c>
      <c r="P456" s="3">
        <f t="shared" si="29"/>
        <v>16</v>
      </c>
      <c r="Q456" s="3" t="s">
        <v>8310</v>
      </c>
      <c r="R456" s="3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74" x14ac:dyDescent="0.4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5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28"/>
        <v>0</v>
      </c>
      <c r="P457" s="3">
        <f t="shared" si="29"/>
        <v>23</v>
      </c>
      <c r="Q457" s="3" t="s">
        <v>8310</v>
      </c>
      <c r="R457" s="3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92.5" x14ac:dyDescent="0.4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5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28"/>
        <v>1</v>
      </c>
      <c r="P458" s="3">
        <f t="shared" si="29"/>
        <v>20</v>
      </c>
      <c r="Q458" s="3" t="s">
        <v>8310</v>
      </c>
      <c r="R458" s="3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92.5" x14ac:dyDescent="0.4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5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28"/>
        <v>0</v>
      </c>
      <c r="P459" s="3">
        <f t="shared" si="29"/>
        <v>0</v>
      </c>
      <c r="Q459" s="3" t="s">
        <v>8310</v>
      </c>
      <c r="R459" s="3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74" x14ac:dyDescent="0.4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5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28"/>
        <v>8</v>
      </c>
      <c r="P460" s="3">
        <f t="shared" si="29"/>
        <v>17</v>
      </c>
      <c r="Q460" s="3" t="s">
        <v>8310</v>
      </c>
      <c r="R460" s="3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74" x14ac:dyDescent="0.4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5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28"/>
        <v>0</v>
      </c>
      <c r="P461" s="3">
        <f t="shared" si="29"/>
        <v>25</v>
      </c>
      <c r="Q461" s="3" t="s">
        <v>8310</v>
      </c>
      <c r="R461" s="3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7" x14ac:dyDescent="0.4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5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28"/>
        <v>0</v>
      </c>
      <c r="P462" s="3">
        <f t="shared" si="29"/>
        <v>13</v>
      </c>
      <c r="Q462" s="3" t="s">
        <v>8310</v>
      </c>
      <c r="R462" s="3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74" x14ac:dyDescent="0.4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5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28"/>
        <v>0</v>
      </c>
      <c r="P463" s="3">
        <f t="shared" si="29"/>
        <v>0</v>
      </c>
      <c r="Q463" s="3" t="s">
        <v>8310</v>
      </c>
      <c r="R463" s="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74" x14ac:dyDescent="0.4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5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28"/>
        <v>0</v>
      </c>
      <c r="P464" s="3">
        <f t="shared" si="29"/>
        <v>0</v>
      </c>
      <c r="Q464" s="3" t="s">
        <v>8310</v>
      </c>
      <c r="R464" s="3" t="s">
        <v>8316</v>
      </c>
      <c r="S464" s="11">
        <f t="shared" si="30"/>
        <v>40704.918298611105</v>
      </c>
      <c r="T464" s="11">
        <f t="shared" si="31"/>
        <v>40764.918298611112</v>
      </c>
    </row>
    <row r="465" spans="1:20" ht="74" x14ac:dyDescent="0.4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5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28"/>
        <v>2</v>
      </c>
      <c r="P465" s="3">
        <f t="shared" si="29"/>
        <v>114</v>
      </c>
      <c r="Q465" s="3" t="s">
        <v>8310</v>
      </c>
      <c r="R465" s="3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55.5" x14ac:dyDescent="0.4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5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28"/>
        <v>0</v>
      </c>
      <c r="P466" s="3">
        <f t="shared" si="29"/>
        <v>1</v>
      </c>
      <c r="Q466" s="3" t="s">
        <v>8310</v>
      </c>
      <c r="R466" s="3" t="s">
        <v>8316</v>
      </c>
      <c r="S466" s="11">
        <f t="shared" si="30"/>
        <v>42488.640451388885</v>
      </c>
      <c r="T466" s="11">
        <f t="shared" si="31"/>
        <v>42508.640451388892</v>
      </c>
    </row>
    <row r="467" spans="1:20" ht="37" x14ac:dyDescent="0.4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5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28"/>
        <v>27</v>
      </c>
      <c r="P467" s="3">
        <f t="shared" si="29"/>
        <v>17</v>
      </c>
      <c r="Q467" s="3" t="s">
        <v>8310</v>
      </c>
      <c r="R467" s="3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74" x14ac:dyDescent="0.4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5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28"/>
        <v>1</v>
      </c>
      <c r="P468" s="3">
        <f t="shared" si="29"/>
        <v>15</v>
      </c>
      <c r="Q468" s="3" t="s">
        <v>8310</v>
      </c>
      <c r="R468" s="3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74" x14ac:dyDescent="0.4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5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28"/>
        <v>22</v>
      </c>
      <c r="P469" s="3">
        <f t="shared" si="29"/>
        <v>111</v>
      </c>
      <c r="Q469" s="3" t="s">
        <v>8310</v>
      </c>
      <c r="R469" s="3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74" x14ac:dyDescent="0.4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5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28"/>
        <v>0</v>
      </c>
      <c r="P470" s="3">
        <f t="shared" si="29"/>
        <v>0</v>
      </c>
      <c r="Q470" s="3" t="s">
        <v>8310</v>
      </c>
      <c r="R470" s="3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7" x14ac:dyDescent="0.4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5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28"/>
        <v>0</v>
      </c>
      <c r="P471" s="3">
        <f t="shared" si="29"/>
        <v>0</v>
      </c>
      <c r="Q471" s="3" t="s">
        <v>8310</v>
      </c>
      <c r="R471" s="3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74" x14ac:dyDescent="0.4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5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28"/>
        <v>1</v>
      </c>
      <c r="P472" s="3">
        <f t="shared" si="29"/>
        <v>26</v>
      </c>
      <c r="Q472" s="3" t="s">
        <v>8310</v>
      </c>
      <c r="R472" s="3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74" x14ac:dyDescent="0.4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5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28"/>
        <v>12</v>
      </c>
      <c r="P473" s="3">
        <f t="shared" si="29"/>
        <v>38</v>
      </c>
      <c r="Q473" s="3" t="s">
        <v>8310</v>
      </c>
      <c r="R473" s="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74" x14ac:dyDescent="0.4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5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28"/>
        <v>18</v>
      </c>
      <c r="P474" s="3">
        <f t="shared" si="29"/>
        <v>28</v>
      </c>
      <c r="Q474" s="3" t="s">
        <v>8310</v>
      </c>
      <c r="R474" s="3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74" x14ac:dyDescent="0.4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5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28"/>
        <v>3</v>
      </c>
      <c r="P475" s="3">
        <f t="shared" si="29"/>
        <v>62</v>
      </c>
      <c r="Q475" s="3" t="s">
        <v>8310</v>
      </c>
      <c r="R475" s="3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74" x14ac:dyDescent="0.4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5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28"/>
        <v>0</v>
      </c>
      <c r="P476" s="3">
        <f t="shared" si="29"/>
        <v>1</v>
      </c>
      <c r="Q476" s="3" t="s">
        <v>8310</v>
      </c>
      <c r="R476" s="3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74" x14ac:dyDescent="0.4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5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28"/>
        <v>0</v>
      </c>
      <c r="P477" s="3">
        <f t="shared" si="29"/>
        <v>0</v>
      </c>
      <c r="Q477" s="3" t="s">
        <v>8310</v>
      </c>
      <c r="R477" s="3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7" x14ac:dyDescent="0.4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5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28"/>
        <v>2</v>
      </c>
      <c r="P478" s="3">
        <f t="shared" si="29"/>
        <v>40</v>
      </c>
      <c r="Q478" s="3" t="s">
        <v>8310</v>
      </c>
      <c r="R478" s="3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74" x14ac:dyDescent="0.4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5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28"/>
        <v>0</v>
      </c>
      <c r="P479" s="3">
        <f t="shared" si="29"/>
        <v>0</v>
      </c>
      <c r="Q479" s="3" t="s">
        <v>8310</v>
      </c>
      <c r="R479" s="3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74" x14ac:dyDescent="0.4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5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28"/>
        <v>0</v>
      </c>
      <c r="P480" s="3">
        <f t="shared" si="29"/>
        <v>0</v>
      </c>
      <c r="Q480" s="3" t="s">
        <v>8310</v>
      </c>
      <c r="R480" s="3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74" x14ac:dyDescent="0.4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5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28"/>
        <v>33</v>
      </c>
      <c r="P481" s="3">
        <f t="shared" si="29"/>
        <v>89</v>
      </c>
      <c r="Q481" s="3" t="s">
        <v>8310</v>
      </c>
      <c r="R481" s="3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74" x14ac:dyDescent="0.4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5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28"/>
        <v>19</v>
      </c>
      <c r="P482" s="3">
        <f t="shared" si="29"/>
        <v>55</v>
      </c>
      <c r="Q482" s="3" t="s">
        <v>8310</v>
      </c>
      <c r="R482" s="3" t="s">
        <v>8316</v>
      </c>
      <c r="S482" s="11">
        <f t="shared" si="30"/>
        <v>41465.29184027778</v>
      </c>
      <c r="T482" s="11">
        <f t="shared" si="31"/>
        <v>41495.291840277772</v>
      </c>
    </row>
    <row r="483" spans="1:20" ht="74" x14ac:dyDescent="0.4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5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28"/>
        <v>6</v>
      </c>
      <c r="P483" s="3">
        <f t="shared" si="29"/>
        <v>87</v>
      </c>
      <c r="Q483" s="3" t="s">
        <v>8310</v>
      </c>
      <c r="R483" s="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55.5" x14ac:dyDescent="0.4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5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28"/>
        <v>0</v>
      </c>
      <c r="P484" s="3">
        <f t="shared" si="29"/>
        <v>10</v>
      </c>
      <c r="Q484" s="3" t="s">
        <v>8310</v>
      </c>
      <c r="R484" s="3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74" x14ac:dyDescent="0.4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5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28"/>
        <v>50</v>
      </c>
      <c r="P485" s="3">
        <f t="shared" si="29"/>
        <v>51</v>
      </c>
      <c r="Q485" s="3" t="s">
        <v>8310</v>
      </c>
      <c r="R485" s="3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92.5" x14ac:dyDescent="0.4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5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28"/>
        <v>0</v>
      </c>
      <c r="P486" s="3">
        <f t="shared" si="29"/>
        <v>14</v>
      </c>
      <c r="Q486" s="3" t="s">
        <v>8310</v>
      </c>
      <c r="R486" s="3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55.5" x14ac:dyDescent="0.4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5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28"/>
        <v>22</v>
      </c>
      <c r="P487" s="3">
        <f t="shared" si="29"/>
        <v>67</v>
      </c>
      <c r="Q487" s="3" t="s">
        <v>8310</v>
      </c>
      <c r="R487" s="3" t="s">
        <v>8316</v>
      </c>
      <c r="S487" s="11">
        <f t="shared" si="30"/>
        <v>41381.297442129631</v>
      </c>
      <c r="T487" s="11">
        <f t="shared" si="31"/>
        <v>41411.297442129624</v>
      </c>
    </row>
    <row r="488" spans="1:20" ht="74" x14ac:dyDescent="0.4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5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28"/>
        <v>0</v>
      </c>
      <c r="P488" s="3">
        <f t="shared" si="29"/>
        <v>50</v>
      </c>
      <c r="Q488" s="3" t="s">
        <v>8310</v>
      </c>
      <c r="R488" s="3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74" x14ac:dyDescent="0.4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5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28"/>
        <v>0</v>
      </c>
      <c r="P489" s="3">
        <f t="shared" si="29"/>
        <v>0</v>
      </c>
      <c r="Q489" s="3" t="s">
        <v>8310</v>
      </c>
      <c r="R489" s="3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55.5" x14ac:dyDescent="0.4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5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28"/>
        <v>0</v>
      </c>
      <c r="P490" s="3">
        <f t="shared" si="29"/>
        <v>0</v>
      </c>
      <c r="Q490" s="3" t="s">
        <v>8310</v>
      </c>
      <c r="R490" s="3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74" x14ac:dyDescent="0.4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5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28"/>
        <v>0</v>
      </c>
      <c r="P491" s="3">
        <f t="shared" si="29"/>
        <v>72</v>
      </c>
      <c r="Q491" s="3" t="s">
        <v>8310</v>
      </c>
      <c r="R491" s="3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4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5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28"/>
        <v>0</v>
      </c>
      <c r="P492" s="3">
        <f t="shared" si="29"/>
        <v>0</v>
      </c>
      <c r="Q492" s="3" t="s">
        <v>8310</v>
      </c>
      <c r="R492" s="3" t="s">
        <v>8316</v>
      </c>
      <c r="S492" s="11">
        <f t="shared" si="30"/>
        <v>41113.760243055549</v>
      </c>
      <c r="T492" s="11">
        <f t="shared" si="31"/>
        <v>41143.760243055556</v>
      </c>
    </row>
    <row r="493" spans="1:20" ht="74" x14ac:dyDescent="0.4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5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28"/>
        <v>0</v>
      </c>
      <c r="P493" s="3">
        <f t="shared" si="29"/>
        <v>0</v>
      </c>
      <c r="Q493" s="3" t="s">
        <v>8310</v>
      </c>
      <c r="R493" s="3" t="s">
        <v>8316</v>
      </c>
      <c r="S493" s="11">
        <f t="shared" si="30"/>
        <v>42366.774293981478</v>
      </c>
      <c r="T493" s="11">
        <f t="shared" si="31"/>
        <v>42396.774293981485</v>
      </c>
    </row>
    <row r="494" spans="1:20" ht="74" x14ac:dyDescent="0.4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5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28"/>
        <v>0</v>
      </c>
      <c r="P494" s="3">
        <f t="shared" si="29"/>
        <v>0</v>
      </c>
      <c r="Q494" s="3" t="s">
        <v>8310</v>
      </c>
      <c r="R494" s="3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74" x14ac:dyDescent="0.4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5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28"/>
        <v>0</v>
      </c>
      <c r="P495" s="3">
        <f t="shared" si="29"/>
        <v>0</v>
      </c>
      <c r="Q495" s="3" t="s">
        <v>8310</v>
      </c>
      <c r="R495" s="3" t="s">
        <v>8316</v>
      </c>
      <c r="S495" s="11">
        <f t="shared" si="30"/>
        <v>42114.517800925925</v>
      </c>
      <c r="T495" s="11">
        <f t="shared" si="31"/>
        <v>42144.517800925918</v>
      </c>
    </row>
    <row r="496" spans="1:20" ht="74" x14ac:dyDescent="0.4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5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28"/>
        <v>0</v>
      </c>
      <c r="P496" s="3">
        <f t="shared" si="29"/>
        <v>10</v>
      </c>
      <c r="Q496" s="3" t="s">
        <v>8310</v>
      </c>
      <c r="R496" s="3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74" x14ac:dyDescent="0.4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5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28"/>
        <v>0</v>
      </c>
      <c r="P497" s="3">
        <f t="shared" si="29"/>
        <v>0</v>
      </c>
      <c r="Q497" s="3" t="s">
        <v>8310</v>
      </c>
      <c r="R497" s="3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55.5" x14ac:dyDescent="0.4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5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28"/>
        <v>0</v>
      </c>
      <c r="P498" s="3">
        <f t="shared" si="29"/>
        <v>1</v>
      </c>
      <c r="Q498" s="3" t="s">
        <v>8310</v>
      </c>
      <c r="R498" s="3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4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5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28"/>
        <v>1</v>
      </c>
      <c r="P499" s="3">
        <f t="shared" si="29"/>
        <v>10</v>
      </c>
      <c r="Q499" s="3" t="s">
        <v>8310</v>
      </c>
      <c r="R499" s="3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74" x14ac:dyDescent="0.4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5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28"/>
        <v>5</v>
      </c>
      <c r="P500" s="3">
        <f t="shared" si="29"/>
        <v>136</v>
      </c>
      <c r="Q500" s="3" t="s">
        <v>8310</v>
      </c>
      <c r="R500" s="3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74" x14ac:dyDescent="0.4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5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28"/>
        <v>10</v>
      </c>
      <c r="P501" s="3">
        <f t="shared" si="29"/>
        <v>73</v>
      </c>
      <c r="Q501" s="3" t="s">
        <v>8310</v>
      </c>
      <c r="R501" s="3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92.5" x14ac:dyDescent="0.4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5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28"/>
        <v>3</v>
      </c>
      <c r="P502" s="3">
        <f t="shared" si="29"/>
        <v>54</v>
      </c>
      <c r="Q502" s="3" t="s">
        <v>8310</v>
      </c>
      <c r="R502" s="3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74" x14ac:dyDescent="0.4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5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28"/>
        <v>0</v>
      </c>
      <c r="P503" s="3">
        <f t="shared" si="29"/>
        <v>0</v>
      </c>
      <c r="Q503" s="3" t="s">
        <v>8310</v>
      </c>
      <c r="R503" s="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92.5" x14ac:dyDescent="0.4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5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28"/>
        <v>1</v>
      </c>
      <c r="P504" s="3">
        <f t="shared" si="29"/>
        <v>58</v>
      </c>
      <c r="Q504" s="3" t="s">
        <v>8310</v>
      </c>
      <c r="R504" s="3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74" x14ac:dyDescent="0.4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5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28"/>
        <v>2</v>
      </c>
      <c r="P505" s="3">
        <f t="shared" si="29"/>
        <v>13</v>
      </c>
      <c r="Q505" s="3" t="s">
        <v>8310</v>
      </c>
      <c r="R505" s="3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74" x14ac:dyDescent="0.4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5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28"/>
        <v>1</v>
      </c>
      <c r="P506" s="3">
        <f t="shared" si="29"/>
        <v>67</v>
      </c>
      <c r="Q506" s="3" t="s">
        <v>8310</v>
      </c>
      <c r="R506" s="3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74" x14ac:dyDescent="0.4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5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28"/>
        <v>0</v>
      </c>
      <c r="P507" s="3">
        <f t="shared" si="29"/>
        <v>4</v>
      </c>
      <c r="Q507" s="3" t="s">
        <v>8310</v>
      </c>
      <c r="R507" s="3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74" x14ac:dyDescent="0.4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5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28"/>
        <v>0</v>
      </c>
      <c r="P508" s="3">
        <f t="shared" si="29"/>
        <v>250</v>
      </c>
      <c r="Q508" s="3" t="s">
        <v>8310</v>
      </c>
      <c r="R508" s="3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74" x14ac:dyDescent="0.4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5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28"/>
        <v>3</v>
      </c>
      <c r="P509" s="3">
        <f t="shared" si="29"/>
        <v>64</v>
      </c>
      <c r="Q509" s="3" t="s">
        <v>8310</v>
      </c>
      <c r="R509" s="3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74" x14ac:dyDescent="0.4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5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28"/>
        <v>1</v>
      </c>
      <c r="P510" s="3">
        <f t="shared" si="29"/>
        <v>133</v>
      </c>
      <c r="Q510" s="3" t="s">
        <v>8310</v>
      </c>
      <c r="R510" s="3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55.5" x14ac:dyDescent="0.4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5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28"/>
        <v>0</v>
      </c>
      <c r="P511" s="3">
        <f t="shared" si="29"/>
        <v>10</v>
      </c>
      <c r="Q511" s="3" t="s">
        <v>8310</v>
      </c>
      <c r="R511" s="3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74" x14ac:dyDescent="0.4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5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28"/>
        <v>0</v>
      </c>
      <c r="P512" s="3">
        <f t="shared" si="29"/>
        <v>0</v>
      </c>
      <c r="Q512" s="3" t="s">
        <v>8310</v>
      </c>
      <c r="R512" s="3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74" x14ac:dyDescent="0.4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5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28"/>
        <v>3</v>
      </c>
      <c r="P513" s="3">
        <f t="shared" si="29"/>
        <v>30</v>
      </c>
      <c r="Q513" s="3" t="s">
        <v>8310</v>
      </c>
      <c r="R513" s="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74" x14ac:dyDescent="0.4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5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28"/>
        <v>0</v>
      </c>
      <c r="P514" s="3">
        <f t="shared" si="29"/>
        <v>6</v>
      </c>
      <c r="Q514" s="3" t="s">
        <v>8310</v>
      </c>
      <c r="R514" s="3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55.5" x14ac:dyDescent="0.4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5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32">ROUND(E515/D515*100,0)</f>
        <v>14</v>
      </c>
      <c r="P515" s="3">
        <f t="shared" ref="P515:P578" si="33">IFERROR(ROUND((E515/L515),0),0)</f>
        <v>102</v>
      </c>
      <c r="Q515" s="3" t="s">
        <v>8310</v>
      </c>
      <c r="R515" s="3" t="s">
        <v>8316</v>
      </c>
      <c r="S515" s="11">
        <f t="shared" ref="S515:S578" si="34">(J515/86400)+25569+(-5/24)</f>
        <v>42552.445659722223</v>
      </c>
      <c r="T515" s="11">
        <f t="shared" ref="T515:T578" si="35">(((I515/60)/60)/24)+DATE(1970,1,1)+(-5/24)</f>
        <v>42597.083333333336</v>
      </c>
    </row>
    <row r="516" spans="1:20" ht="74" x14ac:dyDescent="0.4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5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32"/>
        <v>3</v>
      </c>
      <c r="P516" s="3">
        <f t="shared" si="33"/>
        <v>17</v>
      </c>
      <c r="Q516" s="3" t="s">
        <v>8310</v>
      </c>
      <c r="R516" s="3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55.5" x14ac:dyDescent="0.4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5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32"/>
        <v>25</v>
      </c>
      <c r="P517" s="3">
        <f t="shared" si="33"/>
        <v>725</v>
      </c>
      <c r="Q517" s="3" t="s">
        <v>8310</v>
      </c>
      <c r="R517" s="3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55.5" x14ac:dyDescent="0.4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5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32"/>
        <v>0</v>
      </c>
      <c r="P518" s="3">
        <f t="shared" si="33"/>
        <v>0</v>
      </c>
      <c r="Q518" s="3" t="s">
        <v>8310</v>
      </c>
      <c r="R518" s="3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74" x14ac:dyDescent="0.4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5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32"/>
        <v>1</v>
      </c>
      <c r="P519" s="3">
        <f t="shared" si="33"/>
        <v>68</v>
      </c>
      <c r="Q519" s="3" t="s">
        <v>8310</v>
      </c>
      <c r="R519" s="3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74" x14ac:dyDescent="0.4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5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32"/>
        <v>0</v>
      </c>
      <c r="P520" s="3">
        <f t="shared" si="33"/>
        <v>0</v>
      </c>
      <c r="Q520" s="3" t="s">
        <v>8310</v>
      </c>
      <c r="R520" s="3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74" x14ac:dyDescent="0.4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5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32"/>
        <v>23</v>
      </c>
      <c r="P521" s="3">
        <f t="shared" si="33"/>
        <v>39</v>
      </c>
      <c r="Q521" s="3" t="s">
        <v>8310</v>
      </c>
      <c r="R521" s="3" t="s">
        <v>8316</v>
      </c>
      <c r="S521" s="11">
        <f t="shared" si="34"/>
        <v>41218.183113425919</v>
      </c>
      <c r="T521" s="11">
        <f t="shared" si="35"/>
        <v>41248.183113425926</v>
      </c>
    </row>
    <row r="522" spans="1:20" ht="74" x14ac:dyDescent="0.4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5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32"/>
        <v>102</v>
      </c>
      <c r="P522" s="3">
        <f t="shared" si="33"/>
        <v>150</v>
      </c>
      <c r="Q522" s="3" t="s">
        <v>8317</v>
      </c>
      <c r="R522" s="3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74" x14ac:dyDescent="0.4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5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32"/>
        <v>105</v>
      </c>
      <c r="P523" s="3">
        <f t="shared" si="33"/>
        <v>93</v>
      </c>
      <c r="Q523" s="3" t="s">
        <v>8317</v>
      </c>
      <c r="R523" s="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74" x14ac:dyDescent="0.4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5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32"/>
        <v>115</v>
      </c>
      <c r="P524" s="3">
        <f t="shared" si="33"/>
        <v>111</v>
      </c>
      <c r="Q524" s="3" t="s">
        <v>8317</v>
      </c>
      <c r="R524" s="3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74" x14ac:dyDescent="0.4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5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32"/>
        <v>121</v>
      </c>
      <c r="P525" s="3">
        <f t="shared" si="33"/>
        <v>72</v>
      </c>
      <c r="Q525" s="3" t="s">
        <v>8317</v>
      </c>
      <c r="R525" s="3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74" x14ac:dyDescent="0.4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5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32"/>
        <v>109</v>
      </c>
      <c r="P526" s="3">
        <f t="shared" si="33"/>
        <v>29</v>
      </c>
      <c r="Q526" s="3" t="s">
        <v>8317</v>
      </c>
      <c r="R526" s="3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74" x14ac:dyDescent="0.4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5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32"/>
        <v>100</v>
      </c>
      <c r="P527" s="3">
        <f t="shared" si="33"/>
        <v>1000</v>
      </c>
      <c r="Q527" s="3" t="s">
        <v>8317</v>
      </c>
      <c r="R527" s="3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74" x14ac:dyDescent="0.4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5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32"/>
        <v>114</v>
      </c>
      <c r="P528" s="3">
        <f t="shared" si="33"/>
        <v>74</v>
      </c>
      <c r="Q528" s="3" t="s">
        <v>8317</v>
      </c>
      <c r="R528" s="3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92.5" x14ac:dyDescent="0.4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5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32"/>
        <v>101</v>
      </c>
      <c r="P529" s="3">
        <f t="shared" si="33"/>
        <v>64</v>
      </c>
      <c r="Q529" s="3" t="s">
        <v>8317</v>
      </c>
      <c r="R529" s="3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37" x14ac:dyDescent="0.4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5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32"/>
        <v>116</v>
      </c>
      <c r="P530" s="3">
        <f t="shared" si="33"/>
        <v>44</v>
      </c>
      <c r="Q530" s="3" t="s">
        <v>8317</v>
      </c>
      <c r="R530" s="3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92.5" x14ac:dyDescent="0.4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5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32"/>
        <v>130</v>
      </c>
      <c r="P531" s="3">
        <f t="shared" si="33"/>
        <v>87</v>
      </c>
      <c r="Q531" s="3" t="s">
        <v>8317</v>
      </c>
      <c r="R531" s="3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74" x14ac:dyDescent="0.4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5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32"/>
        <v>108</v>
      </c>
      <c r="P532" s="3">
        <f t="shared" si="33"/>
        <v>127</v>
      </c>
      <c r="Q532" s="3" t="s">
        <v>8317</v>
      </c>
      <c r="R532" s="3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74" x14ac:dyDescent="0.4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5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32"/>
        <v>100</v>
      </c>
      <c r="P533" s="3">
        <f t="shared" si="33"/>
        <v>129</v>
      </c>
      <c r="Q533" s="3" t="s">
        <v>8317</v>
      </c>
      <c r="R533" s="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74" x14ac:dyDescent="0.4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5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32"/>
        <v>123</v>
      </c>
      <c r="P534" s="3">
        <f t="shared" si="33"/>
        <v>71</v>
      </c>
      <c r="Q534" s="3" t="s">
        <v>8317</v>
      </c>
      <c r="R534" s="3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74" x14ac:dyDescent="0.4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5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32"/>
        <v>100</v>
      </c>
      <c r="P535" s="3">
        <f t="shared" si="33"/>
        <v>118</v>
      </c>
      <c r="Q535" s="3" t="s">
        <v>8317</v>
      </c>
      <c r="R535" s="3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74" x14ac:dyDescent="0.4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5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32"/>
        <v>105</v>
      </c>
      <c r="P536" s="3">
        <f t="shared" si="33"/>
        <v>327</v>
      </c>
      <c r="Q536" s="3" t="s">
        <v>8317</v>
      </c>
      <c r="R536" s="3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55.5" x14ac:dyDescent="0.4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5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32"/>
        <v>103</v>
      </c>
      <c r="P537" s="3">
        <f t="shared" si="33"/>
        <v>35</v>
      </c>
      <c r="Q537" s="3" t="s">
        <v>8317</v>
      </c>
      <c r="R537" s="3" t="s">
        <v>8318</v>
      </c>
      <c r="S537" s="11">
        <f t="shared" si="34"/>
        <v>42711.336863425924</v>
      </c>
      <c r="T537" s="11">
        <f t="shared" si="35"/>
        <v>42741.336863425917</v>
      </c>
    </row>
    <row r="538" spans="1:20" ht="92.5" x14ac:dyDescent="0.4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5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32"/>
        <v>118</v>
      </c>
      <c r="P538" s="3">
        <f t="shared" si="33"/>
        <v>100</v>
      </c>
      <c r="Q538" s="3" t="s">
        <v>8317</v>
      </c>
      <c r="R538" s="3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74" x14ac:dyDescent="0.4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5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32"/>
        <v>121</v>
      </c>
      <c r="P539" s="3">
        <f t="shared" si="33"/>
        <v>41</v>
      </c>
      <c r="Q539" s="3" t="s">
        <v>8317</v>
      </c>
      <c r="R539" s="3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74" x14ac:dyDescent="0.4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5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32"/>
        <v>302</v>
      </c>
      <c r="P540" s="3">
        <f t="shared" si="33"/>
        <v>252</v>
      </c>
      <c r="Q540" s="3" t="s">
        <v>8317</v>
      </c>
      <c r="R540" s="3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74" x14ac:dyDescent="0.4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5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32"/>
        <v>101</v>
      </c>
      <c r="P541" s="3">
        <f t="shared" si="33"/>
        <v>25</v>
      </c>
      <c r="Q541" s="3" t="s">
        <v>8317</v>
      </c>
      <c r="R541" s="3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92.5" x14ac:dyDescent="0.4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5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32"/>
        <v>0</v>
      </c>
      <c r="P542" s="3">
        <f t="shared" si="33"/>
        <v>1</v>
      </c>
      <c r="Q542" s="3" t="s">
        <v>8319</v>
      </c>
      <c r="R542" s="3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74" x14ac:dyDescent="0.4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5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32"/>
        <v>1</v>
      </c>
      <c r="P543" s="3">
        <f t="shared" si="33"/>
        <v>25</v>
      </c>
      <c r="Q543" s="3" t="s">
        <v>8319</v>
      </c>
      <c r="R543" s="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74" x14ac:dyDescent="0.4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5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32"/>
        <v>0</v>
      </c>
      <c r="P544" s="3">
        <f t="shared" si="33"/>
        <v>1</v>
      </c>
      <c r="Q544" s="3" t="s">
        <v>8319</v>
      </c>
      <c r="R544" s="3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74" x14ac:dyDescent="0.4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5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32"/>
        <v>0</v>
      </c>
      <c r="P545" s="3">
        <f t="shared" si="33"/>
        <v>35</v>
      </c>
      <c r="Q545" s="3" t="s">
        <v>8319</v>
      </c>
      <c r="R545" s="3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74" x14ac:dyDescent="0.4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5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32"/>
        <v>1</v>
      </c>
      <c r="P546" s="3">
        <f t="shared" si="33"/>
        <v>3</v>
      </c>
      <c r="Q546" s="3" t="s">
        <v>8319</v>
      </c>
      <c r="R546" s="3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74" x14ac:dyDescent="0.4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5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32"/>
        <v>27</v>
      </c>
      <c r="P547" s="3">
        <f t="shared" si="33"/>
        <v>403</v>
      </c>
      <c r="Q547" s="3" t="s">
        <v>8319</v>
      </c>
      <c r="R547" s="3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74" x14ac:dyDescent="0.4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5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32"/>
        <v>0</v>
      </c>
      <c r="P548" s="3">
        <f t="shared" si="33"/>
        <v>26</v>
      </c>
      <c r="Q548" s="3" t="s">
        <v>8319</v>
      </c>
      <c r="R548" s="3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74" x14ac:dyDescent="0.4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5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32"/>
        <v>0</v>
      </c>
      <c r="P549" s="3">
        <f t="shared" si="33"/>
        <v>0</v>
      </c>
      <c r="Q549" s="3" t="s">
        <v>8319</v>
      </c>
      <c r="R549" s="3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74" x14ac:dyDescent="0.4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5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32"/>
        <v>0</v>
      </c>
      <c r="P550" s="3">
        <f t="shared" si="33"/>
        <v>9</v>
      </c>
      <c r="Q550" s="3" t="s">
        <v>8319</v>
      </c>
      <c r="R550" s="3" t="s">
        <v>8320</v>
      </c>
      <c r="S550" s="11">
        <f t="shared" si="34"/>
        <v>42276.695</v>
      </c>
      <c r="T550" s="11">
        <f t="shared" si="35"/>
        <v>42306.695</v>
      </c>
    </row>
    <row r="551" spans="1:20" ht="74" x14ac:dyDescent="0.4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5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32"/>
        <v>3</v>
      </c>
      <c r="P551" s="3">
        <f t="shared" si="33"/>
        <v>9</v>
      </c>
      <c r="Q551" s="3" t="s">
        <v>8319</v>
      </c>
      <c r="R551" s="3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74" x14ac:dyDescent="0.4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5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32"/>
        <v>1</v>
      </c>
      <c r="P552" s="3">
        <f t="shared" si="33"/>
        <v>9</v>
      </c>
      <c r="Q552" s="3" t="s">
        <v>8319</v>
      </c>
      <c r="R552" s="3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74" x14ac:dyDescent="0.4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5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32"/>
        <v>5</v>
      </c>
      <c r="P553" s="3">
        <f t="shared" si="33"/>
        <v>135</v>
      </c>
      <c r="Q553" s="3" t="s">
        <v>8319</v>
      </c>
      <c r="R553" s="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55.5" x14ac:dyDescent="0.4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5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32"/>
        <v>0</v>
      </c>
      <c r="P554" s="3">
        <f t="shared" si="33"/>
        <v>0</v>
      </c>
      <c r="Q554" s="3" t="s">
        <v>8319</v>
      </c>
      <c r="R554" s="3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74" x14ac:dyDescent="0.4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5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32"/>
        <v>0</v>
      </c>
      <c r="P555" s="3">
        <f t="shared" si="33"/>
        <v>21</v>
      </c>
      <c r="Q555" s="3" t="s">
        <v>8319</v>
      </c>
      <c r="R555" s="3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92.5" x14ac:dyDescent="0.4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5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32"/>
        <v>37</v>
      </c>
      <c r="P556" s="3">
        <f t="shared" si="33"/>
        <v>64</v>
      </c>
      <c r="Q556" s="3" t="s">
        <v>8319</v>
      </c>
      <c r="R556" s="3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74" x14ac:dyDescent="0.4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5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32"/>
        <v>0</v>
      </c>
      <c r="P557" s="3">
        <f t="shared" si="33"/>
        <v>0</v>
      </c>
      <c r="Q557" s="3" t="s">
        <v>8319</v>
      </c>
      <c r="R557" s="3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7" x14ac:dyDescent="0.4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5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32"/>
        <v>3</v>
      </c>
      <c r="P558" s="3">
        <f t="shared" si="33"/>
        <v>200</v>
      </c>
      <c r="Q558" s="3" t="s">
        <v>8319</v>
      </c>
      <c r="R558" s="3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74" x14ac:dyDescent="0.4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5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32"/>
        <v>1</v>
      </c>
      <c r="P559" s="3">
        <f t="shared" si="33"/>
        <v>68</v>
      </c>
      <c r="Q559" s="3" t="s">
        <v>8319</v>
      </c>
      <c r="R559" s="3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74" x14ac:dyDescent="0.4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5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32"/>
        <v>0</v>
      </c>
      <c r="P560" s="3">
        <f t="shared" si="33"/>
        <v>0</v>
      </c>
      <c r="Q560" s="3" t="s">
        <v>8319</v>
      </c>
      <c r="R560" s="3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92.5" x14ac:dyDescent="0.4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5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32"/>
        <v>0</v>
      </c>
      <c r="P561" s="3">
        <f t="shared" si="33"/>
        <v>50</v>
      </c>
      <c r="Q561" s="3" t="s">
        <v>8319</v>
      </c>
      <c r="R561" s="3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74" x14ac:dyDescent="0.4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5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32"/>
        <v>0</v>
      </c>
      <c r="P562" s="3">
        <f t="shared" si="33"/>
        <v>4</v>
      </c>
      <c r="Q562" s="3" t="s">
        <v>8319</v>
      </c>
      <c r="R562" s="3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74" x14ac:dyDescent="0.4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5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32"/>
        <v>0</v>
      </c>
      <c r="P563" s="3">
        <f t="shared" si="33"/>
        <v>28</v>
      </c>
      <c r="Q563" s="3" t="s">
        <v>8319</v>
      </c>
      <c r="R563" s="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74" x14ac:dyDescent="0.4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5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32"/>
        <v>0</v>
      </c>
      <c r="P564" s="3">
        <f t="shared" si="33"/>
        <v>0</v>
      </c>
      <c r="Q564" s="3" t="s">
        <v>8319</v>
      </c>
      <c r="R564" s="3" t="s">
        <v>8320</v>
      </c>
      <c r="S564" s="11">
        <f t="shared" si="34"/>
        <v>42692.180729166663</v>
      </c>
      <c r="T564" s="11">
        <f t="shared" si="35"/>
        <v>42722.18072916667</v>
      </c>
    </row>
    <row r="565" spans="1:20" ht="74" x14ac:dyDescent="0.4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5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32"/>
        <v>0</v>
      </c>
      <c r="P565" s="3">
        <f t="shared" si="33"/>
        <v>34</v>
      </c>
      <c r="Q565" s="3" t="s">
        <v>8319</v>
      </c>
      <c r="R565" s="3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92.5" x14ac:dyDescent="0.4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5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32"/>
        <v>0</v>
      </c>
      <c r="P566" s="3">
        <f t="shared" si="33"/>
        <v>1</v>
      </c>
      <c r="Q566" s="3" t="s">
        <v>8319</v>
      </c>
      <c r="R566" s="3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74" x14ac:dyDescent="0.4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5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32"/>
        <v>0</v>
      </c>
      <c r="P567" s="3">
        <f t="shared" si="33"/>
        <v>0</v>
      </c>
      <c r="Q567" s="3" t="s">
        <v>8319</v>
      </c>
      <c r="R567" s="3" t="s">
        <v>8320</v>
      </c>
      <c r="S567" s="11">
        <f t="shared" si="34"/>
        <v>42165.576956018514</v>
      </c>
      <c r="T567" s="11">
        <f t="shared" si="35"/>
        <v>42195.576956018522</v>
      </c>
    </row>
    <row r="568" spans="1:20" ht="74" x14ac:dyDescent="0.4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5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32"/>
        <v>0</v>
      </c>
      <c r="P568" s="3">
        <f t="shared" si="33"/>
        <v>1</v>
      </c>
      <c r="Q568" s="3" t="s">
        <v>8319</v>
      </c>
      <c r="R568" s="3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74" x14ac:dyDescent="0.4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5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32"/>
        <v>0</v>
      </c>
      <c r="P569" s="3">
        <f t="shared" si="33"/>
        <v>0</v>
      </c>
      <c r="Q569" s="3" t="s">
        <v>8319</v>
      </c>
      <c r="R569" s="3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92.5" x14ac:dyDescent="0.4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5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32"/>
        <v>1</v>
      </c>
      <c r="P570" s="3">
        <f t="shared" si="33"/>
        <v>49</v>
      </c>
      <c r="Q570" s="3" t="s">
        <v>8319</v>
      </c>
      <c r="R570" s="3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74" x14ac:dyDescent="0.4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5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32"/>
        <v>1</v>
      </c>
      <c r="P571" s="3">
        <f t="shared" si="33"/>
        <v>20</v>
      </c>
      <c r="Q571" s="3" t="s">
        <v>8319</v>
      </c>
      <c r="R571" s="3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55.5" x14ac:dyDescent="0.4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5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32"/>
        <v>0</v>
      </c>
      <c r="P572" s="3">
        <f t="shared" si="33"/>
        <v>142</v>
      </c>
      <c r="Q572" s="3" t="s">
        <v>8319</v>
      </c>
      <c r="R572" s="3" t="s">
        <v>8320</v>
      </c>
      <c r="S572" s="11">
        <f t="shared" si="34"/>
        <v>42388.589918981474</v>
      </c>
      <c r="T572" s="11">
        <f t="shared" si="35"/>
        <v>42418.589918981481</v>
      </c>
    </row>
    <row r="573" spans="1:20" ht="74" x14ac:dyDescent="0.4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5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32"/>
        <v>0</v>
      </c>
      <c r="P573" s="3">
        <f t="shared" si="33"/>
        <v>53</v>
      </c>
      <c r="Q573" s="3" t="s">
        <v>8319</v>
      </c>
      <c r="R573" s="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74" x14ac:dyDescent="0.4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5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32"/>
        <v>0</v>
      </c>
      <c r="P574" s="3">
        <f t="shared" si="33"/>
        <v>0</v>
      </c>
      <c r="Q574" s="3" t="s">
        <v>8319</v>
      </c>
      <c r="R574" s="3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74" x14ac:dyDescent="0.4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5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32"/>
        <v>0</v>
      </c>
      <c r="P575" s="3">
        <f t="shared" si="33"/>
        <v>38</v>
      </c>
      <c r="Q575" s="3" t="s">
        <v>8319</v>
      </c>
      <c r="R575" s="3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74" x14ac:dyDescent="0.4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5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32"/>
        <v>1</v>
      </c>
      <c r="P576" s="3">
        <f t="shared" si="33"/>
        <v>20</v>
      </c>
      <c r="Q576" s="3" t="s">
        <v>8319</v>
      </c>
      <c r="R576" s="3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92.5" x14ac:dyDescent="0.4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5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32"/>
        <v>0</v>
      </c>
      <c r="P577" s="3">
        <f t="shared" si="33"/>
        <v>65</v>
      </c>
      <c r="Q577" s="3" t="s">
        <v>8319</v>
      </c>
      <c r="R577" s="3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74" x14ac:dyDescent="0.4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5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32"/>
        <v>0</v>
      </c>
      <c r="P578" s="3">
        <f t="shared" si="33"/>
        <v>1</v>
      </c>
      <c r="Q578" s="3" t="s">
        <v>8319</v>
      </c>
      <c r="R578" s="3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74" x14ac:dyDescent="0.4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5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36">ROUND(E579/D579*100,0)</f>
        <v>0</v>
      </c>
      <c r="P579" s="3">
        <f t="shared" ref="P579:P642" si="37">IFERROR(ROUND((E579/L579),0),0)</f>
        <v>10</v>
      </c>
      <c r="Q579" s="3" t="s">
        <v>8319</v>
      </c>
      <c r="R579" s="3" t="s">
        <v>8320</v>
      </c>
      <c r="S579" s="11">
        <f t="shared" ref="S579:S642" si="38">(J579/86400)+25569+(-5/24)</f>
        <v>42450.380810185183</v>
      </c>
      <c r="T579" s="11">
        <f t="shared" ref="T579:T642" si="39">(((I579/60)/60)/24)+DATE(1970,1,1)+(-5/24)</f>
        <v>42510.380810185183</v>
      </c>
    </row>
    <row r="580" spans="1:20" ht="37" x14ac:dyDescent="0.4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5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36"/>
        <v>0</v>
      </c>
      <c r="P580" s="3">
        <f t="shared" si="37"/>
        <v>2</v>
      </c>
      <c r="Q580" s="3" t="s">
        <v>8319</v>
      </c>
      <c r="R580" s="3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55.5" x14ac:dyDescent="0.4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5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36"/>
        <v>1</v>
      </c>
      <c r="P581" s="3">
        <f t="shared" si="37"/>
        <v>35</v>
      </c>
      <c r="Q581" s="3" t="s">
        <v>8319</v>
      </c>
      <c r="R581" s="3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74" x14ac:dyDescent="0.4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5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36"/>
        <v>0</v>
      </c>
      <c r="P582" s="3">
        <f t="shared" si="37"/>
        <v>1</v>
      </c>
      <c r="Q582" s="3" t="s">
        <v>8319</v>
      </c>
      <c r="R582" s="3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74" x14ac:dyDescent="0.4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5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36"/>
        <v>0</v>
      </c>
      <c r="P583" s="3">
        <f t="shared" si="37"/>
        <v>0</v>
      </c>
      <c r="Q583" s="3" t="s">
        <v>8319</v>
      </c>
      <c r="R583" s="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74" x14ac:dyDescent="0.4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5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36"/>
        <v>0</v>
      </c>
      <c r="P584" s="3">
        <f t="shared" si="37"/>
        <v>0</v>
      </c>
      <c r="Q584" s="3" t="s">
        <v>8319</v>
      </c>
      <c r="R584" s="3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55.5" x14ac:dyDescent="0.4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5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36"/>
        <v>0</v>
      </c>
      <c r="P585" s="3">
        <f t="shared" si="37"/>
        <v>1</v>
      </c>
      <c r="Q585" s="3" t="s">
        <v>8319</v>
      </c>
      <c r="R585" s="3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55.5" x14ac:dyDescent="0.4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5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36"/>
        <v>1</v>
      </c>
      <c r="P586" s="3">
        <f t="shared" si="37"/>
        <v>5</v>
      </c>
      <c r="Q586" s="3" t="s">
        <v>8319</v>
      </c>
      <c r="R586" s="3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55.5" x14ac:dyDescent="0.4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5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36"/>
        <v>0</v>
      </c>
      <c r="P587" s="3">
        <f t="shared" si="37"/>
        <v>0</v>
      </c>
      <c r="Q587" s="3" t="s">
        <v>8319</v>
      </c>
      <c r="R587" s="3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55.5" x14ac:dyDescent="0.4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5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36"/>
        <v>1</v>
      </c>
      <c r="P588" s="3">
        <f t="shared" si="37"/>
        <v>14</v>
      </c>
      <c r="Q588" s="3" t="s">
        <v>8319</v>
      </c>
      <c r="R588" s="3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111" x14ac:dyDescent="0.4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5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36"/>
        <v>9</v>
      </c>
      <c r="P589" s="3">
        <f t="shared" si="37"/>
        <v>389</v>
      </c>
      <c r="Q589" s="3" t="s">
        <v>8319</v>
      </c>
      <c r="R589" s="3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74" x14ac:dyDescent="0.4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5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36"/>
        <v>3</v>
      </c>
      <c r="P590" s="3">
        <f t="shared" si="37"/>
        <v>151</v>
      </c>
      <c r="Q590" s="3" t="s">
        <v>8319</v>
      </c>
      <c r="R590" s="3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4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5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36"/>
        <v>0</v>
      </c>
      <c r="P591" s="3">
        <f t="shared" si="37"/>
        <v>1</v>
      </c>
      <c r="Q591" s="3" t="s">
        <v>8319</v>
      </c>
      <c r="R591" s="3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74" x14ac:dyDescent="0.4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5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36"/>
        <v>4</v>
      </c>
      <c r="P592" s="3">
        <f t="shared" si="37"/>
        <v>25</v>
      </c>
      <c r="Q592" s="3" t="s">
        <v>8319</v>
      </c>
      <c r="R592" s="3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74" x14ac:dyDescent="0.4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5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36"/>
        <v>0</v>
      </c>
      <c r="P593" s="3">
        <f t="shared" si="37"/>
        <v>31</v>
      </c>
      <c r="Q593" s="3" t="s">
        <v>8319</v>
      </c>
      <c r="R593" s="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74" x14ac:dyDescent="0.4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5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36"/>
        <v>3</v>
      </c>
      <c r="P594" s="3">
        <f t="shared" si="37"/>
        <v>250</v>
      </c>
      <c r="Q594" s="3" t="s">
        <v>8319</v>
      </c>
      <c r="R594" s="3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92.5" x14ac:dyDescent="0.4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5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36"/>
        <v>23</v>
      </c>
      <c r="P595" s="3">
        <f t="shared" si="37"/>
        <v>16</v>
      </c>
      <c r="Q595" s="3" t="s">
        <v>8319</v>
      </c>
      <c r="R595" s="3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7" x14ac:dyDescent="0.4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5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36"/>
        <v>0</v>
      </c>
      <c r="P596" s="3">
        <f t="shared" si="37"/>
        <v>13</v>
      </c>
      <c r="Q596" s="3" t="s">
        <v>8319</v>
      </c>
      <c r="R596" s="3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74" x14ac:dyDescent="0.4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5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36"/>
        <v>0</v>
      </c>
      <c r="P597" s="3">
        <f t="shared" si="37"/>
        <v>53</v>
      </c>
      <c r="Q597" s="3" t="s">
        <v>8319</v>
      </c>
      <c r="R597" s="3" t="s">
        <v>8320</v>
      </c>
      <c r="S597" s="11">
        <f t="shared" si="38"/>
        <v>42082.861550925925</v>
      </c>
      <c r="T597" s="11">
        <f t="shared" si="39"/>
        <v>42127.861550925918</v>
      </c>
    </row>
    <row r="598" spans="1:20" ht="55.5" x14ac:dyDescent="0.4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5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36"/>
        <v>0</v>
      </c>
      <c r="P598" s="3">
        <f t="shared" si="37"/>
        <v>3</v>
      </c>
      <c r="Q598" s="3" t="s">
        <v>8319</v>
      </c>
      <c r="R598" s="3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74" x14ac:dyDescent="0.4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5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36"/>
        <v>0</v>
      </c>
      <c r="P599" s="3">
        <f t="shared" si="37"/>
        <v>10</v>
      </c>
      <c r="Q599" s="3" t="s">
        <v>8319</v>
      </c>
      <c r="R599" s="3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55.5" x14ac:dyDescent="0.4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5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36"/>
        <v>34</v>
      </c>
      <c r="P600" s="3">
        <f t="shared" si="37"/>
        <v>121</v>
      </c>
      <c r="Q600" s="3" t="s">
        <v>8319</v>
      </c>
      <c r="R600" s="3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74" x14ac:dyDescent="0.4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5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36"/>
        <v>0</v>
      </c>
      <c r="P601" s="3">
        <f t="shared" si="37"/>
        <v>16</v>
      </c>
      <c r="Q601" s="3" t="s">
        <v>8319</v>
      </c>
      <c r="R601" s="3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7" x14ac:dyDescent="0.4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5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36"/>
        <v>2</v>
      </c>
      <c r="P602" s="3">
        <f t="shared" si="37"/>
        <v>100</v>
      </c>
      <c r="Q602" s="3" t="s">
        <v>8319</v>
      </c>
      <c r="R602" s="3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74" x14ac:dyDescent="0.4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5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36"/>
        <v>1</v>
      </c>
      <c r="P603" s="3">
        <f t="shared" si="37"/>
        <v>23</v>
      </c>
      <c r="Q603" s="3" t="s">
        <v>8319</v>
      </c>
      <c r="R603" s="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74" x14ac:dyDescent="0.4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5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36"/>
        <v>0</v>
      </c>
      <c r="P604" s="3">
        <f t="shared" si="37"/>
        <v>0</v>
      </c>
      <c r="Q604" s="3" t="s">
        <v>8319</v>
      </c>
      <c r="R604" s="3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74" x14ac:dyDescent="0.4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5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36"/>
        <v>4</v>
      </c>
      <c r="P605" s="3">
        <f t="shared" si="37"/>
        <v>45</v>
      </c>
      <c r="Q605" s="3" t="s">
        <v>8319</v>
      </c>
      <c r="R605" s="3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92.5" x14ac:dyDescent="0.4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5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36"/>
        <v>0</v>
      </c>
      <c r="P606" s="3">
        <f t="shared" si="37"/>
        <v>0</v>
      </c>
      <c r="Q606" s="3" t="s">
        <v>8319</v>
      </c>
      <c r="R606" s="3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7" x14ac:dyDescent="0.4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5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36"/>
        <v>3</v>
      </c>
      <c r="P607" s="3">
        <f t="shared" si="37"/>
        <v>16</v>
      </c>
      <c r="Q607" s="3" t="s">
        <v>8319</v>
      </c>
      <c r="R607" s="3" t="s">
        <v>8320</v>
      </c>
      <c r="S607" s="11">
        <f t="shared" si="38"/>
        <v>42194.149398148147</v>
      </c>
      <c r="T607" s="11">
        <f t="shared" si="39"/>
        <v>42239.14939814814</v>
      </c>
    </row>
    <row r="608" spans="1:20" ht="92.5" x14ac:dyDescent="0.4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5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36"/>
        <v>0</v>
      </c>
      <c r="P608" s="3">
        <f t="shared" si="37"/>
        <v>10</v>
      </c>
      <c r="Q608" s="3" t="s">
        <v>8319</v>
      </c>
      <c r="R608" s="3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74" x14ac:dyDescent="0.4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5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36"/>
        <v>0</v>
      </c>
      <c r="P609" s="3">
        <f t="shared" si="37"/>
        <v>0</v>
      </c>
      <c r="Q609" s="3" t="s">
        <v>8319</v>
      </c>
      <c r="R609" s="3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74" x14ac:dyDescent="0.4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5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36"/>
        <v>1</v>
      </c>
      <c r="P610" s="3">
        <f t="shared" si="37"/>
        <v>292</v>
      </c>
      <c r="Q610" s="3" t="s">
        <v>8319</v>
      </c>
      <c r="R610" s="3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74" x14ac:dyDescent="0.4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5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36"/>
        <v>1</v>
      </c>
      <c r="P611" s="3">
        <f t="shared" si="37"/>
        <v>5</v>
      </c>
      <c r="Q611" s="3" t="s">
        <v>8319</v>
      </c>
      <c r="R611" s="3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55.5" x14ac:dyDescent="0.4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5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36"/>
        <v>0</v>
      </c>
      <c r="P612" s="3">
        <f t="shared" si="37"/>
        <v>0</v>
      </c>
      <c r="Q612" s="3" t="s">
        <v>8319</v>
      </c>
      <c r="R612" s="3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92.5" x14ac:dyDescent="0.4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5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36"/>
        <v>0</v>
      </c>
      <c r="P613" s="3">
        <f t="shared" si="37"/>
        <v>0</v>
      </c>
      <c r="Q613" s="3" t="s">
        <v>8319</v>
      </c>
      <c r="R613" s="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55.5" x14ac:dyDescent="0.4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5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36"/>
        <v>0</v>
      </c>
      <c r="P614" s="3">
        <f t="shared" si="37"/>
        <v>0</v>
      </c>
      <c r="Q614" s="3" t="s">
        <v>8319</v>
      </c>
      <c r="R614" s="3" t="s">
        <v>8320</v>
      </c>
      <c r="S614" s="11">
        <f t="shared" si="38"/>
        <v>42584.823449074072</v>
      </c>
      <c r="T614" s="11">
        <f t="shared" si="39"/>
        <v>42614.823449074065</v>
      </c>
    </row>
    <row r="615" spans="1:20" ht="92.5" x14ac:dyDescent="0.4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5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36"/>
        <v>21</v>
      </c>
      <c r="P615" s="3">
        <f t="shared" si="37"/>
        <v>106</v>
      </c>
      <c r="Q615" s="3" t="s">
        <v>8319</v>
      </c>
      <c r="R615" s="3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74" x14ac:dyDescent="0.4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5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36"/>
        <v>0</v>
      </c>
      <c r="P616" s="3">
        <f t="shared" si="37"/>
        <v>0</v>
      </c>
      <c r="Q616" s="3" t="s">
        <v>8319</v>
      </c>
      <c r="R616" s="3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74" x14ac:dyDescent="0.4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5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36"/>
        <v>0</v>
      </c>
      <c r="P617" s="3">
        <f t="shared" si="37"/>
        <v>0</v>
      </c>
      <c r="Q617" s="3" t="s">
        <v>8319</v>
      </c>
      <c r="R617" s="3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74" x14ac:dyDescent="0.4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5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36"/>
        <v>0</v>
      </c>
      <c r="P618" s="3">
        <f t="shared" si="37"/>
        <v>0</v>
      </c>
      <c r="Q618" s="3" t="s">
        <v>8319</v>
      </c>
      <c r="R618" s="3" t="s">
        <v>8320</v>
      </c>
      <c r="S618" s="11">
        <f t="shared" si="38"/>
        <v>42761.167905092589</v>
      </c>
      <c r="T618" s="11">
        <f t="shared" si="39"/>
        <v>42791.167905092596</v>
      </c>
    </row>
    <row r="619" spans="1:20" ht="74" x14ac:dyDescent="0.4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5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36"/>
        <v>3</v>
      </c>
      <c r="P619" s="3">
        <f t="shared" si="37"/>
        <v>20</v>
      </c>
      <c r="Q619" s="3" t="s">
        <v>8319</v>
      </c>
      <c r="R619" s="3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74" x14ac:dyDescent="0.4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5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36"/>
        <v>0</v>
      </c>
      <c r="P620" s="3">
        <f t="shared" si="37"/>
        <v>0</v>
      </c>
      <c r="Q620" s="3" t="s">
        <v>8319</v>
      </c>
      <c r="R620" s="3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55.5" x14ac:dyDescent="0.4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5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36"/>
        <v>0</v>
      </c>
      <c r="P621" s="3">
        <f t="shared" si="37"/>
        <v>1</v>
      </c>
      <c r="Q621" s="3" t="s">
        <v>8319</v>
      </c>
      <c r="R621" s="3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74" x14ac:dyDescent="0.4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5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36"/>
        <v>1</v>
      </c>
      <c r="P622" s="3">
        <f t="shared" si="37"/>
        <v>300</v>
      </c>
      <c r="Q622" s="3" t="s">
        <v>8319</v>
      </c>
      <c r="R622" s="3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74" x14ac:dyDescent="0.4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5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36"/>
        <v>1</v>
      </c>
      <c r="P623" s="3">
        <f t="shared" si="37"/>
        <v>87</v>
      </c>
      <c r="Q623" s="3" t="s">
        <v>8319</v>
      </c>
      <c r="R623" s="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92.5" x14ac:dyDescent="0.4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5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36"/>
        <v>6</v>
      </c>
      <c r="P624" s="3">
        <f t="shared" si="37"/>
        <v>38</v>
      </c>
      <c r="Q624" s="3" t="s">
        <v>8319</v>
      </c>
      <c r="R624" s="3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74" x14ac:dyDescent="0.4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5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36"/>
        <v>0</v>
      </c>
      <c r="P625" s="3">
        <f t="shared" si="37"/>
        <v>0</v>
      </c>
      <c r="Q625" s="3" t="s">
        <v>8319</v>
      </c>
      <c r="R625" s="3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55.5" x14ac:dyDescent="0.4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5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36"/>
        <v>0</v>
      </c>
      <c r="P626" s="3">
        <f t="shared" si="37"/>
        <v>0</v>
      </c>
      <c r="Q626" s="3" t="s">
        <v>8319</v>
      </c>
      <c r="R626" s="3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74" x14ac:dyDescent="0.4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5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36"/>
        <v>0</v>
      </c>
      <c r="P627" s="3">
        <f t="shared" si="37"/>
        <v>0</v>
      </c>
      <c r="Q627" s="3" t="s">
        <v>8319</v>
      </c>
      <c r="R627" s="3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74" x14ac:dyDescent="0.4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5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36"/>
        <v>17</v>
      </c>
      <c r="P628" s="3">
        <f t="shared" si="37"/>
        <v>111</v>
      </c>
      <c r="Q628" s="3" t="s">
        <v>8319</v>
      </c>
      <c r="R628" s="3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74" x14ac:dyDescent="0.4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5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36"/>
        <v>0</v>
      </c>
      <c r="P629" s="3">
        <f t="shared" si="37"/>
        <v>90</v>
      </c>
      <c r="Q629" s="3" t="s">
        <v>8319</v>
      </c>
      <c r="R629" s="3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74" x14ac:dyDescent="0.4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5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36"/>
        <v>0</v>
      </c>
      <c r="P630" s="3">
        <f t="shared" si="37"/>
        <v>0</v>
      </c>
      <c r="Q630" s="3" t="s">
        <v>8319</v>
      </c>
      <c r="R630" s="3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74" x14ac:dyDescent="0.4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5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36"/>
        <v>0</v>
      </c>
      <c r="P631" s="3">
        <f t="shared" si="37"/>
        <v>117</v>
      </c>
      <c r="Q631" s="3" t="s">
        <v>8319</v>
      </c>
      <c r="R631" s="3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74" x14ac:dyDescent="0.4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5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36"/>
        <v>0</v>
      </c>
      <c r="P632" s="3">
        <f t="shared" si="37"/>
        <v>10</v>
      </c>
      <c r="Q632" s="3" t="s">
        <v>8319</v>
      </c>
      <c r="R632" s="3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55.5" x14ac:dyDescent="0.4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5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36"/>
        <v>1</v>
      </c>
      <c r="P633" s="3">
        <f t="shared" si="37"/>
        <v>77</v>
      </c>
      <c r="Q633" s="3" t="s">
        <v>8319</v>
      </c>
      <c r="R633" s="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55.5" x14ac:dyDescent="0.4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5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36"/>
        <v>0</v>
      </c>
      <c r="P634" s="3">
        <f t="shared" si="37"/>
        <v>0</v>
      </c>
      <c r="Q634" s="3" t="s">
        <v>8319</v>
      </c>
      <c r="R634" s="3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74" x14ac:dyDescent="0.4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5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36"/>
        <v>12</v>
      </c>
      <c r="P635" s="3">
        <f t="shared" si="37"/>
        <v>50</v>
      </c>
      <c r="Q635" s="3" t="s">
        <v>8319</v>
      </c>
      <c r="R635" s="3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55.5" x14ac:dyDescent="0.4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5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36"/>
        <v>0</v>
      </c>
      <c r="P636" s="3">
        <f t="shared" si="37"/>
        <v>1</v>
      </c>
      <c r="Q636" s="3" t="s">
        <v>8319</v>
      </c>
      <c r="R636" s="3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7" x14ac:dyDescent="0.4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5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36"/>
        <v>0</v>
      </c>
      <c r="P637" s="3">
        <f t="shared" si="37"/>
        <v>2</v>
      </c>
      <c r="Q637" s="3" t="s">
        <v>8319</v>
      </c>
      <c r="R637" s="3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55.5" x14ac:dyDescent="0.4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5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36"/>
        <v>0</v>
      </c>
      <c r="P638" s="3">
        <f t="shared" si="37"/>
        <v>4</v>
      </c>
      <c r="Q638" s="3" t="s">
        <v>8319</v>
      </c>
      <c r="R638" s="3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74" x14ac:dyDescent="0.4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5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36"/>
        <v>0</v>
      </c>
      <c r="P639" s="3">
        <f t="shared" si="37"/>
        <v>0</v>
      </c>
      <c r="Q639" s="3" t="s">
        <v>8319</v>
      </c>
      <c r="R639" s="3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4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5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36"/>
        <v>0</v>
      </c>
      <c r="P640" s="3">
        <f t="shared" si="37"/>
        <v>3</v>
      </c>
      <c r="Q640" s="3" t="s">
        <v>8319</v>
      </c>
      <c r="R640" s="3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55.5" x14ac:dyDescent="0.4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5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36"/>
        <v>0</v>
      </c>
      <c r="P641" s="3">
        <f t="shared" si="37"/>
        <v>1</v>
      </c>
      <c r="Q641" s="3" t="s">
        <v>8319</v>
      </c>
      <c r="R641" s="3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74" x14ac:dyDescent="0.4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5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36"/>
        <v>144</v>
      </c>
      <c r="P642" s="3">
        <f t="shared" si="37"/>
        <v>51</v>
      </c>
      <c r="Q642" s="3" t="s">
        <v>8319</v>
      </c>
      <c r="R642" s="3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74" x14ac:dyDescent="0.4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5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40">ROUND(E643/D643*100,0)</f>
        <v>119</v>
      </c>
      <c r="P643" s="3">
        <f t="shared" ref="P643:P706" si="41">IFERROR(ROUND((E643/L643),0),0)</f>
        <v>151</v>
      </c>
      <c r="Q643" s="3" t="s">
        <v>8319</v>
      </c>
      <c r="R643" s="3" t="s">
        <v>8321</v>
      </c>
      <c r="S643" s="11">
        <f t="shared" ref="S643:S706" si="42">(J643/86400)+25569+(-5/24)</f>
        <v>42199.361666666664</v>
      </c>
      <c r="T643" s="11">
        <f t="shared" ref="T643:T706" si="43">(((I643/60)/60)/24)+DATE(1970,1,1)+(-5/24)</f>
        <v>42229.361666666664</v>
      </c>
    </row>
    <row r="644" spans="1:20" ht="74" x14ac:dyDescent="0.4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5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40"/>
        <v>1460</v>
      </c>
      <c r="P644" s="3">
        <f t="shared" si="41"/>
        <v>134</v>
      </c>
      <c r="Q644" s="3" t="s">
        <v>8319</v>
      </c>
      <c r="R644" s="3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55.5" x14ac:dyDescent="0.4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5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40"/>
        <v>106</v>
      </c>
      <c r="P645" s="3">
        <f t="shared" si="41"/>
        <v>174</v>
      </c>
      <c r="Q645" s="3" t="s">
        <v>8319</v>
      </c>
      <c r="R645" s="3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74" x14ac:dyDescent="0.4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5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40"/>
        <v>300</v>
      </c>
      <c r="P646" s="3">
        <f t="shared" si="41"/>
        <v>73</v>
      </c>
      <c r="Q646" s="3" t="s">
        <v>8319</v>
      </c>
      <c r="R646" s="3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7" x14ac:dyDescent="0.4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5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40"/>
        <v>279</v>
      </c>
      <c r="P647" s="3">
        <f t="shared" si="41"/>
        <v>24</v>
      </c>
      <c r="Q647" s="3" t="s">
        <v>8319</v>
      </c>
      <c r="R647" s="3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74" x14ac:dyDescent="0.4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5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40"/>
        <v>132</v>
      </c>
      <c r="P648" s="3">
        <f t="shared" si="41"/>
        <v>39</v>
      </c>
      <c r="Q648" s="3" t="s">
        <v>8319</v>
      </c>
      <c r="R648" s="3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74" x14ac:dyDescent="0.4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5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40"/>
        <v>107</v>
      </c>
      <c r="P649" s="3">
        <f t="shared" si="41"/>
        <v>126</v>
      </c>
      <c r="Q649" s="3" t="s">
        <v>8319</v>
      </c>
      <c r="R649" s="3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7" x14ac:dyDescent="0.4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5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40"/>
        <v>127</v>
      </c>
      <c r="P650" s="3">
        <f t="shared" si="41"/>
        <v>1644</v>
      </c>
      <c r="Q650" s="3" t="s">
        <v>8319</v>
      </c>
      <c r="R650" s="3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74" x14ac:dyDescent="0.4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5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40"/>
        <v>140</v>
      </c>
      <c r="P651" s="3">
        <f t="shared" si="41"/>
        <v>43</v>
      </c>
      <c r="Q651" s="3" t="s">
        <v>8319</v>
      </c>
      <c r="R651" s="3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74" x14ac:dyDescent="0.4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5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40"/>
        <v>112</v>
      </c>
      <c r="P652" s="3">
        <f t="shared" si="41"/>
        <v>35</v>
      </c>
      <c r="Q652" s="3" t="s">
        <v>8319</v>
      </c>
      <c r="R652" s="3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74" x14ac:dyDescent="0.4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5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40"/>
        <v>101</v>
      </c>
      <c r="P653" s="3">
        <f t="shared" si="41"/>
        <v>239</v>
      </c>
      <c r="Q653" s="3" t="s">
        <v>8319</v>
      </c>
      <c r="R653" s="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74" x14ac:dyDescent="0.4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5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40"/>
        <v>100</v>
      </c>
      <c r="P654" s="3">
        <f t="shared" si="41"/>
        <v>108</v>
      </c>
      <c r="Q654" s="3" t="s">
        <v>8319</v>
      </c>
      <c r="R654" s="3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74" x14ac:dyDescent="0.4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5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40"/>
        <v>141</v>
      </c>
      <c r="P655" s="3">
        <f t="shared" si="41"/>
        <v>96</v>
      </c>
      <c r="Q655" s="3" t="s">
        <v>8319</v>
      </c>
      <c r="R655" s="3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74" x14ac:dyDescent="0.4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5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40"/>
        <v>267</v>
      </c>
      <c r="P656" s="3">
        <f t="shared" si="41"/>
        <v>32</v>
      </c>
      <c r="Q656" s="3" t="s">
        <v>8319</v>
      </c>
      <c r="R656" s="3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55.5" x14ac:dyDescent="0.4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5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40"/>
        <v>147</v>
      </c>
      <c r="P657" s="3">
        <f t="shared" si="41"/>
        <v>43</v>
      </c>
      <c r="Q657" s="3" t="s">
        <v>8319</v>
      </c>
      <c r="R657" s="3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74" x14ac:dyDescent="0.4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5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40"/>
        <v>214</v>
      </c>
      <c r="P658" s="3">
        <f t="shared" si="41"/>
        <v>123</v>
      </c>
      <c r="Q658" s="3" t="s">
        <v>8319</v>
      </c>
      <c r="R658" s="3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92.5" x14ac:dyDescent="0.4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5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40"/>
        <v>126</v>
      </c>
      <c r="P659" s="3">
        <f t="shared" si="41"/>
        <v>190</v>
      </c>
      <c r="Q659" s="3" t="s">
        <v>8319</v>
      </c>
      <c r="R659" s="3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74" x14ac:dyDescent="0.4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5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40"/>
        <v>104</v>
      </c>
      <c r="P660" s="3">
        <f t="shared" si="41"/>
        <v>109</v>
      </c>
      <c r="Q660" s="3" t="s">
        <v>8319</v>
      </c>
      <c r="R660" s="3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4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5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40"/>
        <v>101</v>
      </c>
      <c r="P661" s="3">
        <f t="shared" si="41"/>
        <v>144</v>
      </c>
      <c r="Q661" s="3" t="s">
        <v>8319</v>
      </c>
      <c r="R661" s="3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74" x14ac:dyDescent="0.4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5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40"/>
        <v>3</v>
      </c>
      <c r="P662" s="3">
        <f t="shared" si="41"/>
        <v>85</v>
      </c>
      <c r="Q662" s="3" t="s">
        <v>8319</v>
      </c>
      <c r="R662" s="3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74" x14ac:dyDescent="0.4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5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40"/>
        <v>1</v>
      </c>
      <c r="P663" s="3">
        <f t="shared" si="41"/>
        <v>11</v>
      </c>
      <c r="Q663" s="3" t="s">
        <v>8319</v>
      </c>
      <c r="R663" s="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55.5" x14ac:dyDescent="0.4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5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40"/>
        <v>0</v>
      </c>
      <c r="P664" s="3">
        <f t="shared" si="41"/>
        <v>39</v>
      </c>
      <c r="Q664" s="3" t="s">
        <v>8319</v>
      </c>
      <c r="R664" s="3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74" x14ac:dyDescent="0.4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5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40"/>
        <v>0</v>
      </c>
      <c r="P665" s="3">
        <f t="shared" si="41"/>
        <v>100</v>
      </c>
      <c r="Q665" s="3" t="s">
        <v>8319</v>
      </c>
      <c r="R665" s="3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74" x14ac:dyDescent="0.4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5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40"/>
        <v>8</v>
      </c>
      <c r="P666" s="3">
        <f t="shared" si="41"/>
        <v>31</v>
      </c>
      <c r="Q666" s="3" t="s">
        <v>8319</v>
      </c>
      <c r="R666" s="3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92.5" x14ac:dyDescent="0.4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5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40"/>
        <v>19</v>
      </c>
      <c r="P667" s="3">
        <f t="shared" si="41"/>
        <v>155</v>
      </c>
      <c r="Q667" s="3" t="s">
        <v>8319</v>
      </c>
      <c r="R667" s="3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74" x14ac:dyDescent="0.4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5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40"/>
        <v>0</v>
      </c>
      <c r="P668" s="3">
        <f t="shared" si="41"/>
        <v>2</v>
      </c>
      <c r="Q668" s="3" t="s">
        <v>8319</v>
      </c>
      <c r="R668" s="3" t="s">
        <v>8321</v>
      </c>
      <c r="S668" s="11">
        <f t="shared" si="42"/>
        <v>41838.623819444438</v>
      </c>
      <c r="T668" s="11">
        <f t="shared" si="43"/>
        <v>41868.623819444445</v>
      </c>
    </row>
    <row r="669" spans="1:20" ht="74" x14ac:dyDescent="0.4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5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40"/>
        <v>10</v>
      </c>
      <c r="P669" s="3">
        <f t="shared" si="41"/>
        <v>179</v>
      </c>
      <c r="Q669" s="3" t="s">
        <v>8319</v>
      </c>
      <c r="R669" s="3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74" x14ac:dyDescent="0.4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5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40"/>
        <v>5</v>
      </c>
      <c r="P670" s="3">
        <f t="shared" si="41"/>
        <v>27</v>
      </c>
      <c r="Q670" s="3" t="s">
        <v>8319</v>
      </c>
      <c r="R670" s="3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74" x14ac:dyDescent="0.4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5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40"/>
        <v>22</v>
      </c>
      <c r="P671" s="3">
        <f t="shared" si="41"/>
        <v>1536</v>
      </c>
      <c r="Q671" s="3" t="s">
        <v>8319</v>
      </c>
      <c r="R671" s="3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74" x14ac:dyDescent="0.4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5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40"/>
        <v>29</v>
      </c>
      <c r="P672" s="3">
        <f t="shared" si="41"/>
        <v>85</v>
      </c>
      <c r="Q672" s="3" t="s">
        <v>8319</v>
      </c>
      <c r="R672" s="3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74" x14ac:dyDescent="0.4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5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40"/>
        <v>39</v>
      </c>
      <c r="P673" s="3">
        <f t="shared" si="41"/>
        <v>789</v>
      </c>
      <c r="Q673" s="3" t="s">
        <v>8319</v>
      </c>
      <c r="R673" s="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92.5" x14ac:dyDescent="0.4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5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40"/>
        <v>22</v>
      </c>
      <c r="P674" s="3">
        <f t="shared" si="41"/>
        <v>50</v>
      </c>
      <c r="Q674" s="3" t="s">
        <v>8319</v>
      </c>
      <c r="R674" s="3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74" x14ac:dyDescent="0.4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5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40"/>
        <v>0</v>
      </c>
      <c r="P675" s="3">
        <f t="shared" si="41"/>
        <v>68</v>
      </c>
      <c r="Q675" s="3" t="s">
        <v>8319</v>
      </c>
      <c r="R675" s="3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55.5" x14ac:dyDescent="0.4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5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40"/>
        <v>0</v>
      </c>
      <c r="P676" s="3">
        <f t="shared" si="41"/>
        <v>8</v>
      </c>
      <c r="Q676" s="3" t="s">
        <v>8319</v>
      </c>
      <c r="R676" s="3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74" x14ac:dyDescent="0.4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5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40"/>
        <v>15</v>
      </c>
      <c r="P677" s="3">
        <f t="shared" si="41"/>
        <v>34</v>
      </c>
      <c r="Q677" s="3" t="s">
        <v>8319</v>
      </c>
      <c r="R677" s="3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74" x14ac:dyDescent="0.4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5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40"/>
        <v>1</v>
      </c>
      <c r="P678" s="3">
        <f t="shared" si="41"/>
        <v>61</v>
      </c>
      <c r="Q678" s="3" t="s">
        <v>8319</v>
      </c>
      <c r="R678" s="3" t="s">
        <v>8321</v>
      </c>
      <c r="S678" s="11">
        <f t="shared" si="42"/>
        <v>42012.559965277775</v>
      </c>
      <c r="T678" s="11">
        <f t="shared" si="43"/>
        <v>42042.559965277782</v>
      </c>
    </row>
    <row r="679" spans="1:20" ht="92.5" x14ac:dyDescent="0.4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5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40"/>
        <v>26</v>
      </c>
      <c r="P679" s="3">
        <f t="shared" si="41"/>
        <v>133</v>
      </c>
      <c r="Q679" s="3" t="s">
        <v>8319</v>
      </c>
      <c r="R679" s="3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74" x14ac:dyDescent="0.4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5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40"/>
        <v>4</v>
      </c>
      <c r="P680" s="3">
        <f t="shared" si="41"/>
        <v>65</v>
      </c>
      <c r="Q680" s="3" t="s">
        <v>8319</v>
      </c>
      <c r="R680" s="3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74" x14ac:dyDescent="0.4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5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40"/>
        <v>15</v>
      </c>
      <c r="P681" s="3">
        <f t="shared" si="41"/>
        <v>94</v>
      </c>
      <c r="Q681" s="3" t="s">
        <v>8319</v>
      </c>
      <c r="R681" s="3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74" x14ac:dyDescent="0.4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5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40"/>
        <v>26</v>
      </c>
      <c r="P682" s="3">
        <f t="shared" si="41"/>
        <v>151</v>
      </c>
      <c r="Q682" s="3" t="s">
        <v>8319</v>
      </c>
      <c r="R682" s="3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74" x14ac:dyDescent="0.4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5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40"/>
        <v>0</v>
      </c>
      <c r="P683" s="3">
        <f t="shared" si="41"/>
        <v>1</v>
      </c>
      <c r="Q683" s="3" t="s">
        <v>8319</v>
      </c>
      <c r="R683" s="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74" x14ac:dyDescent="0.4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5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40"/>
        <v>0</v>
      </c>
      <c r="P684" s="3">
        <f t="shared" si="41"/>
        <v>13</v>
      </c>
      <c r="Q684" s="3" t="s">
        <v>8319</v>
      </c>
      <c r="R684" s="3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92.5" x14ac:dyDescent="0.4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5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40"/>
        <v>1</v>
      </c>
      <c r="P685" s="3">
        <f t="shared" si="41"/>
        <v>99</v>
      </c>
      <c r="Q685" s="3" t="s">
        <v>8319</v>
      </c>
      <c r="R685" s="3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37" x14ac:dyDescent="0.4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5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40"/>
        <v>7</v>
      </c>
      <c r="P686" s="3">
        <f t="shared" si="41"/>
        <v>177</v>
      </c>
      <c r="Q686" s="3" t="s">
        <v>8319</v>
      </c>
      <c r="R686" s="3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74" x14ac:dyDescent="0.4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5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40"/>
        <v>28</v>
      </c>
      <c r="P687" s="3">
        <f t="shared" si="41"/>
        <v>55</v>
      </c>
      <c r="Q687" s="3" t="s">
        <v>8319</v>
      </c>
      <c r="R687" s="3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74" x14ac:dyDescent="0.4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5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40"/>
        <v>0</v>
      </c>
      <c r="P688" s="3">
        <f t="shared" si="41"/>
        <v>0</v>
      </c>
      <c r="Q688" s="3" t="s">
        <v>8319</v>
      </c>
      <c r="R688" s="3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74" x14ac:dyDescent="0.4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5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40"/>
        <v>4</v>
      </c>
      <c r="P689" s="3">
        <f t="shared" si="41"/>
        <v>592</v>
      </c>
      <c r="Q689" s="3" t="s">
        <v>8319</v>
      </c>
      <c r="R689" s="3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74" x14ac:dyDescent="0.4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5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40"/>
        <v>73</v>
      </c>
      <c r="P690" s="3">
        <f t="shared" si="41"/>
        <v>406</v>
      </c>
      <c r="Q690" s="3" t="s">
        <v>8319</v>
      </c>
      <c r="R690" s="3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74" x14ac:dyDescent="0.4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5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40"/>
        <v>58</v>
      </c>
      <c r="P691" s="3">
        <f t="shared" si="41"/>
        <v>343</v>
      </c>
      <c r="Q691" s="3" t="s">
        <v>8319</v>
      </c>
      <c r="R691" s="3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55.5" x14ac:dyDescent="0.4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5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40"/>
        <v>12</v>
      </c>
      <c r="P692" s="3">
        <f t="shared" si="41"/>
        <v>73</v>
      </c>
      <c r="Q692" s="3" t="s">
        <v>8319</v>
      </c>
      <c r="R692" s="3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74" x14ac:dyDescent="0.4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5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40"/>
        <v>1</v>
      </c>
      <c r="P693" s="3">
        <f t="shared" si="41"/>
        <v>26</v>
      </c>
      <c r="Q693" s="3" t="s">
        <v>8319</v>
      </c>
      <c r="R693" s="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74" x14ac:dyDescent="0.4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5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40"/>
        <v>7</v>
      </c>
      <c r="P694" s="3">
        <f t="shared" si="41"/>
        <v>6</v>
      </c>
      <c r="Q694" s="3" t="s">
        <v>8319</v>
      </c>
      <c r="R694" s="3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55.5" x14ac:dyDescent="0.4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5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40"/>
        <v>35</v>
      </c>
      <c r="P695" s="3">
        <f t="shared" si="41"/>
        <v>119</v>
      </c>
      <c r="Q695" s="3" t="s">
        <v>8319</v>
      </c>
      <c r="R695" s="3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74" x14ac:dyDescent="0.4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5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40"/>
        <v>0</v>
      </c>
      <c r="P696" s="3">
        <f t="shared" si="41"/>
        <v>84</v>
      </c>
      <c r="Q696" s="3" t="s">
        <v>8319</v>
      </c>
      <c r="R696" s="3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74" x14ac:dyDescent="0.4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5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40"/>
        <v>1</v>
      </c>
      <c r="P697" s="3">
        <f t="shared" si="41"/>
        <v>91</v>
      </c>
      <c r="Q697" s="3" t="s">
        <v>8319</v>
      </c>
      <c r="R697" s="3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55.5" x14ac:dyDescent="0.4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5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40"/>
        <v>0</v>
      </c>
      <c r="P698" s="3">
        <f t="shared" si="41"/>
        <v>1</v>
      </c>
      <c r="Q698" s="3" t="s">
        <v>8319</v>
      </c>
      <c r="R698" s="3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74" x14ac:dyDescent="0.4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5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40"/>
        <v>46</v>
      </c>
      <c r="P699" s="3">
        <f t="shared" si="41"/>
        <v>20</v>
      </c>
      <c r="Q699" s="3" t="s">
        <v>8319</v>
      </c>
      <c r="R699" s="3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74" x14ac:dyDescent="0.4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5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40"/>
        <v>15</v>
      </c>
      <c r="P700" s="3">
        <f t="shared" si="41"/>
        <v>531</v>
      </c>
      <c r="Q700" s="3" t="s">
        <v>8319</v>
      </c>
      <c r="R700" s="3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74" x14ac:dyDescent="0.4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5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40"/>
        <v>82</v>
      </c>
      <c r="P701" s="3">
        <f t="shared" si="41"/>
        <v>120</v>
      </c>
      <c r="Q701" s="3" t="s">
        <v>8319</v>
      </c>
      <c r="R701" s="3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92.5" x14ac:dyDescent="0.4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5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40"/>
        <v>3</v>
      </c>
      <c r="P702" s="3">
        <f t="shared" si="41"/>
        <v>13</v>
      </c>
      <c r="Q702" s="3" t="s">
        <v>8319</v>
      </c>
      <c r="R702" s="3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92.5" x14ac:dyDescent="0.4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5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40"/>
        <v>27</v>
      </c>
      <c r="P703" s="3">
        <f t="shared" si="41"/>
        <v>291</v>
      </c>
      <c r="Q703" s="3" t="s">
        <v>8319</v>
      </c>
      <c r="R703" s="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74" x14ac:dyDescent="0.4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5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40"/>
        <v>31</v>
      </c>
      <c r="P704" s="3">
        <f t="shared" si="41"/>
        <v>125</v>
      </c>
      <c r="Q704" s="3" t="s">
        <v>8319</v>
      </c>
      <c r="R704" s="3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74" x14ac:dyDescent="0.4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5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40"/>
        <v>6</v>
      </c>
      <c r="P705" s="3">
        <f t="shared" si="41"/>
        <v>120</v>
      </c>
      <c r="Q705" s="3" t="s">
        <v>8319</v>
      </c>
      <c r="R705" s="3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74" x14ac:dyDescent="0.4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5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40"/>
        <v>1</v>
      </c>
      <c r="P706" s="3">
        <f t="shared" si="41"/>
        <v>120</v>
      </c>
      <c r="Q706" s="3" t="s">
        <v>8319</v>
      </c>
      <c r="R706" s="3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7" x14ac:dyDescent="0.4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5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44">ROUND(E707/D707*100,0)</f>
        <v>1</v>
      </c>
      <c r="P707" s="3">
        <f t="shared" ref="P707:P770" si="45">IFERROR(ROUND((E707/L707),0),0)</f>
        <v>195</v>
      </c>
      <c r="Q707" s="3" t="s">
        <v>8319</v>
      </c>
      <c r="R707" s="3" t="s">
        <v>8321</v>
      </c>
      <c r="S707" s="11">
        <f t="shared" ref="S707:S770" si="46">(J707/86400)+25569+(-5/24)</f>
        <v>42726.283310185179</v>
      </c>
      <c r="T707" s="11">
        <f t="shared" ref="T707:T770" si="47">(((I707/60)/60)/24)+DATE(1970,1,1)+(-5/24)</f>
        <v>42756.283310185179</v>
      </c>
    </row>
    <row r="708" spans="1:20" ht="74" x14ac:dyDescent="0.4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5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44"/>
        <v>0</v>
      </c>
      <c r="P708" s="3">
        <f t="shared" si="45"/>
        <v>0</v>
      </c>
      <c r="Q708" s="3" t="s">
        <v>8319</v>
      </c>
      <c r="R708" s="3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74" x14ac:dyDescent="0.4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5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44"/>
        <v>79</v>
      </c>
      <c r="P709" s="3">
        <f t="shared" si="45"/>
        <v>118</v>
      </c>
      <c r="Q709" s="3" t="s">
        <v>8319</v>
      </c>
      <c r="R709" s="3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74" x14ac:dyDescent="0.4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5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44"/>
        <v>22</v>
      </c>
      <c r="P710" s="3">
        <f t="shared" si="45"/>
        <v>24</v>
      </c>
      <c r="Q710" s="3" t="s">
        <v>8319</v>
      </c>
      <c r="R710" s="3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55.5" x14ac:dyDescent="0.4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5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44"/>
        <v>0</v>
      </c>
      <c r="P711" s="3">
        <f t="shared" si="45"/>
        <v>31</v>
      </c>
      <c r="Q711" s="3" t="s">
        <v>8319</v>
      </c>
      <c r="R711" s="3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55.5" x14ac:dyDescent="0.4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5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44"/>
        <v>0</v>
      </c>
      <c r="P712" s="3">
        <f t="shared" si="45"/>
        <v>0</v>
      </c>
      <c r="Q712" s="3" t="s">
        <v>8319</v>
      </c>
      <c r="R712" s="3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74" x14ac:dyDescent="0.4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5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44"/>
        <v>34</v>
      </c>
      <c r="P713" s="3">
        <f t="shared" si="45"/>
        <v>100</v>
      </c>
      <c r="Q713" s="3" t="s">
        <v>8319</v>
      </c>
      <c r="R713" s="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74" x14ac:dyDescent="0.4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5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44"/>
        <v>0</v>
      </c>
      <c r="P714" s="3">
        <f t="shared" si="45"/>
        <v>26</v>
      </c>
      <c r="Q714" s="3" t="s">
        <v>8319</v>
      </c>
      <c r="R714" s="3" t="s">
        <v>8321</v>
      </c>
      <c r="S714" s="11">
        <f t="shared" si="46"/>
        <v>42384.472592592589</v>
      </c>
      <c r="T714" s="11">
        <f t="shared" si="47"/>
        <v>42414.472592592596</v>
      </c>
    </row>
    <row r="715" spans="1:20" ht="74" x14ac:dyDescent="0.4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5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44"/>
        <v>1</v>
      </c>
      <c r="P715" s="3">
        <f t="shared" si="45"/>
        <v>199</v>
      </c>
      <c r="Q715" s="3" t="s">
        <v>8319</v>
      </c>
      <c r="R715" s="3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74" x14ac:dyDescent="0.4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5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44"/>
        <v>15</v>
      </c>
      <c r="P716" s="3">
        <f t="shared" si="45"/>
        <v>80</v>
      </c>
      <c r="Q716" s="3" t="s">
        <v>8319</v>
      </c>
      <c r="R716" s="3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74" x14ac:dyDescent="0.4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5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44"/>
        <v>5</v>
      </c>
      <c r="P717" s="3">
        <f t="shared" si="45"/>
        <v>116</v>
      </c>
      <c r="Q717" s="3" t="s">
        <v>8319</v>
      </c>
      <c r="R717" s="3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55.5" x14ac:dyDescent="0.4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5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44"/>
        <v>10</v>
      </c>
      <c r="P718" s="3">
        <f t="shared" si="45"/>
        <v>45</v>
      </c>
      <c r="Q718" s="3" t="s">
        <v>8319</v>
      </c>
      <c r="R718" s="3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37" x14ac:dyDescent="0.4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5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44"/>
        <v>0</v>
      </c>
      <c r="P719" s="3">
        <f t="shared" si="45"/>
        <v>76</v>
      </c>
      <c r="Q719" s="3" t="s">
        <v>8319</v>
      </c>
      <c r="R719" s="3" t="s">
        <v>8321</v>
      </c>
      <c r="S719" s="11">
        <f t="shared" si="46"/>
        <v>41857.645856481475</v>
      </c>
      <c r="T719" s="11">
        <f t="shared" si="47"/>
        <v>41887.645856481482</v>
      </c>
    </row>
    <row r="720" spans="1:20" ht="74" x14ac:dyDescent="0.4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5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44"/>
        <v>1</v>
      </c>
      <c r="P720" s="3">
        <f t="shared" si="45"/>
        <v>23</v>
      </c>
      <c r="Q720" s="3" t="s">
        <v>8319</v>
      </c>
      <c r="R720" s="3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74" x14ac:dyDescent="0.4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5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44"/>
        <v>1</v>
      </c>
      <c r="P721" s="3">
        <f t="shared" si="45"/>
        <v>19</v>
      </c>
      <c r="Q721" s="3" t="s">
        <v>8319</v>
      </c>
      <c r="R721" s="3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74" x14ac:dyDescent="0.4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5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44"/>
        <v>144</v>
      </c>
      <c r="P722" s="3">
        <f t="shared" si="45"/>
        <v>67</v>
      </c>
      <c r="Q722" s="3" t="s">
        <v>8322</v>
      </c>
      <c r="R722" s="3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74" x14ac:dyDescent="0.4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5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44"/>
        <v>122</v>
      </c>
      <c r="P723" s="3">
        <f t="shared" si="45"/>
        <v>84</v>
      </c>
      <c r="Q723" s="3" t="s">
        <v>8322</v>
      </c>
      <c r="R723" s="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74" x14ac:dyDescent="0.4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5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44"/>
        <v>132</v>
      </c>
      <c r="P724" s="3">
        <f t="shared" si="45"/>
        <v>216</v>
      </c>
      <c r="Q724" s="3" t="s">
        <v>8322</v>
      </c>
      <c r="R724" s="3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55.5" x14ac:dyDescent="0.4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5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44"/>
        <v>109</v>
      </c>
      <c r="P725" s="3">
        <f t="shared" si="45"/>
        <v>55</v>
      </c>
      <c r="Q725" s="3" t="s">
        <v>8322</v>
      </c>
      <c r="R725" s="3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74" x14ac:dyDescent="0.4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5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44"/>
        <v>105</v>
      </c>
      <c r="P726" s="3">
        <f t="shared" si="45"/>
        <v>52</v>
      </c>
      <c r="Q726" s="3" t="s">
        <v>8322</v>
      </c>
      <c r="R726" s="3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74" x14ac:dyDescent="0.4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5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44"/>
        <v>100</v>
      </c>
      <c r="P727" s="3">
        <f t="shared" si="45"/>
        <v>143</v>
      </c>
      <c r="Q727" s="3" t="s">
        <v>8322</v>
      </c>
      <c r="R727" s="3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74" x14ac:dyDescent="0.4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5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44"/>
        <v>101</v>
      </c>
      <c r="P728" s="3">
        <f t="shared" si="45"/>
        <v>72</v>
      </c>
      <c r="Q728" s="3" t="s">
        <v>8322</v>
      </c>
      <c r="R728" s="3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74" x14ac:dyDescent="0.4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5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44"/>
        <v>156</v>
      </c>
      <c r="P729" s="3">
        <f t="shared" si="45"/>
        <v>37</v>
      </c>
      <c r="Q729" s="3" t="s">
        <v>8322</v>
      </c>
      <c r="R729" s="3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55.5" x14ac:dyDescent="0.4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5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44"/>
        <v>106</v>
      </c>
      <c r="P730" s="3">
        <f t="shared" si="45"/>
        <v>61</v>
      </c>
      <c r="Q730" s="3" t="s">
        <v>8322</v>
      </c>
      <c r="R730" s="3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74" x14ac:dyDescent="0.4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5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44"/>
        <v>131</v>
      </c>
      <c r="P731" s="3">
        <f t="shared" si="45"/>
        <v>44</v>
      </c>
      <c r="Q731" s="3" t="s">
        <v>8322</v>
      </c>
      <c r="R731" s="3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7" x14ac:dyDescent="0.4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5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44"/>
        <v>132</v>
      </c>
      <c r="P732" s="3">
        <f t="shared" si="45"/>
        <v>100</v>
      </c>
      <c r="Q732" s="3" t="s">
        <v>8322</v>
      </c>
      <c r="R732" s="3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74" x14ac:dyDescent="0.4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5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44"/>
        <v>126</v>
      </c>
      <c r="P733" s="3">
        <f t="shared" si="45"/>
        <v>89</v>
      </c>
      <c r="Q733" s="3" t="s">
        <v>8322</v>
      </c>
      <c r="R733" s="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74" x14ac:dyDescent="0.4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5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44"/>
        <v>160</v>
      </c>
      <c r="P734" s="3">
        <f t="shared" si="45"/>
        <v>5</v>
      </c>
      <c r="Q734" s="3" t="s">
        <v>8322</v>
      </c>
      <c r="R734" s="3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92.5" x14ac:dyDescent="0.4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5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44"/>
        <v>120</v>
      </c>
      <c r="P735" s="3">
        <f t="shared" si="45"/>
        <v>18</v>
      </c>
      <c r="Q735" s="3" t="s">
        <v>8322</v>
      </c>
      <c r="R735" s="3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55.5" x14ac:dyDescent="0.4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5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44"/>
        <v>126</v>
      </c>
      <c r="P736" s="3">
        <f t="shared" si="45"/>
        <v>187</v>
      </c>
      <c r="Q736" s="3" t="s">
        <v>8322</v>
      </c>
      <c r="R736" s="3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74" x14ac:dyDescent="0.4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5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44"/>
        <v>114</v>
      </c>
      <c r="P737" s="3">
        <f t="shared" si="45"/>
        <v>235</v>
      </c>
      <c r="Q737" s="3" t="s">
        <v>8322</v>
      </c>
      <c r="R737" s="3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74" x14ac:dyDescent="0.4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5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44"/>
        <v>315</v>
      </c>
      <c r="P738" s="3">
        <f t="shared" si="45"/>
        <v>105</v>
      </c>
      <c r="Q738" s="3" t="s">
        <v>8322</v>
      </c>
      <c r="R738" s="3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92.5" x14ac:dyDescent="0.4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5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44"/>
        <v>122</v>
      </c>
      <c r="P739" s="3">
        <f t="shared" si="45"/>
        <v>57</v>
      </c>
      <c r="Q739" s="3" t="s">
        <v>8322</v>
      </c>
      <c r="R739" s="3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55.5" x14ac:dyDescent="0.4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5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44"/>
        <v>107</v>
      </c>
      <c r="P740" s="3">
        <f t="shared" si="45"/>
        <v>39</v>
      </c>
      <c r="Q740" s="3" t="s">
        <v>8322</v>
      </c>
      <c r="R740" s="3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74" x14ac:dyDescent="0.4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5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44"/>
        <v>158</v>
      </c>
      <c r="P741" s="3">
        <f t="shared" si="45"/>
        <v>68</v>
      </c>
      <c r="Q741" s="3" t="s">
        <v>8322</v>
      </c>
      <c r="R741" s="3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74" x14ac:dyDescent="0.4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5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44"/>
        <v>107</v>
      </c>
      <c r="P742" s="3">
        <f t="shared" si="45"/>
        <v>170</v>
      </c>
      <c r="Q742" s="3" t="s">
        <v>8322</v>
      </c>
      <c r="R742" s="3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7" x14ac:dyDescent="0.4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5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44"/>
        <v>102</v>
      </c>
      <c r="P743" s="3">
        <f t="shared" si="45"/>
        <v>141</v>
      </c>
      <c r="Q743" s="3" t="s">
        <v>8322</v>
      </c>
      <c r="R743" s="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74" x14ac:dyDescent="0.4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5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44"/>
        <v>111</v>
      </c>
      <c r="P744" s="3">
        <f t="shared" si="45"/>
        <v>67</v>
      </c>
      <c r="Q744" s="3" t="s">
        <v>8322</v>
      </c>
      <c r="R744" s="3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74" x14ac:dyDescent="0.4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5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44"/>
        <v>148</v>
      </c>
      <c r="P745" s="3">
        <f t="shared" si="45"/>
        <v>54</v>
      </c>
      <c r="Q745" s="3" t="s">
        <v>8322</v>
      </c>
      <c r="R745" s="3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55.5" x14ac:dyDescent="0.4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5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44"/>
        <v>102</v>
      </c>
      <c r="P746" s="3">
        <f t="shared" si="45"/>
        <v>83</v>
      </c>
      <c r="Q746" s="3" t="s">
        <v>8322</v>
      </c>
      <c r="R746" s="3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74" x14ac:dyDescent="0.4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5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44"/>
        <v>179</v>
      </c>
      <c r="P747" s="3">
        <f t="shared" si="45"/>
        <v>54</v>
      </c>
      <c r="Q747" s="3" t="s">
        <v>8322</v>
      </c>
      <c r="R747" s="3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37" x14ac:dyDescent="0.4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5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44"/>
        <v>111</v>
      </c>
      <c r="P748" s="3">
        <f t="shared" si="45"/>
        <v>34</v>
      </c>
      <c r="Q748" s="3" t="s">
        <v>8322</v>
      </c>
      <c r="R748" s="3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74" x14ac:dyDescent="0.4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5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44"/>
        <v>100</v>
      </c>
      <c r="P749" s="3">
        <f t="shared" si="45"/>
        <v>127</v>
      </c>
      <c r="Q749" s="3" t="s">
        <v>8322</v>
      </c>
      <c r="R749" s="3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74" x14ac:dyDescent="0.4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5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44"/>
        <v>100</v>
      </c>
      <c r="P750" s="3">
        <f t="shared" si="45"/>
        <v>46</v>
      </c>
      <c r="Q750" s="3" t="s">
        <v>8322</v>
      </c>
      <c r="R750" s="3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74" x14ac:dyDescent="0.4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5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44"/>
        <v>106</v>
      </c>
      <c r="P751" s="3">
        <f t="shared" si="45"/>
        <v>96</v>
      </c>
      <c r="Q751" s="3" t="s">
        <v>8322</v>
      </c>
      <c r="R751" s="3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74" x14ac:dyDescent="0.4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5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44"/>
        <v>103</v>
      </c>
      <c r="P752" s="3">
        <f t="shared" si="45"/>
        <v>77</v>
      </c>
      <c r="Q752" s="3" t="s">
        <v>8322</v>
      </c>
      <c r="R752" s="3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74" x14ac:dyDescent="0.4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5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44"/>
        <v>119</v>
      </c>
      <c r="P753" s="3">
        <f t="shared" si="45"/>
        <v>57</v>
      </c>
      <c r="Q753" s="3" t="s">
        <v>8322</v>
      </c>
      <c r="R753" s="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92.5" x14ac:dyDescent="0.4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5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44"/>
        <v>112</v>
      </c>
      <c r="P754" s="3">
        <f t="shared" si="45"/>
        <v>53</v>
      </c>
      <c r="Q754" s="3" t="s">
        <v>8322</v>
      </c>
      <c r="R754" s="3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74" x14ac:dyDescent="0.4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5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44"/>
        <v>128</v>
      </c>
      <c r="P755" s="3">
        <f t="shared" si="45"/>
        <v>492</v>
      </c>
      <c r="Q755" s="3" t="s">
        <v>8322</v>
      </c>
      <c r="R755" s="3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74" x14ac:dyDescent="0.4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5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44"/>
        <v>104</v>
      </c>
      <c r="P756" s="3">
        <f t="shared" si="45"/>
        <v>42</v>
      </c>
      <c r="Q756" s="3" t="s">
        <v>8322</v>
      </c>
      <c r="R756" s="3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74" x14ac:dyDescent="0.4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5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44"/>
        <v>102</v>
      </c>
      <c r="P757" s="3">
        <f t="shared" si="45"/>
        <v>37</v>
      </c>
      <c r="Q757" s="3" t="s">
        <v>8322</v>
      </c>
      <c r="R757" s="3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74" x14ac:dyDescent="0.4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5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44"/>
        <v>118</v>
      </c>
      <c r="P758" s="3">
        <f t="shared" si="45"/>
        <v>37</v>
      </c>
      <c r="Q758" s="3" t="s">
        <v>8322</v>
      </c>
      <c r="R758" s="3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74" x14ac:dyDescent="0.4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5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44"/>
        <v>238</v>
      </c>
      <c r="P759" s="3">
        <f t="shared" si="45"/>
        <v>33</v>
      </c>
      <c r="Q759" s="3" t="s">
        <v>8322</v>
      </c>
      <c r="R759" s="3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55.5" x14ac:dyDescent="0.4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5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44"/>
        <v>102</v>
      </c>
      <c r="P760" s="3">
        <f t="shared" si="45"/>
        <v>134</v>
      </c>
      <c r="Q760" s="3" t="s">
        <v>8322</v>
      </c>
      <c r="R760" s="3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74" x14ac:dyDescent="0.4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5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44"/>
        <v>102</v>
      </c>
      <c r="P761" s="3">
        <f t="shared" si="45"/>
        <v>51</v>
      </c>
      <c r="Q761" s="3" t="s">
        <v>8322</v>
      </c>
      <c r="R761" s="3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74" x14ac:dyDescent="0.4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5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44"/>
        <v>0</v>
      </c>
      <c r="P762" s="3">
        <f t="shared" si="45"/>
        <v>0</v>
      </c>
      <c r="Q762" s="3" t="s">
        <v>8322</v>
      </c>
      <c r="R762" s="3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74" x14ac:dyDescent="0.4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5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44"/>
        <v>5</v>
      </c>
      <c r="P763" s="3">
        <f t="shared" si="45"/>
        <v>39</v>
      </c>
      <c r="Q763" s="3" t="s">
        <v>8322</v>
      </c>
      <c r="R763" s="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74" x14ac:dyDescent="0.4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5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44"/>
        <v>0</v>
      </c>
      <c r="P764" s="3">
        <f t="shared" si="45"/>
        <v>0</v>
      </c>
      <c r="Q764" s="3" t="s">
        <v>8322</v>
      </c>
      <c r="R764" s="3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74" x14ac:dyDescent="0.4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5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44"/>
        <v>0</v>
      </c>
      <c r="P765" s="3">
        <f t="shared" si="45"/>
        <v>5</v>
      </c>
      <c r="Q765" s="3" t="s">
        <v>8322</v>
      </c>
      <c r="R765" s="3" t="s">
        <v>8324</v>
      </c>
      <c r="S765" s="11">
        <f t="shared" si="46"/>
        <v>41471.238518518519</v>
      </c>
      <c r="T765" s="11">
        <f t="shared" si="47"/>
        <v>41501.238518518512</v>
      </c>
    </row>
    <row r="766" spans="1:20" ht="74" x14ac:dyDescent="0.4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5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44"/>
        <v>0</v>
      </c>
      <c r="P766" s="3">
        <f t="shared" si="45"/>
        <v>0</v>
      </c>
      <c r="Q766" s="3" t="s">
        <v>8322</v>
      </c>
      <c r="R766" s="3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74" x14ac:dyDescent="0.4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5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44"/>
        <v>36</v>
      </c>
      <c r="P767" s="3">
        <f t="shared" si="45"/>
        <v>57</v>
      </c>
      <c r="Q767" s="3" t="s">
        <v>8322</v>
      </c>
      <c r="R767" s="3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74" x14ac:dyDescent="0.4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5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44"/>
        <v>0</v>
      </c>
      <c r="P768" s="3">
        <f t="shared" si="45"/>
        <v>0</v>
      </c>
      <c r="Q768" s="3" t="s">
        <v>8322</v>
      </c>
      <c r="R768" s="3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111" x14ac:dyDescent="0.4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5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44"/>
        <v>4</v>
      </c>
      <c r="P769" s="3">
        <f t="shared" si="45"/>
        <v>59</v>
      </c>
      <c r="Q769" s="3" t="s">
        <v>8322</v>
      </c>
      <c r="R769" s="3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74" x14ac:dyDescent="0.4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5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44"/>
        <v>0</v>
      </c>
      <c r="P770" s="3">
        <f t="shared" si="45"/>
        <v>0</v>
      </c>
      <c r="Q770" s="3" t="s">
        <v>8322</v>
      </c>
      <c r="R770" s="3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92.5" x14ac:dyDescent="0.4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5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48">ROUND(E771/D771*100,0)</f>
        <v>41</v>
      </c>
      <c r="P771" s="3">
        <f t="shared" ref="P771:P834" si="49">IFERROR(ROUND((E771/L771),0),0)</f>
        <v>32</v>
      </c>
      <c r="Q771" s="3" t="s">
        <v>8322</v>
      </c>
      <c r="R771" s="3" t="s">
        <v>8324</v>
      </c>
      <c r="S771" s="11">
        <f t="shared" ref="S771:S834" si="50">(J771/86400)+25569+(-5/24)</f>
        <v>41604.788124999999</v>
      </c>
      <c r="T771" s="11">
        <f t="shared" ref="T771:T834" si="51">(((I771/60)/60)/24)+DATE(1970,1,1)+(-5/24)</f>
        <v>41634.788124999999</v>
      </c>
    </row>
    <row r="772" spans="1:20" ht="74" x14ac:dyDescent="0.4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5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48"/>
        <v>0</v>
      </c>
      <c r="P772" s="3">
        <f t="shared" si="49"/>
        <v>0</v>
      </c>
      <c r="Q772" s="3" t="s">
        <v>8322</v>
      </c>
      <c r="R772" s="3" t="s">
        <v>8324</v>
      </c>
      <c r="S772" s="11">
        <f t="shared" si="50"/>
        <v>41289.791307870364</v>
      </c>
      <c r="T772" s="11">
        <f t="shared" si="51"/>
        <v>41329.791307870371</v>
      </c>
    </row>
    <row r="773" spans="1:20" ht="74" x14ac:dyDescent="0.4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5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48"/>
        <v>0</v>
      </c>
      <c r="P773" s="3">
        <f t="shared" si="49"/>
        <v>10</v>
      </c>
      <c r="Q773" s="3" t="s">
        <v>8322</v>
      </c>
      <c r="R773" s="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92.5" x14ac:dyDescent="0.4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5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48"/>
        <v>3</v>
      </c>
      <c r="P774" s="3">
        <f t="shared" si="49"/>
        <v>50</v>
      </c>
      <c r="Q774" s="3" t="s">
        <v>8322</v>
      </c>
      <c r="R774" s="3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74" x14ac:dyDescent="0.4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5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48"/>
        <v>1</v>
      </c>
      <c r="P775" s="3">
        <f t="shared" si="49"/>
        <v>16</v>
      </c>
      <c r="Q775" s="3" t="s">
        <v>8322</v>
      </c>
      <c r="R775" s="3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74" x14ac:dyDescent="0.4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5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48"/>
        <v>70</v>
      </c>
      <c r="P776" s="3">
        <f t="shared" si="49"/>
        <v>39</v>
      </c>
      <c r="Q776" s="3" t="s">
        <v>8322</v>
      </c>
      <c r="R776" s="3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55.5" x14ac:dyDescent="0.4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5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48"/>
        <v>2</v>
      </c>
      <c r="P777" s="3">
        <f t="shared" si="49"/>
        <v>34</v>
      </c>
      <c r="Q777" s="3" t="s">
        <v>8322</v>
      </c>
      <c r="R777" s="3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74" x14ac:dyDescent="0.4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5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48"/>
        <v>51</v>
      </c>
      <c r="P778" s="3">
        <f t="shared" si="49"/>
        <v>63</v>
      </c>
      <c r="Q778" s="3" t="s">
        <v>8322</v>
      </c>
      <c r="R778" s="3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92.5" x14ac:dyDescent="0.4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5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48"/>
        <v>1</v>
      </c>
      <c r="P779" s="3">
        <f t="shared" si="49"/>
        <v>7</v>
      </c>
      <c r="Q779" s="3" t="s">
        <v>8322</v>
      </c>
      <c r="R779" s="3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55.5" x14ac:dyDescent="0.4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5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48"/>
        <v>0</v>
      </c>
      <c r="P780" s="3">
        <f t="shared" si="49"/>
        <v>2</v>
      </c>
      <c r="Q780" s="3" t="s">
        <v>8322</v>
      </c>
      <c r="R780" s="3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92.5" x14ac:dyDescent="0.4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5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48"/>
        <v>3</v>
      </c>
      <c r="P781" s="3">
        <f t="shared" si="49"/>
        <v>67</v>
      </c>
      <c r="Q781" s="3" t="s">
        <v>8322</v>
      </c>
      <c r="R781" s="3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55.5" x14ac:dyDescent="0.4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5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48"/>
        <v>104</v>
      </c>
      <c r="P782" s="3">
        <f t="shared" si="49"/>
        <v>39</v>
      </c>
      <c r="Q782" s="3" t="s">
        <v>8325</v>
      </c>
      <c r="R782" s="3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74" x14ac:dyDescent="0.4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5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48"/>
        <v>133</v>
      </c>
      <c r="P783" s="3">
        <f t="shared" si="49"/>
        <v>43</v>
      </c>
      <c r="Q783" s="3" t="s">
        <v>8325</v>
      </c>
      <c r="R783" s="3" t="s">
        <v>8326</v>
      </c>
      <c r="S783" s="11">
        <f t="shared" si="50"/>
        <v>41402.792523148142</v>
      </c>
      <c r="T783" s="11">
        <f t="shared" si="51"/>
        <v>41432.792523148149</v>
      </c>
    </row>
    <row r="784" spans="1:20" ht="74" x14ac:dyDescent="0.4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5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48"/>
        <v>100</v>
      </c>
      <c r="P784" s="3">
        <f t="shared" si="49"/>
        <v>50</v>
      </c>
      <c r="Q784" s="3" t="s">
        <v>8325</v>
      </c>
      <c r="R784" s="3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74" x14ac:dyDescent="0.4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5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48"/>
        <v>148</v>
      </c>
      <c r="P785" s="3">
        <f t="shared" si="49"/>
        <v>63</v>
      </c>
      <c r="Q785" s="3" t="s">
        <v>8325</v>
      </c>
      <c r="R785" s="3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92.5" x14ac:dyDescent="0.4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5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48"/>
        <v>103</v>
      </c>
      <c r="P786" s="3">
        <f t="shared" si="49"/>
        <v>103</v>
      </c>
      <c r="Q786" s="3" t="s">
        <v>8325</v>
      </c>
      <c r="R786" s="3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92.5" x14ac:dyDescent="0.4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5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48"/>
        <v>181</v>
      </c>
      <c r="P787" s="3">
        <f t="shared" si="49"/>
        <v>31</v>
      </c>
      <c r="Q787" s="3" t="s">
        <v>8325</v>
      </c>
      <c r="R787" s="3" t="s">
        <v>8326</v>
      </c>
      <c r="S787" s="11">
        <f t="shared" si="50"/>
        <v>41303.38559027778</v>
      </c>
      <c r="T787" s="11">
        <f t="shared" si="51"/>
        <v>41333.385590277772</v>
      </c>
    </row>
    <row r="788" spans="1:20" ht="74" x14ac:dyDescent="0.4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5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48"/>
        <v>143</v>
      </c>
      <c r="P788" s="3">
        <f t="shared" si="49"/>
        <v>162</v>
      </c>
      <c r="Q788" s="3" t="s">
        <v>8325</v>
      </c>
      <c r="R788" s="3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74" x14ac:dyDescent="0.4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5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48"/>
        <v>114</v>
      </c>
      <c r="P789" s="3">
        <f t="shared" si="49"/>
        <v>81</v>
      </c>
      <c r="Q789" s="3" t="s">
        <v>8325</v>
      </c>
      <c r="R789" s="3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74" x14ac:dyDescent="0.4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5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48"/>
        <v>204</v>
      </c>
      <c r="P790" s="3">
        <f t="shared" si="49"/>
        <v>60</v>
      </c>
      <c r="Q790" s="3" t="s">
        <v>8325</v>
      </c>
      <c r="R790" s="3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74" x14ac:dyDescent="0.4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5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48"/>
        <v>109</v>
      </c>
      <c r="P791" s="3">
        <f t="shared" si="49"/>
        <v>133</v>
      </c>
      <c r="Q791" s="3" t="s">
        <v>8325</v>
      </c>
      <c r="R791" s="3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74" x14ac:dyDescent="0.4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5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48"/>
        <v>144</v>
      </c>
      <c r="P792" s="3">
        <f t="shared" si="49"/>
        <v>93</v>
      </c>
      <c r="Q792" s="3" t="s">
        <v>8325</v>
      </c>
      <c r="R792" s="3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74" x14ac:dyDescent="0.4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5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48"/>
        <v>104</v>
      </c>
      <c r="P793" s="3">
        <f t="shared" si="49"/>
        <v>61</v>
      </c>
      <c r="Q793" s="3" t="s">
        <v>8325</v>
      </c>
      <c r="R793" s="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7" x14ac:dyDescent="0.4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5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48"/>
        <v>100</v>
      </c>
      <c r="P794" s="3">
        <f t="shared" si="49"/>
        <v>42</v>
      </c>
      <c r="Q794" s="3" t="s">
        <v>8325</v>
      </c>
      <c r="R794" s="3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74" x14ac:dyDescent="0.4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5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48"/>
        <v>103</v>
      </c>
      <c r="P795" s="3">
        <f t="shared" si="49"/>
        <v>88</v>
      </c>
      <c r="Q795" s="3" t="s">
        <v>8325</v>
      </c>
      <c r="R795" s="3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74" x14ac:dyDescent="0.4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5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48"/>
        <v>105</v>
      </c>
      <c r="P796" s="3">
        <f t="shared" si="49"/>
        <v>159</v>
      </c>
      <c r="Q796" s="3" t="s">
        <v>8325</v>
      </c>
      <c r="R796" s="3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74" x14ac:dyDescent="0.4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5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48"/>
        <v>112</v>
      </c>
      <c r="P797" s="3">
        <f t="shared" si="49"/>
        <v>85</v>
      </c>
      <c r="Q797" s="3" t="s">
        <v>8325</v>
      </c>
      <c r="R797" s="3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74" x14ac:dyDescent="0.4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5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48"/>
        <v>101</v>
      </c>
      <c r="P798" s="3">
        <f t="shared" si="49"/>
        <v>113</v>
      </c>
      <c r="Q798" s="3" t="s">
        <v>8325</v>
      </c>
      <c r="R798" s="3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74" x14ac:dyDescent="0.4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5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48"/>
        <v>108</v>
      </c>
      <c r="P799" s="3">
        <f t="shared" si="49"/>
        <v>45</v>
      </c>
      <c r="Q799" s="3" t="s">
        <v>8325</v>
      </c>
      <c r="R799" s="3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74" x14ac:dyDescent="0.4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5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48"/>
        <v>115</v>
      </c>
      <c r="P800" s="3">
        <f t="shared" si="49"/>
        <v>46</v>
      </c>
      <c r="Q800" s="3" t="s">
        <v>8325</v>
      </c>
      <c r="R800" s="3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74" x14ac:dyDescent="0.4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5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48"/>
        <v>100</v>
      </c>
      <c r="P801" s="3">
        <f t="shared" si="49"/>
        <v>179</v>
      </c>
      <c r="Q801" s="3" t="s">
        <v>8325</v>
      </c>
      <c r="R801" s="3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55.5" x14ac:dyDescent="0.4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5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48"/>
        <v>152</v>
      </c>
      <c r="P802" s="3">
        <f t="shared" si="49"/>
        <v>41</v>
      </c>
      <c r="Q802" s="3" t="s">
        <v>8325</v>
      </c>
      <c r="R802" s="3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74" x14ac:dyDescent="0.4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5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48"/>
        <v>112</v>
      </c>
      <c r="P803" s="3">
        <f t="shared" si="49"/>
        <v>44</v>
      </c>
      <c r="Q803" s="3" t="s">
        <v>8325</v>
      </c>
      <c r="R803" s="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92.5" x14ac:dyDescent="0.4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5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48"/>
        <v>101</v>
      </c>
      <c r="P804" s="3">
        <f t="shared" si="49"/>
        <v>81</v>
      </c>
      <c r="Q804" s="3" t="s">
        <v>8325</v>
      </c>
      <c r="R804" s="3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74" x14ac:dyDescent="0.4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5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48"/>
        <v>123</v>
      </c>
      <c r="P805" s="3">
        <f t="shared" si="49"/>
        <v>75</v>
      </c>
      <c r="Q805" s="3" t="s">
        <v>8325</v>
      </c>
      <c r="R805" s="3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74" x14ac:dyDescent="0.4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5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48"/>
        <v>100</v>
      </c>
      <c r="P806" s="3">
        <f t="shared" si="49"/>
        <v>306</v>
      </c>
      <c r="Q806" s="3" t="s">
        <v>8325</v>
      </c>
      <c r="R806" s="3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74" x14ac:dyDescent="0.4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5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48"/>
        <v>105</v>
      </c>
      <c r="P807" s="3">
        <f t="shared" si="49"/>
        <v>58</v>
      </c>
      <c r="Q807" s="3" t="s">
        <v>8325</v>
      </c>
      <c r="R807" s="3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37" x14ac:dyDescent="0.4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5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48"/>
        <v>104</v>
      </c>
      <c r="P808" s="3">
        <f t="shared" si="49"/>
        <v>118</v>
      </c>
      <c r="Q808" s="3" t="s">
        <v>8325</v>
      </c>
      <c r="R808" s="3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7" x14ac:dyDescent="0.4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5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48"/>
        <v>105</v>
      </c>
      <c r="P809" s="3">
        <f t="shared" si="49"/>
        <v>74</v>
      </c>
      <c r="Q809" s="3" t="s">
        <v>8325</v>
      </c>
      <c r="R809" s="3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74" x14ac:dyDescent="0.4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5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48"/>
        <v>100</v>
      </c>
      <c r="P810" s="3">
        <f t="shared" si="49"/>
        <v>105</v>
      </c>
      <c r="Q810" s="3" t="s">
        <v>8325</v>
      </c>
      <c r="R810" s="3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55.5" x14ac:dyDescent="0.4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5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48"/>
        <v>104</v>
      </c>
      <c r="P811" s="3">
        <f t="shared" si="49"/>
        <v>80</v>
      </c>
      <c r="Q811" s="3" t="s">
        <v>8325</v>
      </c>
      <c r="R811" s="3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74" x14ac:dyDescent="0.4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5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48"/>
        <v>105</v>
      </c>
      <c r="P812" s="3">
        <f t="shared" si="49"/>
        <v>58</v>
      </c>
      <c r="Q812" s="3" t="s">
        <v>8325</v>
      </c>
      <c r="R812" s="3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55.5" x14ac:dyDescent="0.4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5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48"/>
        <v>104</v>
      </c>
      <c r="P813" s="3">
        <f t="shared" si="49"/>
        <v>87</v>
      </c>
      <c r="Q813" s="3" t="s">
        <v>8325</v>
      </c>
      <c r="R813" s="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74" x14ac:dyDescent="0.4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5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48"/>
        <v>152</v>
      </c>
      <c r="P814" s="3">
        <f t="shared" si="49"/>
        <v>28</v>
      </c>
      <c r="Q814" s="3" t="s">
        <v>8325</v>
      </c>
      <c r="R814" s="3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55.5" x14ac:dyDescent="0.4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5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48"/>
        <v>160</v>
      </c>
      <c r="P815" s="3">
        <f t="shared" si="49"/>
        <v>25</v>
      </c>
      <c r="Q815" s="3" t="s">
        <v>8325</v>
      </c>
      <c r="R815" s="3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74" x14ac:dyDescent="0.4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5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48"/>
        <v>127</v>
      </c>
      <c r="P816" s="3">
        <f t="shared" si="49"/>
        <v>45</v>
      </c>
      <c r="Q816" s="3" t="s">
        <v>8325</v>
      </c>
      <c r="R816" s="3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7" x14ac:dyDescent="0.4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5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48"/>
        <v>107</v>
      </c>
      <c r="P817" s="3">
        <f t="shared" si="49"/>
        <v>100</v>
      </c>
      <c r="Q817" s="3" t="s">
        <v>8325</v>
      </c>
      <c r="R817" s="3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55.5" x14ac:dyDescent="0.4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5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48"/>
        <v>115</v>
      </c>
      <c r="P818" s="3">
        <f t="shared" si="49"/>
        <v>39</v>
      </c>
      <c r="Q818" s="3" t="s">
        <v>8325</v>
      </c>
      <c r="R818" s="3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74" x14ac:dyDescent="0.4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5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48"/>
        <v>137</v>
      </c>
      <c r="P819" s="3">
        <f t="shared" si="49"/>
        <v>89</v>
      </c>
      <c r="Q819" s="3" t="s">
        <v>8325</v>
      </c>
      <c r="R819" s="3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74" x14ac:dyDescent="0.4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5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48"/>
        <v>156</v>
      </c>
      <c r="P820" s="3">
        <f t="shared" si="49"/>
        <v>29</v>
      </c>
      <c r="Q820" s="3" t="s">
        <v>8325</v>
      </c>
      <c r="R820" s="3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7" x14ac:dyDescent="0.4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5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48"/>
        <v>109</v>
      </c>
      <c r="P821" s="3">
        <f t="shared" si="49"/>
        <v>31</v>
      </c>
      <c r="Q821" s="3" t="s">
        <v>8325</v>
      </c>
      <c r="R821" s="3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55.5" x14ac:dyDescent="0.4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5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48"/>
        <v>134</v>
      </c>
      <c r="P822" s="3">
        <f t="shared" si="49"/>
        <v>71</v>
      </c>
      <c r="Q822" s="3" t="s">
        <v>8325</v>
      </c>
      <c r="R822" s="3" t="s">
        <v>8326</v>
      </c>
      <c r="S822" s="11">
        <f t="shared" si="50"/>
        <v>41768.633587962962</v>
      </c>
      <c r="T822" s="11">
        <f t="shared" si="51"/>
        <v>41799</v>
      </c>
    </row>
    <row r="823" spans="1:20" ht="74" x14ac:dyDescent="0.4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5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48"/>
        <v>100</v>
      </c>
      <c r="P823" s="3">
        <f t="shared" si="49"/>
        <v>224</v>
      </c>
      <c r="Q823" s="3" t="s">
        <v>8325</v>
      </c>
      <c r="R823" s="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55.5" x14ac:dyDescent="0.4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5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48"/>
        <v>119</v>
      </c>
      <c r="P824" s="3">
        <f t="shared" si="49"/>
        <v>52</v>
      </c>
      <c r="Q824" s="3" t="s">
        <v>8325</v>
      </c>
      <c r="R824" s="3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74" x14ac:dyDescent="0.4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5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48"/>
        <v>180</v>
      </c>
      <c r="P825" s="3">
        <f t="shared" si="49"/>
        <v>44</v>
      </c>
      <c r="Q825" s="3" t="s">
        <v>8325</v>
      </c>
      <c r="R825" s="3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74" x14ac:dyDescent="0.4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5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48"/>
        <v>134</v>
      </c>
      <c r="P826" s="3">
        <f t="shared" si="49"/>
        <v>40</v>
      </c>
      <c r="Q826" s="3" t="s">
        <v>8325</v>
      </c>
      <c r="R826" s="3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55.5" x14ac:dyDescent="0.4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5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48"/>
        <v>100</v>
      </c>
      <c r="P827" s="3">
        <f t="shared" si="49"/>
        <v>127</v>
      </c>
      <c r="Q827" s="3" t="s">
        <v>8325</v>
      </c>
      <c r="R827" s="3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74" x14ac:dyDescent="0.4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5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48"/>
        <v>101</v>
      </c>
      <c r="P828" s="3">
        <f t="shared" si="49"/>
        <v>114</v>
      </c>
      <c r="Q828" s="3" t="s">
        <v>8325</v>
      </c>
      <c r="R828" s="3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74" x14ac:dyDescent="0.4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5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48"/>
        <v>103</v>
      </c>
      <c r="P829" s="3">
        <f t="shared" si="49"/>
        <v>28</v>
      </c>
      <c r="Q829" s="3" t="s">
        <v>8325</v>
      </c>
      <c r="R829" s="3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74" x14ac:dyDescent="0.4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5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48"/>
        <v>107</v>
      </c>
      <c r="P830" s="3">
        <f t="shared" si="49"/>
        <v>37</v>
      </c>
      <c r="Q830" s="3" t="s">
        <v>8325</v>
      </c>
      <c r="R830" s="3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92.5" x14ac:dyDescent="0.4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5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48"/>
        <v>104</v>
      </c>
      <c r="P831" s="3">
        <f t="shared" si="49"/>
        <v>33</v>
      </c>
      <c r="Q831" s="3" t="s">
        <v>8325</v>
      </c>
      <c r="R831" s="3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74" x14ac:dyDescent="0.4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5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48"/>
        <v>108</v>
      </c>
      <c r="P832" s="3">
        <f t="shared" si="49"/>
        <v>61</v>
      </c>
      <c r="Q832" s="3" t="s">
        <v>8325</v>
      </c>
      <c r="R832" s="3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55.5" x14ac:dyDescent="0.4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5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48"/>
        <v>233</v>
      </c>
      <c r="P833" s="3">
        <f t="shared" si="49"/>
        <v>175</v>
      </c>
      <c r="Q833" s="3" t="s">
        <v>8325</v>
      </c>
      <c r="R833" s="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74" x14ac:dyDescent="0.4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5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48"/>
        <v>101</v>
      </c>
      <c r="P834" s="3">
        <f t="shared" si="49"/>
        <v>98</v>
      </c>
      <c r="Q834" s="3" t="s">
        <v>8325</v>
      </c>
      <c r="R834" s="3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4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5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52">ROUND(E835/D835*100,0)</f>
        <v>102</v>
      </c>
      <c r="P835" s="3">
        <f t="shared" ref="P835:P898" si="53">IFERROR(ROUND((E835/L835),0),0)</f>
        <v>149</v>
      </c>
      <c r="Q835" s="3" t="s">
        <v>8325</v>
      </c>
      <c r="R835" s="3" t="s">
        <v>8326</v>
      </c>
      <c r="S835" s="11">
        <f t="shared" ref="S835:S898" si="54">(J835/86400)+25569+(-5/24)</f>
        <v>41718.669849537036</v>
      </c>
      <c r="T835" s="11">
        <f t="shared" ref="T835:T898" si="55">(((I835/60)/60)/24)+DATE(1970,1,1)+(-5/24)</f>
        <v>41748.669849537036</v>
      </c>
    </row>
    <row r="836" spans="1:20" ht="92.5" x14ac:dyDescent="0.4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5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52"/>
        <v>131</v>
      </c>
      <c r="P836" s="3">
        <f t="shared" si="53"/>
        <v>96</v>
      </c>
      <c r="Q836" s="3" t="s">
        <v>8325</v>
      </c>
      <c r="R836" s="3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74" x14ac:dyDescent="0.4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5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52"/>
        <v>117</v>
      </c>
      <c r="P837" s="3">
        <f t="shared" si="53"/>
        <v>59</v>
      </c>
      <c r="Q837" s="3" t="s">
        <v>8325</v>
      </c>
      <c r="R837" s="3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37" x14ac:dyDescent="0.4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5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52"/>
        <v>101</v>
      </c>
      <c r="P838" s="3">
        <f t="shared" si="53"/>
        <v>110</v>
      </c>
      <c r="Q838" s="3" t="s">
        <v>8325</v>
      </c>
      <c r="R838" s="3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55.5" x14ac:dyDescent="0.4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5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52"/>
        <v>122</v>
      </c>
      <c r="P839" s="3">
        <f t="shared" si="53"/>
        <v>49</v>
      </c>
      <c r="Q839" s="3" t="s">
        <v>8325</v>
      </c>
      <c r="R839" s="3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74" x14ac:dyDescent="0.4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5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52"/>
        <v>145</v>
      </c>
      <c r="P840" s="3">
        <f t="shared" si="53"/>
        <v>48</v>
      </c>
      <c r="Q840" s="3" t="s">
        <v>8325</v>
      </c>
      <c r="R840" s="3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74" x14ac:dyDescent="0.4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5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52"/>
        <v>117</v>
      </c>
      <c r="P841" s="3">
        <f t="shared" si="53"/>
        <v>61</v>
      </c>
      <c r="Q841" s="3" t="s">
        <v>8325</v>
      </c>
      <c r="R841" s="3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55.5" x14ac:dyDescent="0.4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5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52"/>
        <v>120</v>
      </c>
      <c r="P842" s="3">
        <f t="shared" si="53"/>
        <v>63</v>
      </c>
      <c r="Q842" s="3" t="s">
        <v>8325</v>
      </c>
      <c r="R842" s="3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74" x14ac:dyDescent="0.4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5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52"/>
        <v>101</v>
      </c>
      <c r="P843" s="3">
        <f t="shared" si="53"/>
        <v>54</v>
      </c>
      <c r="Q843" s="3" t="s">
        <v>8325</v>
      </c>
      <c r="R843" s="3" t="s">
        <v>8327</v>
      </c>
      <c r="S843" s="11">
        <f t="shared" si="54"/>
        <v>41923.630358796298</v>
      </c>
      <c r="T843" s="11">
        <f t="shared" si="55"/>
        <v>41953.672025462954</v>
      </c>
    </row>
    <row r="844" spans="1:20" ht="74" x14ac:dyDescent="0.4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5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52"/>
        <v>104</v>
      </c>
      <c r="P844" s="3">
        <f t="shared" si="53"/>
        <v>67</v>
      </c>
      <c r="Q844" s="3" t="s">
        <v>8325</v>
      </c>
      <c r="R844" s="3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74" x14ac:dyDescent="0.4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5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52"/>
        <v>267</v>
      </c>
      <c r="P845" s="3">
        <f t="shared" si="53"/>
        <v>63</v>
      </c>
      <c r="Q845" s="3" t="s">
        <v>8325</v>
      </c>
      <c r="R845" s="3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92.5" x14ac:dyDescent="0.4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5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52"/>
        <v>194</v>
      </c>
      <c r="P846" s="3">
        <f t="shared" si="53"/>
        <v>37</v>
      </c>
      <c r="Q846" s="3" t="s">
        <v>8325</v>
      </c>
      <c r="R846" s="3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74" x14ac:dyDescent="0.4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5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52"/>
        <v>120</v>
      </c>
      <c r="P847" s="3">
        <f t="shared" si="53"/>
        <v>34</v>
      </c>
      <c r="Q847" s="3" t="s">
        <v>8325</v>
      </c>
      <c r="R847" s="3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55.5" x14ac:dyDescent="0.4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5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52"/>
        <v>122</v>
      </c>
      <c r="P848" s="3">
        <f t="shared" si="53"/>
        <v>29</v>
      </c>
      <c r="Q848" s="3" t="s">
        <v>8325</v>
      </c>
      <c r="R848" s="3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37" x14ac:dyDescent="0.4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5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52"/>
        <v>100</v>
      </c>
      <c r="P849" s="3">
        <f t="shared" si="53"/>
        <v>10</v>
      </c>
      <c r="Q849" s="3" t="s">
        <v>8325</v>
      </c>
      <c r="R849" s="3" t="s">
        <v>8327</v>
      </c>
      <c r="S849" s="11">
        <f t="shared" si="54"/>
        <v>42165.59</v>
      </c>
      <c r="T849" s="11">
        <f t="shared" si="55"/>
        <v>42195.590000000004</v>
      </c>
    </row>
    <row r="850" spans="1:20" ht="74" x14ac:dyDescent="0.4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5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52"/>
        <v>100</v>
      </c>
      <c r="P850" s="3">
        <f t="shared" si="53"/>
        <v>19</v>
      </c>
      <c r="Q850" s="3" t="s">
        <v>8325</v>
      </c>
      <c r="R850" s="3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74" x14ac:dyDescent="0.4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5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52"/>
        <v>120</v>
      </c>
      <c r="P851" s="3">
        <f t="shared" si="53"/>
        <v>42</v>
      </c>
      <c r="Q851" s="3" t="s">
        <v>8325</v>
      </c>
      <c r="R851" s="3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74" x14ac:dyDescent="0.4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5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52"/>
        <v>155</v>
      </c>
      <c r="P852" s="3">
        <f t="shared" si="53"/>
        <v>47</v>
      </c>
      <c r="Q852" s="3" t="s">
        <v>8325</v>
      </c>
      <c r="R852" s="3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55.5" x14ac:dyDescent="0.4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5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52"/>
        <v>130</v>
      </c>
      <c r="P853" s="3">
        <f t="shared" si="53"/>
        <v>37</v>
      </c>
      <c r="Q853" s="3" t="s">
        <v>8325</v>
      </c>
      <c r="R853" s="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55.5" x14ac:dyDescent="0.4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5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52"/>
        <v>105</v>
      </c>
      <c r="P854" s="3">
        <f t="shared" si="53"/>
        <v>59</v>
      </c>
      <c r="Q854" s="3" t="s">
        <v>8325</v>
      </c>
      <c r="R854" s="3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74" x14ac:dyDescent="0.4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5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52"/>
        <v>100</v>
      </c>
      <c r="P855" s="3">
        <f t="shared" si="53"/>
        <v>30</v>
      </c>
      <c r="Q855" s="3" t="s">
        <v>8325</v>
      </c>
      <c r="R855" s="3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55.5" x14ac:dyDescent="0.4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5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52"/>
        <v>118</v>
      </c>
      <c r="P856" s="3">
        <f t="shared" si="53"/>
        <v>66</v>
      </c>
      <c r="Q856" s="3" t="s">
        <v>8325</v>
      </c>
      <c r="R856" s="3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55.5" x14ac:dyDescent="0.4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5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52"/>
        <v>103</v>
      </c>
      <c r="P857" s="3">
        <f t="shared" si="53"/>
        <v>32</v>
      </c>
      <c r="Q857" s="3" t="s">
        <v>8325</v>
      </c>
      <c r="R857" s="3" t="s">
        <v>8327</v>
      </c>
      <c r="S857" s="11">
        <f t="shared" si="54"/>
        <v>42544.916863425919</v>
      </c>
      <c r="T857" s="11">
        <f t="shared" si="55"/>
        <v>42574.916863425926</v>
      </c>
    </row>
    <row r="858" spans="1:20" ht="92.5" x14ac:dyDescent="0.4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5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52"/>
        <v>218</v>
      </c>
      <c r="P858" s="3">
        <f t="shared" si="53"/>
        <v>19</v>
      </c>
      <c r="Q858" s="3" t="s">
        <v>8325</v>
      </c>
      <c r="R858" s="3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55.5" x14ac:dyDescent="0.4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5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52"/>
        <v>100</v>
      </c>
      <c r="P859" s="3">
        <f t="shared" si="53"/>
        <v>50</v>
      </c>
      <c r="Q859" s="3" t="s">
        <v>8325</v>
      </c>
      <c r="R859" s="3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74" x14ac:dyDescent="0.4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5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52"/>
        <v>144</v>
      </c>
      <c r="P860" s="3">
        <f t="shared" si="53"/>
        <v>23</v>
      </c>
      <c r="Q860" s="3" t="s">
        <v>8325</v>
      </c>
      <c r="R860" s="3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55.5" x14ac:dyDescent="0.4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5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52"/>
        <v>105</v>
      </c>
      <c r="P861" s="3">
        <f t="shared" si="53"/>
        <v>43</v>
      </c>
      <c r="Q861" s="3" t="s">
        <v>8325</v>
      </c>
      <c r="R861" s="3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74" x14ac:dyDescent="0.4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5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52"/>
        <v>18</v>
      </c>
      <c r="P862" s="3">
        <f t="shared" si="53"/>
        <v>53</v>
      </c>
      <c r="Q862" s="3" t="s">
        <v>8325</v>
      </c>
      <c r="R862" s="3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74" x14ac:dyDescent="0.4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5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52"/>
        <v>2</v>
      </c>
      <c r="P863" s="3">
        <f t="shared" si="53"/>
        <v>51</v>
      </c>
      <c r="Q863" s="3" t="s">
        <v>8325</v>
      </c>
      <c r="R863" s="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74" x14ac:dyDescent="0.4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5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52"/>
        <v>0</v>
      </c>
      <c r="P864" s="3">
        <f t="shared" si="53"/>
        <v>43</v>
      </c>
      <c r="Q864" s="3" t="s">
        <v>8325</v>
      </c>
      <c r="R864" s="3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55.5" x14ac:dyDescent="0.4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5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52"/>
        <v>5</v>
      </c>
      <c r="P865" s="3">
        <f t="shared" si="53"/>
        <v>18</v>
      </c>
      <c r="Q865" s="3" t="s">
        <v>8325</v>
      </c>
      <c r="R865" s="3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74" x14ac:dyDescent="0.4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5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52"/>
        <v>42</v>
      </c>
      <c r="P866" s="3">
        <f t="shared" si="53"/>
        <v>34</v>
      </c>
      <c r="Q866" s="3" t="s">
        <v>8325</v>
      </c>
      <c r="R866" s="3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74" x14ac:dyDescent="0.4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5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52"/>
        <v>2</v>
      </c>
      <c r="P867" s="3">
        <f t="shared" si="53"/>
        <v>23</v>
      </c>
      <c r="Q867" s="3" t="s">
        <v>8325</v>
      </c>
      <c r="R867" s="3" t="s">
        <v>8328</v>
      </c>
      <c r="S867" s="11">
        <f t="shared" si="54"/>
        <v>41230.564780092587</v>
      </c>
      <c r="T867" s="11">
        <f t="shared" si="55"/>
        <v>41290.564780092594</v>
      </c>
    </row>
    <row r="868" spans="1:20" ht="74" x14ac:dyDescent="0.4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5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52"/>
        <v>18</v>
      </c>
      <c r="P868" s="3">
        <f t="shared" si="53"/>
        <v>58</v>
      </c>
      <c r="Q868" s="3" t="s">
        <v>8325</v>
      </c>
      <c r="R868" s="3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92.5" x14ac:dyDescent="0.4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5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52"/>
        <v>24</v>
      </c>
      <c r="P869" s="3">
        <f t="shared" si="53"/>
        <v>109</v>
      </c>
      <c r="Q869" s="3" t="s">
        <v>8325</v>
      </c>
      <c r="R869" s="3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92.5" x14ac:dyDescent="0.4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5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52"/>
        <v>0</v>
      </c>
      <c r="P870" s="3">
        <f t="shared" si="53"/>
        <v>50</v>
      </c>
      <c r="Q870" s="3" t="s">
        <v>8325</v>
      </c>
      <c r="R870" s="3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74" x14ac:dyDescent="0.4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5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52"/>
        <v>12</v>
      </c>
      <c r="P871" s="3">
        <f t="shared" si="53"/>
        <v>347</v>
      </c>
      <c r="Q871" s="3" t="s">
        <v>8325</v>
      </c>
      <c r="R871" s="3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74" x14ac:dyDescent="0.4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5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52"/>
        <v>0</v>
      </c>
      <c r="P872" s="3">
        <f t="shared" si="53"/>
        <v>12</v>
      </c>
      <c r="Q872" s="3" t="s">
        <v>8325</v>
      </c>
      <c r="R872" s="3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74" x14ac:dyDescent="0.4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5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52"/>
        <v>5</v>
      </c>
      <c r="P873" s="3">
        <f t="shared" si="53"/>
        <v>27</v>
      </c>
      <c r="Q873" s="3" t="s">
        <v>8325</v>
      </c>
      <c r="R873" s="3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74" x14ac:dyDescent="0.4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5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52"/>
        <v>1</v>
      </c>
      <c r="P874" s="3">
        <f t="shared" si="53"/>
        <v>33</v>
      </c>
      <c r="Q874" s="3" t="s">
        <v>8325</v>
      </c>
      <c r="R874" s="3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55.5" x14ac:dyDescent="0.4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5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52"/>
        <v>1</v>
      </c>
      <c r="P875" s="3">
        <f t="shared" si="53"/>
        <v>9</v>
      </c>
      <c r="Q875" s="3" t="s">
        <v>8325</v>
      </c>
      <c r="R875" s="3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74" x14ac:dyDescent="0.4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5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52"/>
        <v>24</v>
      </c>
      <c r="P876" s="3">
        <f t="shared" si="53"/>
        <v>35</v>
      </c>
      <c r="Q876" s="3" t="s">
        <v>8325</v>
      </c>
      <c r="R876" s="3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74" x14ac:dyDescent="0.4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5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52"/>
        <v>0</v>
      </c>
      <c r="P877" s="3">
        <f t="shared" si="53"/>
        <v>0</v>
      </c>
      <c r="Q877" s="3" t="s">
        <v>8325</v>
      </c>
      <c r="R877" s="3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37" x14ac:dyDescent="0.4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5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52"/>
        <v>41</v>
      </c>
      <c r="P878" s="3">
        <f t="shared" si="53"/>
        <v>29</v>
      </c>
      <c r="Q878" s="3" t="s">
        <v>8325</v>
      </c>
      <c r="R878" s="3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74" x14ac:dyDescent="0.4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5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52"/>
        <v>68</v>
      </c>
      <c r="P879" s="3">
        <f t="shared" si="53"/>
        <v>47</v>
      </c>
      <c r="Q879" s="3" t="s">
        <v>8325</v>
      </c>
      <c r="R879" s="3" t="s">
        <v>8328</v>
      </c>
      <c r="S879" s="11">
        <f t="shared" si="54"/>
        <v>41597.580555555549</v>
      </c>
      <c r="T879" s="11">
        <f t="shared" si="55"/>
        <v>41627.580555555556</v>
      </c>
    </row>
    <row r="880" spans="1:20" ht="74" x14ac:dyDescent="0.4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5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52"/>
        <v>1</v>
      </c>
      <c r="P880" s="3">
        <f t="shared" si="53"/>
        <v>33</v>
      </c>
      <c r="Q880" s="3" t="s">
        <v>8325</v>
      </c>
      <c r="R880" s="3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74" x14ac:dyDescent="0.4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5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52"/>
        <v>31</v>
      </c>
      <c r="P881" s="3">
        <f t="shared" si="53"/>
        <v>21</v>
      </c>
      <c r="Q881" s="3" t="s">
        <v>8325</v>
      </c>
      <c r="R881" s="3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74" x14ac:dyDescent="0.4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5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52"/>
        <v>3</v>
      </c>
      <c r="P882" s="3">
        <f t="shared" si="53"/>
        <v>14</v>
      </c>
      <c r="Q882" s="3" t="s">
        <v>8325</v>
      </c>
      <c r="R882" s="3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55.5" x14ac:dyDescent="0.4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5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52"/>
        <v>1</v>
      </c>
      <c r="P883" s="3">
        <f t="shared" si="53"/>
        <v>30</v>
      </c>
      <c r="Q883" s="3" t="s">
        <v>8325</v>
      </c>
      <c r="R883" s="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74" x14ac:dyDescent="0.4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5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52"/>
        <v>20</v>
      </c>
      <c r="P884" s="3">
        <f t="shared" si="53"/>
        <v>22</v>
      </c>
      <c r="Q884" s="3" t="s">
        <v>8325</v>
      </c>
      <c r="R884" s="3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74" x14ac:dyDescent="0.4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5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52"/>
        <v>40</v>
      </c>
      <c r="P885" s="3">
        <f t="shared" si="53"/>
        <v>83</v>
      </c>
      <c r="Q885" s="3" t="s">
        <v>8325</v>
      </c>
      <c r="R885" s="3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55.5" x14ac:dyDescent="0.4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5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52"/>
        <v>1</v>
      </c>
      <c r="P886" s="3">
        <f t="shared" si="53"/>
        <v>10</v>
      </c>
      <c r="Q886" s="3" t="s">
        <v>8325</v>
      </c>
      <c r="R886" s="3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74" x14ac:dyDescent="0.4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5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52"/>
        <v>75</v>
      </c>
      <c r="P887" s="3">
        <f t="shared" si="53"/>
        <v>36</v>
      </c>
      <c r="Q887" s="3" t="s">
        <v>8325</v>
      </c>
      <c r="R887" s="3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92.5" x14ac:dyDescent="0.4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5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52"/>
        <v>41</v>
      </c>
      <c r="P888" s="3">
        <f t="shared" si="53"/>
        <v>29</v>
      </c>
      <c r="Q888" s="3" t="s">
        <v>8325</v>
      </c>
      <c r="R888" s="3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74" x14ac:dyDescent="0.4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5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52"/>
        <v>0</v>
      </c>
      <c r="P889" s="3">
        <f t="shared" si="53"/>
        <v>0</v>
      </c>
      <c r="Q889" s="3" t="s">
        <v>8325</v>
      </c>
      <c r="R889" s="3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74" x14ac:dyDescent="0.4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5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52"/>
        <v>7</v>
      </c>
      <c r="P890" s="3">
        <f t="shared" si="53"/>
        <v>18</v>
      </c>
      <c r="Q890" s="3" t="s">
        <v>8325</v>
      </c>
      <c r="R890" s="3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74" x14ac:dyDescent="0.4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5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52"/>
        <v>9</v>
      </c>
      <c r="P891" s="3">
        <f t="shared" si="53"/>
        <v>74</v>
      </c>
      <c r="Q891" s="3" t="s">
        <v>8325</v>
      </c>
      <c r="R891" s="3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74" x14ac:dyDescent="0.4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5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52"/>
        <v>4</v>
      </c>
      <c r="P892" s="3">
        <f t="shared" si="53"/>
        <v>31</v>
      </c>
      <c r="Q892" s="3" t="s">
        <v>8325</v>
      </c>
      <c r="R892" s="3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74" x14ac:dyDescent="0.4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5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52"/>
        <v>3</v>
      </c>
      <c r="P893" s="3">
        <f t="shared" si="53"/>
        <v>29</v>
      </c>
      <c r="Q893" s="3" t="s">
        <v>8325</v>
      </c>
      <c r="R893" s="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74" x14ac:dyDescent="0.4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5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52"/>
        <v>41</v>
      </c>
      <c r="P894" s="3">
        <f t="shared" si="53"/>
        <v>144</v>
      </c>
      <c r="Q894" s="3" t="s">
        <v>8325</v>
      </c>
      <c r="R894" s="3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74" x14ac:dyDescent="0.4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5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52"/>
        <v>10</v>
      </c>
      <c r="P895" s="3">
        <f t="shared" si="53"/>
        <v>40</v>
      </c>
      <c r="Q895" s="3" t="s">
        <v>8325</v>
      </c>
      <c r="R895" s="3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92.5" x14ac:dyDescent="0.4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5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52"/>
        <v>39</v>
      </c>
      <c r="P896" s="3">
        <f t="shared" si="53"/>
        <v>148</v>
      </c>
      <c r="Q896" s="3" t="s">
        <v>8325</v>
      </c>
      <c r="R896" s="3" t="s">
        <v>8329</v>
      </c>
      <c r="S896" s="11">
        <f t="shared" si="54"/>
        <v>42496.773263888885</v>
      </c>
      <c r="T896" s="11">
        <f t="shared" si="55"/>
        <v>42526.773263888892</v>
      </c>
    </row>
    <row r="897" spans="1:20" ht="74" x14ac:dyDescent="0.4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5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52"/>
        <v>2</v>
      </c>
      <c r="P897" s="3">
        <f t="shared" si="53"/>
        <v>28</v>
      </c>
      <c r="Q897" s="3" t="s">
        <v>8325</v>
      </c>
      <c r="R897" s="3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74" x14ac:dyDescent="0.4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5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52"/>
        <v>40</v>
      </c>
      <c r="P898" s="3">
        <f t="shared" si="53"/>
        <v>44</v>
      </c>
      <c r="Q898" s="3" t="s">
        <v>8325</v>
      </c>
      <c r="R898" s="3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74" x14ac:dyDescent="0.4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5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56">ROUND(E899/D899*100,0)</f>
        <v>0</v>
      </c>
      <c r="P899" s="3">
        <f t="shared" ref="P899:P962" si="57">IFERROR(ROUND((E899/L899),0),0)</f>
        <v>0</v>
      </c>
      <c r="Q899" s="3" t="s">
        <v>8325</v>
      </c>
      <c r="R899" s="3" t="s">
        <v>8329</v>
      </c>
      <c r="S899" s="11">
        <f t="shared" ref="S899:S962" si="58">(J899/86400)+25569+(-5/24)</f>
        <v>41211.480416666665</v>
      </c>
      <c r="T899" s="11">
        <f t="shared" ref="T899:T962" si="59">(((I899/60)/60)/24)+DATE(1970,1,1)+(-5/24)</f>
        <v>41241.52208333333</v>
      </c>
    </row>
    <row r="900" spans="1:20" ht="74" x14ac:dyDescent="0.4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5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56"/>
        <v>3</v>
      </c>
      <c r="P900" s="3">
        <f t="shared" si="57"/>
        <v>35</v>
      </c>
      <c r="Q900" s="3" t="s">
        <v>8325</v>
      </c>
      <c r="R900" s="3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55.5" x14ac:dyDescent="0.4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5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56"/>
        <v>37</v>
      </c>
      <c r="P901" s="3">
        <f t="shared" si="57"/>
        <v>35</v>
      </c>
      <c r="Q901" s="3" t="s">
        <v>8325</v>
      </c>
      <c r="R901" s="3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55.5" x14ac:dyDescent="0.4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5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56"/>
        <v>0</v>
      </c>
      <c r="P902" s="3">
        <f t="shared" si="57"/>
        <v>11</v>
      </c>
      <c r="Q902" s="3" t="s">
        <v>8325</v>
      </c>
      <c r="R902" s="3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92.5" x14ac:dyDescent="0.4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5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56"/>
        <v>0</v>
      </c>
      <c r="P903" s="3">
        <f t="shared" si="57"/>
        <v>0</v>
      </c>
      <c r="Q903" s="3" t="s">
        <v>8325</v>
      </c>
      <c r="R903" s="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92.5" x14ac:dyDescent="0.4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5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56"/>
        <v>0</v>
      </c>
      <c r="P904" s="3">
        <f t="shared" si="57"/>
        <v>30</v>
      </c>
      <c r="Q904" s="3" t="s">
        <v>8325</v>
      </c>
      <c r="R904" s="3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74" x14ac:dyDescent="0.4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5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56"/>
        <v>3</v>
      </c>
      <c r="P905" s="3">
        <f t="shared" si="57"/>
        <v>40</v>
      </c>
      <c r="Q905" s="3" t="s">
        <v>8325</v>
      </c>
      <c r="R905" s="3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74" x14ac:dyDescent="0.4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5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56"/>
        <v>0</v>
      </c>
      <c r="P906" s="3">
        <f t="shared" si="57"/>
        <v>50</v>
      </c>
      <c r="Q906" s="3" t="s">
        <v>8325</v>
      </c>
      <c r="R906" s="3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74" x14ac:dyDescent="0.4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5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56"/>
        <v>3</v>
      </c>
      <c r="P907" s="3">
        <f t="shared" si="57"/>
        <v>33</v>
      </c>
      <c r="Q907" s="3" t="s">
        <v>8325</v>
      </c>
      <c r="R907" s="3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7" x14ac:dyDescent="0.4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5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56"/>
        <v>0</v>
      </c>
      <c r="P908" s="3">
        <f t="shared" si="57"/>
        <v>0</v>
      </c>
      <c r="Q908" s="3" t="s">
        <v>8325</v>
      </c>
      <c r="R908" s="3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55.5" x14ac:dyDescent="0.4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5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56"/>
        <v>0</v>
      </c>
      <c r="P909" s="3">
        <f t="shared" si="57"/>
        <v>0</v>
      </c>
      <c r="Q909" s="3" t="s">
        <v>8325</v>
      </c>
      <c r="R909" s="3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55.5" x14ac:dyDescent="0.4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5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56"/>
        <v>0</v>
      </c>
      <c r="P910" s="3">
        <f t="shared" si="57"/>
        <v>0</v>
      </c>
      <c r="Q910" s="3" t="s">
        <v>8325</v>
      </c>
      <c r="R910" s="3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74" x14ac:dyDescent="0.4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5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56"/>
        <v>3</v>
      </c>
      <c r="P911" s="3">
        <f t="shared" si="57"/>
        <v>65</v>
      </c>
      <c r="Q911" s="3" t="s">
        <v>8325</v>
      </c>
      <c r="R911" s="3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74" x14ac:dyDescent="0.4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5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56"/>
        <v>22</v>
      </c>
      <c r="P912" s="3">
        <f t="shared" si="57"/>
        <v>25</v>
      </c>
      <c r="Q912" s="3" t="s">
        <v>8325</v>
      </c>
      <c r="R912" s="3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74" x14ac:dyDescent="0.4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5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56"/>
        <v>0</v>
      </c>
      <c r="P913" s="3">
        <f t="shared" si="57"/>
        <v>0</v>
      </c>
      <c r="Q913" s="3" t="s">
        <v>8325</v>
      </c>
      <c r="R913" s="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55.5" x14ac:dyDescent="0.4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5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56"/>
        <v>1</v>
      </c>
      <c r="P914" s="3">
        <f t="shared" si="57"/>
        <v>15</v>
      </c>
      <c r="Q914" s="3" t="s">
        <v>8325</v>
      </c>
      <c r="R914" s="3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74" x14ac:dyDescent="0.4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5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56"/>
        <v>7</v>
      </c>
      <c r="P915" s="3">
        <f t="shared" si="57"/>
        <v>83</v>
      </c>
      <c r="Q915" s="3" t="s">
        <v>8325</v>
      </c>
      <c r="R915" s="3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55.5" x14ac:dyDescent="0.4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5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56"/>
        <v>0</v>
      </c>
      <c r="P916" s="3">
        <f t="shared" si="57"/>
        <v>0</v>
      </c>
      <c r="Q916" s="3" t="s">
        <v>8325</v>
      </c>
      <c r="R916" s="3" t="s">
        <v>8328</v>
      </c>
      <c r="S916" s="11">
        <f t="shared" si="58"/>
        <v>41116.554942129624</v>
      </c>
      <c r="T916" s="11">
        <f t="shared" si="59"/>
        <v>41146.554942129631</v>
      </c>
    </row>
    <row r="917" spans="1:20" ht="55.5" x14ac:dyDescent="0.4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5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56"/>
        <v>6</v>
      </c>
      <c r="P917" s="3">
        <f t="shared" si="57"/>
        <v>42</v>
      </c>
      <c r="Q917" s="3" t="s">
        <v>8325</v>
      </c>
      <c r="R917" s="3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55.5" x14ac:dyDescent="0.4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5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56"/>
        <v>0</v>
      </c>
      <c r="P918" s="3">
        <f t="shared" si="57"/>
        <v>0</v>
      </c>
      <c r="Q918" s="3" t="s">
        <v>8325</v>
      </c>
      <c r="R918" s="3" t="s">
        <v>8328</v>
      </c>
      <c r="S918" s="11">
        <f t="shared" si="58"/>
        <v>40434.645069444443</v>
      </c>
      <c r="T918" s="11">
        <f t="shared" si="59"/>
        <v>40473</v>
      </c>
    </row>
    <row r="919" spans="1:20" ht="74" x14ac:dyDescent="0.4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5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56"/>
        <v>1</v>
      </c>
      <c r="P919" s="3">
        <f t="shared" si="57"/>
        <v>30</v>
      </c>
      <c r="Q919" s="3" t="s">
        <v>8325</v>
      </c>
      <c r="R919" s="3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92.5" x14ac:dyDescent="0.4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5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56"/>
        <v>5</v>
      </c>
      <c r="P920" s="3">
        <f t="shared" si="57"/>
        <v>20</v>
      </c>
      <c r="Q920" s="3" t="s">
        <v>8325</v>
      </c>
      <c r="R920" s="3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4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5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56"/>
        <v>1</v>
      </c>
      <c r="P921" s="3">
        <f t="shared" si="57"/>
        <v>100</v>
      </c>
      <c r="Q921" s="3" t="s">
        <v>8325</v>
      </c>
      <c r="R921" s="3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74" x14ac:dyDescent="0.4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5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56"/>
        <v>0</v>
      </c>
      <c r="P922" s="3">
        <f t="shared" si="57"/>
        <v>0</v>
      </c>
      <c r="Q922" s="3" t="s">
        <v>8325</v>
      </c>
      <c r="R922" s="3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74" x14ac:dyDescent="0.4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5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56"/>
        <v>31</v>
      </c>
      <c r="P923" s="3">
        <f t="shared" si="57"/>
        <v>232</v>
      </c>
      <c r="Q923" s="3" t="s">
        <v>8325</v>
      </c>
      <c r="R923" s="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74" x14ac:dyDescent="0.4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5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56"/>
        <v>21</v>
      </c>
      <c r="P924" s="3">
        <f t="shared" si="57"/>
        <v>189</v>
      </c>
      <c r="Q924" s="3" t="s">
        <v>8325</v>
      </c>
      <c r="R924" s="3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74" x14ac:dyDescent="0.4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5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56"/>
        <v>2</v>
      </c>
      <c r="P925" s="3">
        <f t="shared" si="57"/>
        <v>55</v>
      </c>
      <c r="Q925" s="3" t="s">
        <v>8325</v>
      </c>
      <c r="R925" s="3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74" x14ac:dyDescent="0.4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5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56"/>
        <v>11</v>
      </c>
      <c r="P926" s="3">
        <f t="shared" si="57"/>
        <v>22</v>
      </c>
      <c r="Q926" s="3" t="s">
        <v>8325</v>
      </c>
      <c r="R926" s="3" t="s">
        <v>8328</v>
      </c>
      <c r="S926" s="11">
        <f t="shared" si="58"/>
        <v>41288.734594907401</v>
      </c>
      <c r="T926" s="11">
        <f t="shared" si="59"/>
        <v>41318.734594907408</v>
      </c>
    </row>
    <row r="927" spans="1:20" ht="74" x14ac:dyDescent="0.4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5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56"/>
        <v>3</v>
      </c>
      <c r="P927" s="3">
        <f t="shared" si="57"/>
        <v>32</v>
      </c>
      <c r="Q927" s="3" t="s">
        <v>8325</v>
      </c>
      <c r="R927" s="3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92.5" x14ac:dyDescent="0.4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5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56"/>
        <v>0</v>
      </c>
      <c r="P928" s="3">
        <f t="shared" si="57"/>
        <v>0</v>
      </c>
      <c r="Q928" s="3" t="s">
        <v>8325</v>
      </c>
      <c r="R928" s="3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7" x14ac:dyDescent="0.4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5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56"/>
        <v>0</v>
      </c>
      <c r="P929" s="3">
        <f t="shared" si="57"/>
        <v>0</v>
      </c>
      <c r="Q929" s="3" t="s">
        <v>8325</v>
      </c>
      <c r="R929" s="3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55.5" x14ac:dyDescent="0.4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5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56"/>
        <v>11</v>
      </c>
      <c r="P930" s="3">
        <f t="shared" si="57"/>
        <v>56</v>
      </c>
      <c r="Q930" s="3" t="s">
        <v>8325</v>
      </c>
      <c r="R930" s="3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74" x14ac:dyDescent="0.4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5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56"/>
        <v>0</v>
      </c>
      <c r="P931" s="3">
        <f t="shared" si="57"/>
        <v>0</v>
      </c>
      <c r="Q931" s="3" t="s">
        <v>8325</v>
      </c>
      <c r="R931" s="3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74" x14ac:dyDescent="0.4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5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56"/>
        <v>38</v>
      </c>
      <c r="P932" s="3">
        <f t="shared" si="57"/>
        <v>69</v>
      </c>
      <c r="Q932" s="3" t="s">
        <v>8325</v>
      </c>
      <c r="R932" s="3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74" x14ac:dyDescent="0.4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5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56"/>
        <v>7</v>
      </c>
      <c r="P933" s="3">
        <f t="shared" si="57"/>
        <v>19</v>
      </c>
      <c r="Q933" s="3" t="s">
        <v>8325</v>
      </c>
      <c r="R933" s="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55.5" x14ac:dyDescent="0.4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5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56"/>
        <v>15</v>
      </c>
      <c r="P934" s="3">
        <f t="shared" si="57"/>
        <v>46</v>
      </c>
      <c r="Q934" s="3" t="s">
        <v>8325</v>
      </c>
      <c r="R934" s="3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74" x14ac:dyDescent="0.4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5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56"/>
        <v>6</v>
      </c>
      <c r="P935" s="3">
        <f t="shared" si="57"/>
        <v>60</v>
      </c>
      <c r="Q935" s="3" t="s">
        <v>8325</v>
      </c>
      <c r="R935" s="3" t="s">
        <v>8328</v>
      </c>
      <c r="S935" s="11">
        <f t="shared" si="58"/>
        <v>41710.960752314808</v>
      </c>
      <c r="T935" s="11">
        <f t="shared" si="59"/>
        <v>41770.960752314815</v>
      </c>
    </row>
    <row r="936" spans="1:20" ht="74" x14ac:dyDescent="0.4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5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56"/>
        <v>30</v>
      </c>
      <c r="P936" s="3">
        <f t="shared" si="57"/>
        <v>51</v>
      </c>
      <c r="Q936" s="3" t="s">
        <v>8325</v>
      </c>
      <c r="R936" s="3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74" x14ac:dyDescent="0.4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5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56"/>
        <v>1</v>
      </c>
      <c r="P937" s="3">
        <f t="shared" si="57"/>
        <v>25</v>
      </c>
      <c r="Q937" s="3" t="s">
        <v>8325</v>
      </c>
      <c r="R937" s="3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55.5" x14ac:dyDescent="0.4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5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56"/>
        <v>0</v>
      </c>
      <c r="P938" s="3">
        <f t="shared" si="57"/>
        <v>0</v>
      </c>
      <c r="Q938" s="3" t="s">
        <v>8325</v>
      </c>
      <c r="R938" s="3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74" x14ac:dyDescent="0.4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5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56"/>
        <v>1</v>
      </c>
      <c r="P939" s="3">
        <f t="shared" si="57"/>
        <v>20</v>
      </c>
      <c r="Q939" s="3" t="s">
        <v>8325</v>
      </c>
      <c r="R939" s="3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55.5" x14ac:dyDescent="0.4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5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56"/>
        <v>0</v>
      </c>
      <c r="P940" s="3">
        <f t="shared" si="57"/>
        <v>25</v>
      </c>
      <c r="Q940" s="3" t="s">
        <v>8325</v>
      </c>
      <c r="R940" s="3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74" x14ac:dyDescent="0.4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5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56"/>
        <v>1</v>
      </c>
      <c r="P941" s="3">
        <f t="shared" si="57"/>
        <v>20</v>
      </c>
      <c r="Q941" s="3" t="s">
        <v>8325</v>
      </c>
      <c r="R941" s="3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74" x14ac:dyDescent="0.4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5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56"/>
        <v>17</v>
      </c>
      <c r="P942" s="3">
        <f t="shared" si="57"/>
        <v>110</v>
      </c>
      <c r="Q942" s="3" t="s">
        <v>8319</v>
      </c>
      <c r="R942" s="3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74" x14ac:dyDescent="0.4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5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56"/>
        <v>2</v>
      </c>
      <c r="P943" s="3">
        <f t="shared" si="57"/>
        <v>37</v>
      </c>
      <c r="Q943" s="3" t="s">
        <v>8319</v>
      </c>
      <c r="R943" s="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92.5" x14ac:dyDescent="0.4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5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56"/>
        <v>9</v>
      </c>
      <c r="P944" s="3">
        <f t="shared" si="57"/>
        <v>42</v>
      </c>
      <c r="Q944" s="3" t="s">
        <v>8319</v>
      </c>
      <c r="R944" s="3" t="s">
        <v>8321</v>
      </c>
      <c r="S944" s="11">
        <f t="shared" si="58"/>
        <v>42382.634953703702</v>
      </c>
      <c r="T944" s="11">
        <f t="shared" si="59"/>
        <v>42418.634953703695</v>
      </c>
    </row>
    <row r="945" spans="1:20" ht="55.5" x14ac:dyDescent="0.4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5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56"/>
        <v>10</v>
      </c>
      <c r="P945" s="3">
        <f t="shared" si="57"/>
        <v>24</v>
      </c>
      <c r="Q945" s="3" t="s">
        <v>8319</v>
      </c>
      <c r="R945" s="3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74" x14ac:dyDescent="0.4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5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56"/>
        <v>13</v>
      </c>
      <c r="P946" s="3">
        <f t="shared" si="57"/>
        <v>69</v>
      </c>
      <c r="Q946" s="3" t="s">
        <v>8319</v>
      </c>
      <c r="R946" s="3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74" x14ac:dyDescent="0.4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5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56"/>
        <v>2</v>
      </c>
      <c r="P947" s="3">
        <f t="shared" si="57"/>
        <v>155</v>
      </c>
      <c r="Q947" s="3" t="s">
        <v>8319</v>
      </c>
      <c r="R947" s="3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55.5" x14ac:dyDescent="0.4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5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56"/>
        <v>2</v>
      </c>
      <c r="P948" s="3">
        <f t="shared" si="57"/>
        <v>57</v>
      </c>
      <c r="Q948" s="3" t="s">
        <v>8319</v>
      </c>
      <c r="R948" s="3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74" x14ac:dyDescent="0.4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5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56"/>
        <v>0</v>
      </c>
      <c r="P949" s="3">
        <f t="shared" si="57"/>
        <v>0</v>
      </c>
      <c r="Q949" s="3" t="s">
        <v>8319</v>
      </c>
      <c r="R949" s="3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74" x14ac:dyDescent="0.4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5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56"/>
        <v>12</v>
      </c>
      <c r="P950" s="3">
        <f t="shared" si="57"/>
        <v>60</v>
      </c>
      <c r="Q950" s="3" t="s">
        <v>8319</v>
      </c>
      <c r="R950" s="3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74" x14ac:dyDescent="0.4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5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56"/>
        <v>1</v>
      </c>
      <c r="P951" s="3">
        <f t="shared" si="57"/>
        <v>39</v>
      </c>
      <c r="Q951" s="3" t="s">
        <v>8319</v>
      </c>
      <c r="R951" s="3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74" x14ac:dyDescent="0.4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5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56"/>
        <v>28</v>
      </c>
      <c r="P952" s="3">
        <f t="shared" si="57"/>
        <v>58</v>
      </c>
      <c r="Q952" s="3" t="s">
        <v>8319</v>
      </c>
      <c r="R952" s="3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37" x14ac:dyDescent="0.4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5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56"/>
        <v>38</v>
      </c>
      <c r="P953" s="3">
        <f t="shared" si="57"/>
        <v>159</v>
      </c>
      <c r="Q953" s="3" t="s">
        <v>8319</v>
      </c>
      <c r="R953" s="3" t="s">
        <v>8321</v>
      </c>
      <c r="S953" s="11">
        <f t="shared" si="58"/>
        <v>42480.445277777777</v>
      </c>
      <c r="T953" s="11">
        <f t="shared" si="59"/>
        <v>42525.44527777777</v>
      </c>
    </row>
    <row r="954" spans="1:20" ht="55.5" x14ac:dyDescent="0.4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5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56"/>
        <v>40</v>
      </c>
      <c r="P954" s="3">
        <f t="shared" si="57"/>
        <v>100</v>
      </c>
      <c r="Q954" s="3" t="s">
        <v>8319</v>
      </c>
      <c r="R954" s="3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74" x14ac:dyDescent="0.4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5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56"/>
        <v>1</v>
      </c>
      <c r="P955" s="3">
        <f t="shared" si="57"/>
        <v>25</v>
      </c>
      <c r="Q955" s="3" t="s">
        <v>8319</v>
      </c>
      <c r="R955" s="3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74" x14ac:dyDescent="0.4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5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56"/>
        <v>43</v>
      </c>
      <c r="P956" s="3">
        <f t="shared" si="57"/>
        <v>89</v>
      </c>
      <c r="Q956" s="3" t="s">
        <v>8319</v>
      </c>
      <c r="R956" s="3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74" x14ac:dyDescent="0.4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5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56"/>
        <v>6</v>
      </c>
      <c r="P957" s="3">
        <f t="shared" si="57"/>
        <v>183</v>
      </c>
      <c r="Q957" s="3" t="s">
        <v>8319</v>
      </c>
      <c r="R957" s="3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92.5" x14ac:dyDescent="0.4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5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56"/>
        <v>2</v>
      </c>
      <c r="P958" s="3">
        <f t="shared" si="57"/>
        <v>51</v>
      </c>
      <c r="Q958" s="3" t="s">
        <v>8319</v>
      </c>
      <c r="R958" s="3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55.5" x14ac:dyDescent="0.4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5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56"/>
        <v>2</v>
      </c>
      <c r="P959" s="3">
        <f t="shared" si="57"/>
        <v>33</v>
      </c>
      <c r="Q959" s="3" t="s">
        <v>8319</v>
      </c>
      <c r="R959" s="3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92.5" x14ac:dyDescent="0.4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5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56"/>
        <v>11</v>
      </c>
      <c r="P960" s="3">
        <f t="shared" si="57"/>
        <v>52</v>
      </c>
      <c r="Q960" s="3" t="s">
        <v>8319</v>
      </c>
      <c r="R960" s="3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74" x14ac:dyDescent="0.4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5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56"/>
        <v>39</v>
      </c>
      <c r="P961" s="3">
        <f t="shared" si="57"/>
        <v>114</v>
      </c>
      <c r="Q961" s="3" t="s">
        <v>8319</v>
      </c>
      <c r="R961" s="3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74" x14ac:dyDescent="0.4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5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56"/>
        <v>46</v>
      </c>
      <c r="P962" s="3">
        <f t="shared" si="57"/>
        <v>136</v>
      </c>
      <c r="Q962" s="3" t="s">
        <v>8319</v>
      </c>
      <c r="R962" s="3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55.5" x14ac:dyDescent="0.4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5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60">ROUND(E963/D963*100,0)</f>
        <v>42</v>
      </c>
      <c r="P963" s="3">
        <f t="shared" ref="P963:P1026" si="61">IFERROR(ROUND((E963/L963),0),0)</f>
        <v>364</v>
      </c>
      <c r="Q963" s="3" t="s">
        <v>8319</v>
      </c>
      <c r="R963" s="3" t="s">
        <v>8321</v>
      </c>
      <c r="S963" s="11">
        <f t="shared" ref="S963:S1026" si="62">(J963/86400)+25569+(-5/24)</f>
        <v>42740.485358796293</v>
      </c>
      <c r="T963" s="11">
        <f t="shared" ref="T963:T1026" si="63">(((I963/60)/60)/24)+DATE(1970,1,1)+(-5/24)</f>
        <v>42786.583333333336</v>
      </c>
    </row>
    <row r="964" spans="1:20" ht="92.5" x14ac:dyDescent="0.4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5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60"/>
        <v>28</v>
      </c>
      <c r="P964" s="3">
        <f t="shared" si="61"/>
        <v>19</v>
      </c>
      <c r="Q964" s="3" t="s">
        <v>8319</v>
      </c>
      <c r="R964" s="3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55.5" x14ac:dyDescent="0.4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5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60"/>
        <v>1</v>
      </c>
      <c r="P965" s="3">
        <f t="shared" si="61"/>
        <v>42</v>
      </c>
      <c r="Q965" s="3" t="s">
        <v>8319</v>
      </c>
      <c r="R965" s="3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74" x14ac:dyDescent="0.4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5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60"/>
        <v>1</v>
      </c>
      <c r="P966" s="3">
        <f t="shared" si="61"/>
        <v>30</v>
      </c>
      <c r="Q966" s="3" t="s">
        <v>8319</v>
      </c>
      <c r="R966" s="3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74" x14ac:dyDescent="0.4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5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60"/>
        <v>1</v>
      </c>
      <c r="P967" s="3">
        <f t="shared" si="61"/>
        <v>50</v>
      </c>
      <c r="Q967" s="3" t="s">
        <v>8319</v>
      </c>
      <c r="R967" s="3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74" x14ac:dyDescent="0.4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5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60"/>
        <v>15</v>
      </c>
      <c r="P968" s="3">
        <f t="shared" si="61"/>
        <v>59</v>
      </c>
      <c r="Q968" s="3" t="s">
        <v>8319</v>
      </c>
      <c r="R968" s="3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55.5" x14ac:dyDescent="0.4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5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60"/>
        <v>18</v>
      </c>
      <c r="P969" s="3">
        <f t="shared" si="61"/>
        <v>44</v>
      </c>
      <c r="Q969" s="3" t="s">
        <v>8319</v>
      </c>
      <c r="R969" s="3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74" x14ac:dyDescent="0.4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5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60"/>
        <v>1</v>
      </c>
      <c r="P970" s="3">
        <f t="shared" si="61"/>
        <v>27</v>
      </c>
      <c r="Q970" s="3" t="s">
        <v>8319</v>
      </c>
      <c r="R970" s="3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7" x14ac:dyDescent="0.4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5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60"/>
        <v>47</v>
      </c>
      <c r="P971" s="3">
        <f t="shared" si="61"/>
        <v>1273</v>
      </c>
      <c r="Q971" s="3" t="s">
        <v>8319</v>
      </c>
      <c r="R971" s="3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74" x14ac:dyDescent="0.4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5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60"/>
        <v>46</v>
      </c>
      <c r="P972" s="3">
        <f t="shared" si="61"/>
        <v>164</v>
      </c>
      <c r="Q972" s="3" t="s">
        <v>8319</v>
      </c>
      <c r="R972" s="3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74" x14ac:dyDescent="0.4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5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60"/>
        <v>0</v>
      </c>
      <c r="P973" s="3">
        <f t="shared" si="61"/>
        <v>45</v>
      </c>
      <c r="Q973" s="3" t="s">
        <v>8319</v>
      </c>
      <c r="R973" s="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74" x14ac:dyDescent="0.4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5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60"/>
        <v>35</v>
      </c>
      <c r="P974" s="3">
        <f t="shared" si="61"/>
        <v>154</v>
      </c>
      <c r="Q974" s="3" t="s">
        <v>8319</v>
      </c>
      <c r="R974" s="3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92.5" x14ac:dyDescent="0.4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5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60"/>
        <v>2</v>
      </c>
      <c r="P975" s="3">
        <f t="shared" si="61"/>
        <v>51</v>
      </c>
      <c r="Q975" s="3" t="s">
        <v>8319</v>
      </c>
      <c r="R975" s="3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74" x14ac:dyDescent="0.4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5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60"/>
        <v>1</v>
      </c>
      <c r="P976" s="3">
        <f t="shared" si="61"/>
        <v>93</v>
      </c>
      <c r="Q976" s="3" t="s">
        <v>8319</v>
      </c>
      <c r="R976" s="3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74" x14ac:dyDescent="0.4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5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60"/>
        <v>3</v>
      </c>
      <c r="P977" s="3">
        <f t="shared" si="61"/>
        <v>109</v>
      </c>
      <c r="Q977" s="3" t="s">
        <v>8319</v>
      </c>
      <c r="R977" s="3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74" x14ac:dyDescent="0.4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5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60"/>
        <v>2</v>
      </c>
      <c r="P978" s="3">
        <f t="shared" si="61"/>
        <v>161</v>
      </c>
      <c r="Q978" s="3" t="s">
        <v>8319</v>
      </c>
      <c r="R978" s="3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74" x14ac:dyDescent="0.4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5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60"/>
        <v>34</v>
      </c>
      <c r="P979" s="3">
        <f t="shared" si="61"/>
        <v>76</v>
      </c>
      <c r="Q979" s="3" t="s">
        <v>8319</v>
      </c>
      <c r="R979" s="3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74" x14ac:dyDescent="0.4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5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60"/>
        <v>56</v>
      </c>
      <c r="P980" s="3">
        <f t="shared" si="61"/>
        <v>791</v>
      </c>
      <c r="Q980" s="3" t="s">
        <v>8319</v>
      </c>
      <c r="R980" s="3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74" x14ac:dyDescent="0.4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5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60"/>
        <v>83</v>
      </c>
      <c r="P981" s="3">
        <f t="shared" si="61"/>
        <v>302</v>
      </c>
      <c r="Q981" s="3" t="s">
        <v>8319</v>
      </c>
      <c r="R981" s="3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74" x14ac:dyDescent="0.4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5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60"/>
        <v>15</v>
      </c>
      <c r="P982" s="3">
        <f t="shared" si="61"/>
        <v>48</v>
      </c>
      <c r="Q982" s="3" t="s">
        <v>8319</v>
      </c>
      <c r="R982" s="3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74" x14ac:dyDescent="0.4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5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60"/>
        <v>0</v>
      </c>
      <c r="P983" s="3">
        <f t="shared" si="61"/>
        <v>3</v>
      </c>
      <c r="Q983" s="3" t="s">
        <v>8319</v>
      </c>
      <c r="R983" s="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55.5" x14ac:dyDescent="0.4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5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60"/>
        <v>0</v>
      </c>
      <c r="P984" s="3">
        <f t="shared" si="61"/>
        <v>1</v>
      </c>
      <c r="Q984" s="3" t="s">
        <v>8319</v>
      </c>
      <c r="R984" s="3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92.5" x14ac:dyDescent="0.4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5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60"/>
        <v>30</v>
      </c>
      <c r="P985" s="3">
        <f t="shared" si="61"/>
        <v>172</v>
      </c>
      <c r="Q985" s="3" t="s">
        <v>8319</v>
      </c>
      <c r="R985" s="3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111" x14ac:dyDescent="0.4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5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60"/>
        <v>1</v>
      </c>
      <c r="P986" s="3">
        <f t="shared" si="61"/>
        <v>35</v>
      </c>
      <c r="Q986" s="3" t="s">
        <v>8319</v>
      </c>
      <c r="R986" s="3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74" x14ac:dyDescent="0.4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5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60"/>
        <v>6</v>
      </c>
      <c r="P987" s="3">
        <f t="shared" si="61"/>
        <v>82</v>
      </c>
      <c r="Q987" s="3" t="s">
        <v>8319</v>
      </c>
      <c r="R987" s="3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74" x14ac:dyDescent="0.4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5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60"/>
        <v>13</v>
      </c>
      <c r="P988" s="3">
        <f t="shared" si="61"/>
        <v>111</v>
      </c>
      <c r="Q988" s="3" t="s">
        <v>8319</v>
      </c>
      <c r="R988" s="3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74" x14ac:dyDescent="0.4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5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60"/>
        <v>13</v>
      </c>
      <c r="P989" s="3">
        <f t="shared" si="61"/>
        <v>161</v>
      </c>
      <c r="Q989" s="3" t="s">
        <v>8319</v>
      </c>
      <c r="R989" s="3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74" x14ac:dyDescent="0.4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5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60"/>
        <v>0</v>
      </c>
      <c r="P990" s="3">
        <f t="shared" si="61"/>
        <v>0</v>
      </c>
      <c r="Q990" s="3" t="s">
        <v>8319</v>
      </c>
      <c r="R990" s="3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37" x14ac:dyDescent="0.4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5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60"/>
        <v>17</v>
      </c>
      <c r="P991" s="3">
        <f t="shared" si="61"/>
        <v>52</v>
      </c>
      <c r="Q991" s="3" t="s">
        <v>8319</v>
      </c>
      <c r="R991" s="3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74" x14ac:dyDescent="0.4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5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60"/>
        <v>0</v>
      </c>
      <c r="P992" s="3">
        <f t="shared" si="61"/>
        <v>13</v>
      </c>
      <c r="Q992" s="3" t="s">
        <v>8319</v>
      </c>
      <c r="R992" s="3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111" x14ac:dyDescent="0.4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5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60"/>
        <v>4</v>
      </c>
      <c r="P993" s="3">
        <f t="shared" si="61"/>
        <v>30</v>
      </c>
      <c r="Q993" s="3" t="s">
        <v>8319</v>
      </c>
      <c r="R993" s="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55.5" x14ac:dyDescent="0.4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5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60"/>
        <v>0</v>
      </c>
      <c r="P994" s="3">
        <f t="shared" si="61"/>
        <v>117</v>
      </c>
      <c r="Q994" s="3" t="s">
        <v>8319</v>
      </c>
      <c r="R994" s="3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74" x14ac:dyDescent="0.4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5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60"/>
        <v>25</v>
      </c>
      <c r="P995" s="3">
        <f t="shared" si="61"/>
        <v>90</v>
      </c>
      <c r="Q995" s="3" t="s">
        <v>8319</v>
      </c>
      <c r="R995" s="3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111" x14ac:dyDescent="0.4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5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60"/>
        <v>2</v>
      </c>
      <c r="P996" s="3">
        <f t="shared" si="61"/>
        <v>424</v>
      </c>
      <c r="Q996" s="3" t="s">
        <v>8319</v>
      </c>
      <c r="R996" s="3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74" x14ac:dyDescent="0.4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5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60"/>
        <v>7</v>
      </c>
      <c r="P997" s="3">
        <f t="shared" si="61"/>
        <v>81</v>
      </c>
      <c r="Q997" s="3" t="s">
        <v>8319</v>
      </c>
      <c r="R997" s="3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55.5" x14ac:dyDescent="0.4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5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60"/>
        <v>2</v>
      </c>
      <c r="P998" s="3">
        <f t="shared" si="61"/>
        <v>13</v>
      </c>
      <c r="Q998" s="3" t="s">
        <v>8319</v>
      </c>
      <c r="R998" s="3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55.5" x14ac:dyDescent="0.4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5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60"/>
        <v>1</v>
      </c>
      <c r="P999" s="3">
        <f t="shared" si="61"/>
        <v>8</v>
      </c>
      <c r="Q999" s="3" t="s">
        <v>8319</v>
      </c>
      <c r="R999" s="3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55.5" x14ac:dyDescent="0.4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5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60"/>
        <v>59</v>
      </c>
      <c r="P1000" s="3">
        <f t="shared" si="61"/>
        <v>153</v>
      </c>
      <c r="Q1000" s="3" t="s">
        <v>8319</v>
      </c>
      <c r="R1000" s="3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55.5" x14ac:dyDescent="0.4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5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60"/>
        <v>8</v>
      </c>
      <c r="P1001" s="3">
        <f t="shared" si="61"/>
        <v>292</v>
      </c>
      <c r="Q1001" s="3" t="s">
        <v>8319</v>
      </c>
      <c r="R1001" s="3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74" x14ac:dyDescent="0.4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5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60"/>
        <v>2</v>
      </c>
      <c r="P1002" s="3">
        <f t="shared" si="61"/>
        <v>3304</v>
      </c>
      <c r="Q1002" s="3" t="s">
        <v>8319</v>
      </c>
      <c r="R1002" s="3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74" x14ac:dyDescent="0.4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5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60"/>
        <v>104</v>
      </c>
      <c r="P1003" s="3">
        <f t="shared" si="61"/>
        <v>1300</v>
      </c>
      <c r="Q1003" s="3" t="s">
        <v>8319</v>
      </c>
      <c r="R1003" s="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74" x14ac:dyDescent="0.4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5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60"/>
        <v>30</v>
      </c>
      <c r="P1004" s="3">
        <f t="shared" si="61"/>
        <v>135</v>
      </c>
      <c r="Q1004" s="3" t="s">
        <v>8319</v>
      </c>
      <c r="R1004" s="3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55.5" x14ac:dyDescent="0.4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5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60"/>
        <v>16</v>
      </c>
      <c r="P1005" s="3">
        <f t="shared" si="61"/>
        <v>214</v>
      </c>
      <c r="Q1005" s="3" t="s">
        <v>8319</v>
      </c>
      <c r="R1005" s="3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55.5" x14ac:dyDescent="0.4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5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60"/>
        <v>82</v>
      </c>
      <c r="P1006" s="3">
        <f t="shared" si="61"/>
        <v>216</v>
      </c>
      <c r="Q1006" s="3" t="s">
        <v>8319</v>
      </c>
      <c r="R1006" s="3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55.5" x14ac:dyDescent="0.4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5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60"/>
        <v>75</v>
      </c>
      <c r="P1007" s="3">
        <f t="shared" si="61"/>
        <v>932</v>
      </c>
      <c r="Q1007" s="3" t="s">
        <v>8319</v>
      </c>
      <c r="R1007" s="3" t="s">
        <v>8321</v>
      </c>
      <c r="S1007" s="11">
        <f t="shared" si="62"/>
        <v>42276.41646990741</v>
      </c>
      <c r="T1007" s="11">
        <f t="shared" si="63"/>
        <v>42307.416469907403</v>
      </c>
    </row>
    <row r="1008" spans="1:20" ht="74" x14ac:dyDescent="0.4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5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60"/>
        <v>6</v>
      </c>
      <c r="P1008" s="3">
        <f t="shared" si="61"/>
        <v>29</v>
      </c>
      <c r="Q1008" s="3" t="s">
        <v>8319</v>
      </c>
      <c r="R1008" s="3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74" x14ac:dyDescent="0.4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5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60"/>
        <v>44</v>
      </c>
      <c r="P1009" s="3">
        <f t="shared" si="61"/>
        <v>175</v>
      </c>
      <c r="Q1009" s="3" t="s">
        <v>8319</v>
      </c>
      <c r="R1009" s="3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92.5" x14ac:dyDescent="0.4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5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60"/>
        <v>0</v>
      </c>
      <c r="P1010" s="3">
        <f t="shared" si="61"/>
        <v>250</v>
      </c>
      <c r="Q1010" s="3" t="s">
        <v>8319</v>
      </c>
      <c r="R1010" s="3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92.5" x14ac:dyDescent="0.4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5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60"/>
        <v>13</v>
      </c>
      <c r="P1011" s="3">
        <f t="shared" si="61"/>
        <v>65</v>
      </c>
      <c r="Q1011" s="3" t="s">
        <v>8319</v>
      </c>
      <c r="R1011" s="3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74" x14ac:dyDescent="0.4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5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60"/>
        <v>0</v>
      </c>
      <c r="P1012" s="3">
        <f t="shared" si="61"/>
        <v>55</v>
      </c>
      <c r="Q1012" s="3" t="s">
        <v>8319</v>
      </c>
      <c r="R1012" s="3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74" x14ac:dyDescent="0.4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5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60"/>
        <v>0</v>
      </c>
      <c r="P1013" s="3">
        <f t="shared" si="61"/>
        <v>75</v>
      </c>
      <c r="Q1013" s="3" t="s">
        <v>8319</v>
      </c>
      <c r="R1013" s="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92.5" x14ac:dyDescent="0.4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5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60"/>
        <v>21535</v>
      </c>
      <c r="P1014" s="3">
        <f t="shared" si="61"/>
        <v>1389</v>
      </c>
      <c r="Q1014" s="3" t="s">
        <v>8319</v>
      </c>
      <c r="R1014" s="3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74" x14ac:dyDescent="0.4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5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60"/>
        <v>35</v>
      </c>
      <c r="P1015" s="3">
        <f t="shared" si="61"/>
        <v>96</v>
      </c>
      <c r="Q1015" s="3" t="s">
        <v>8319</v>
      </c>
      <c r="R1015" s="3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55.5" x14ac:dyDescent="0.4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5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60"/>
        <v>31</v>
      </c>
      <c r="P1016" s="3">
        <f t="shared" si="61"/>
        <v>191</v>
      </c>
      <c r="Q1016" s="3" t="s">
        <v>8319</v>
      </c>
      <c r="R1016" s="3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55.5" x14ac:dyDescent="0.4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5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60"/>
        <v>3</v>
      </c>
      <c r="P1017" s="3">
        <f t="shared" si="61"/>
        <v>40</v>
      </c>
      <c r="Q1017" s="3" t="s">
        <v>8319</v>
      </c>
      <c r="R1017" s="3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74" x14ac:dyDescent="0.4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5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60"/>
        <v>3</v>
      </c>
      <c r="P1018" s="3">
        <f t="shared" si="61"/>
        <v>75</v>
      </c>
      <c r="Q1018" s="3" t="s">
        <v>8319</v>
      </c>
      <c r="R1018" s="3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92.5" x14ac:dyDescent="0.4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5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60"/>
        <v>23</v>
      </c>
      <c r="P1019" s="3">
        <f t="shared" si="61"/>
        <v>161</v>
      </c>
      <c r="Q1019" s="3" t="s">
        <v>8319</v>
      </c>
      <c r="R1019" s="3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55.5" x14ac:dyDescent="0.4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5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60"/>
        <v>3</v>
      </c>
      <c r="P1020" s="3">
        <f t="shared" si="61"/>
        <v>89</v>
      </c>
      <c r="Q1020" s="3" t="s">
        <v>8319</v>
      </c>
      <c r="R1020" s="3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55.5" x14ac:dyDescent="0.4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5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60"/>
        <v>47</v>
      </c>
      <c r="P1021" s="3">
        <f t="shared" si="61"/>
        <v>53</v>
      </c>
      <c r="Q1021" s="3" t="s">
        <v>8319</v>
      </c>
      <c r="R1021" s="3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74" x14ac:dyDescent="0.4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5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60"/>
        <v>206</v>
      </c>
      <c r="P1022" s="3">
        <f t="shared" si="61"/>
        <v>106</v>
      </c>
      <c r="Q1022" s="3" t="s">
        <v>8325</v>
      </c>
      <c r="R1022" s="3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55.5" x14ac:dyDescent="0.4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5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60"/>
        <v>352</v>
      </c>
      <c r="P1023" s="3">
        <f t="shared" si="61"/>
        <v>22</v>
      </c>
      <c r="Q1023" s="3" t="s">
        <v>8325</v>
      </c>
      <c r="R1023" s="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55.5" x14ac:dyDescent="0.4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5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60"/>
        <v>115</v>
      </c>
      <c r="P1024" s="3">
        <f t="shared" si="61"/>
        <v>31</v>
      </c>
      <c r="Q1024" s="3" t="s">
        <v>8325</v>
      </c>
      <c r="R1024" s="3" t="s">
        <v>8330</v>
      </c>
      <c r="S1024" s="11">
        <f t="shared" si="62"/>
        <v>42111.438391203701</v>
      </c>
      <c r="T1024" s="11">
        <f t="shared" si="63"/>
        <v>42141.438391203708</v>
      </c>
    </row>
    <row r="1025" spans="1:20" ht="74" x14ac:dyDescent="0.4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5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60"/>
        <v>237</v>
      </c>
      <c r="P1025" s="3">
        <f t="shared" si="61"/>
        <v>36</v>
      </c>
      <c r="Q1025" s="3" t="s">
        <v>8325</v>
      </c>
      <c r="R1025" s="3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74" x14ac:dyDescent="0.4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5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60"/>
        <v>119</v>
      </c>
      <c r="P1026" s="3">
        <f t="shared" si="61"/>
        <v>389</v>
      </c>
      <c r="Q1026" s="3" t="s">
        <v>8325</v>
      </c>
      <c r="R1026" s="3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55.5" x14ac:dyDescent="0.4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5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64">ROUND(E1027/D1027*100,0)</f>
        <v>110</v>
      </c>
      <c r="P1027" s="3">
        <f t="shared" ref="P1027:P1090" si="65">IFERROR(ROUND((E1027/L1027),0),0)</f>
        <v>72</v>
      </c>
      <c r="Q1027" s="3" t="s">
        <v>8325</v>
      </c>
      <c r="R1027" s="3" t="s">
        <v>8330</v>
      </c>
      <c r="S1027" s="11">
        <f t="shared" ref="S1027:S1090" si="66">(J1027/86400)+25569+(-5/24)</f>
        <v>42049.625428240739</v>
      </c>
      <c r="T1027" s="11">
        <f t="shared" ref="T1027:T1090" si="67">(((I1027/60)/60)/24)+DATE(1970,1,1)+(-5/24)</f>
        <v>42079.583761574067</v>
      </c>
    </row>
    <row r="1028" spans="1:20" ht="92.5" x14ac:dyDescent="0.4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5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64"/>
        <v>100</v>
      </c>
      <c r="P1028" s="3">
        <f t="shared" si="65"/>
        <v>57</v>
      </c>
      <c r="Q1028" s="3" t="s">
        <v>8325</v>
      </c>
      <c r="R1028" s="3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74" x14ac:dyDescent="0.4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5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64"/>
        <v>103</v>
      </c>
      <c r="P1029" s="3">
        <f t="shared" si="65"/>
        <v>70</v>
      </c>
      <c r="Q1029" s="3" t="s">
        <v>8325</v>
      </c>
      <c r="R1029" s="3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74" x14ac:dyDescent="0.4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5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64"/>
        <v>117</v>
      </c>
      <c r="P1030" s="3">
        <f t="shared" si="65"/>
        <v>46</v>
      </c>
      <c r="Q1030" s="3" t="s">
        <v>8325</v>
      </c>
      <c r="R1030" s="3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55.5" x14ac:dyDescent="0.4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5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64"/>
        <v>112</v>
      </c>
      <c r="P1031" s="3">
        <f t="shared" si="65"/>
        <v>79</v>
      </c>
      <c r="Q1031" s="3" t="s">
        <v>8325</v>
      </c>
      <c r="R1031" s="3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7" x14ac:dyDescent="0.4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5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64"/>
        <v>342</v>
      </c>
      <c r="P1032" s="3">
        <f t="shared" si="65"/>
        <v>43</v>
      </c>
      <c r="Q1032" s="3" t="s">
        <v>8325</v>
      </c>
      <c r="R1032" s="3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74" x14ac:dyDescent="0.4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5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64"/>
        <v>107</v>
      </c>
      <c r="P1033" s="3">
        <f t="shared" si="65"/>
        <v>108</v>
      </c>
      <c r="Q1033" s="3" t="s">
        <v>8325</v>
      </c>
      <c r="R1033" s="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37" x14ac:dyDescent="0.4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5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64"/>
        <v>108</v>
      </c>
      <c r="P1034" s="3">
        <f t="shared" si="65"/>
        <v>61</v>
      </c>
      <c r="Q1034" s="3" t="s">
        <v>8325</v>
      </c>
      <c r="R1034" s="3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92.5" x14ac:dyDescent="0.4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5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64"/>
        <v>103</v>
      </c>
      <c r="P1035" s="3">
        <f t="shared" si="65"/>
        <v>51</v>
      </c>
      <c r="Q1035" s="3" t="s">
        <v>8325</v>
      </c>
      <c r="R1035" s="3" t="s">
        <v>8330</v>
      </c>
      <c r="S1035" s="11">
        <f t="shared" si="66"/>
        <v>42688.52407407407</v>
      </c>
      <c r="T1035" s="11">
        <f t="shared" si="67"/>
        <v>42716.524074074077</v>
      </c>
    </row>
    <row r="1036" spans="1:20" ht="74" x14ac:dyDescent="0.4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5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64"/>
        <v>130</v>
      </c>
      <c r="P1036" s="3">
        <f t="shared" si="65"/>
        <v>39</v>
      </c>
      <c r="Q1036" s="3" t="s">
        <v>8325</v>
      </c>
      <c r="R1036" s="3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74" x14ac:dyDescent="0.4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5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64"/>
        <v>108</v>
      </c>
      <c r="P1037" s="3">
        <f t="shared" si="65"/>
        <v>65</v>
      </c>
      <c r="Q1037" s="3" t="s">
        <v>8325</v>
      </c>
      <c r="R1037" s="3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55.5" x14ac:dyDescent="0.4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5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64"/>
        <v>112</v>
      </c>
      <c r="P1038" s="3">
        <f t="shared" si="65"/>
        <v>24</v>
      </c>
      <c r="Q1038" s="3" t="s">
        <v>8325</v>
      </c>
      <c r="R1038" s="3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92.5" x14ac:dyDescent="0.4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5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64"/>
        <v>102</v>
      </c>
      <c r="P1039" s="3">
        <f t="shared" si="65"/>
        <v>49</v>
      </c>
      <c r="Q1039" s="3" t="s">
        <v>8325</v>
      </c>
      <c r="R1039" s="3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74" x14ac:dyDescent="0.4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5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64"/>
        <v>145</v>
      </c>
      <c r="P1040" s="3">
        <f t="shared" si="65"/>
        <v>36</v>
      </c>
      <c r="Q1040" s="3" t="s">
        <v>8325</v>
      </c>
      <c r="R1040" s="3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74" x14ac:dyDescent="0.4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5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64"/>
        <v>128</v>
      </c>
      <c r="P1041" s="3">
        <f t="shared" si="65"/>
        <v>21</v>
      </c>
      <c r="Q1041" s="3" t="s">
        <v>8325</v>
      </c>
      <c r="R1041" s="3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74" x14ac:dyDescent="0.4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5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64"/>
        <v>0</v>
      </c>
      <c r="P1042" s="3">
        <f t="shared" si="65"/>
        <v>250</v>
      </c>
      <c r="Q1042" s="3" t="s">
        <v>8331</v>
      </c>
      <c r="R1042" s="3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55.5" x14ac:dyDescent="0.4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5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64"/>
        <v>0</v>
      </c>
      <c r="P1043" s="3">
        <f t="shared" si="65"/>
        <v>0</v>
      </c>
      <c r="Q1043" s="3" t="s">
        <v>8331</v>
      </c>
      <c r="R1043" s="3" t="s">
        <v>8332</v>
      </c>
      <c r="S1043" s="11">
        <f t="shared" si="66"/>
        <v>41830.851759259254</v>
      </c>
      <c r="T1043" s="11">
        <f t="shared" si="67"/>
        <v>41850.851759259262</v>
      </c>
    </row>
    <row r="1044" spans="1:20" ht="74" x14ac:dyDescent="0.4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5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64"/>
        <v>2</v>
      </c>
      <c r="P1044" s="3">
        <f t="shared" si="65"/>
        <v>10</v>
      </c>
      <c r="Q1044" s="3" t="s">
        <v>8331</v>
      </c>
      <c r="R1044" s="3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55.5" x14ac:dyDescent="0.4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5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64"/>
        <v>9</v>
      </c>
      <c r="P1045" s="3">
        <f t="shared" si="65"/>
        <v>29</v>
      </c>
      <c r="Q1045" s="3" t="s">
        <v>8331</v>
      </c>
      <c r="R1045" s="3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92.5" x14ac:dyDescent="0.4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5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64"/>
        <v>0</v>
      </c>
      <c r="P1046" s="3">
        <f t="shared" si="65"/>
        <v>3</v>
      </c>
      <c r="Q1046" s="3" t="s">
        <v>8331</v>
      </c>
      <c r="R1046" s="3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74" x14ac:dyDescent="0.4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5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64"/>
        <v>3</v>
      </c>
      <c r="P1047" s="3">
        <f t="shared" si="65"/>
        <v>33</v>
      </c>
      <c r="Q1047" s="3" t="s">
        <v>8331</v>
      </c>
      <c r="R1047" s="3" t="s">
        <v>8332</v>
      </c>
      <c r="S1047" s="11">
        <f t="shared" si="66"/>
        <v>41844.666087962956</v>
      </c>
      <c r="T1047" s="11">
        <f t="shared" si="67"/>
        <v>41874.666087962964</v>
      </c>
    </row>
    <row r="1048" spans="1:20" ht="74" x14ac:dyDescent="0.4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5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64"/>
        <v>0</v>
      </c>
      <c r="P1048" s="3">
        <f t="shared" si="65"/>
        <v>0</v>
      </c>
      <c r="Q1048" s="3" t="s">
        <v>8331</v>
      </c>
      <c r="R1048" s="3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74" x14ac:dyDescent="0.4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5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64"/>
        <v>0</v>
      </c>
      <c r="P1049" s="3">
        <f t="shared" si="65"/>
        <v>1</v>
      </c>
      <c r="Q1049" s="3" t="s">
        <v>8331</v>
      </c>
      <c r="R1049" s="3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74" x14ac:dyDescent="0.4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5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64"/>
        <v>1</v>
      </c>
      <c r="P1050" s="3">
        <f t="shared" si="65"/>
        <v>53</v>
      </c>
      <c r="Q1050" s="3" t="s">
        <v>8331</v>
      </c>
      <c r="R1050" s="3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4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5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64"/>
        <v>0</v>
      </c>
      <c r="P1051" s="3">
        <f t="shared" si="65"/>
        <v>0</v>
      </c>
      <c r="Q1051" s="3" t="s">
        <v>8331</v>
      </c>
      <c r="R1051" s="3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37" x14ac:dyDescent="0.4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5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64"/>
        <v>0</v>
      </c>
      <c r="P1052" s="3">
        <f t="shared" si="65"/>
        <v>0</v>
      </c>
      <c r="Q1052" s="3" t="s">
        <v>8331</v>
      </c>
      <c r="R1052" s="3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74" x14ac:dyDescent="0.4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5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64"/>
        <v>0</v>
      </c>
      <c r="P1053" s="3">
        <f t="shared" si="65"/>
        <v>0</v>
      </c>
      <c r="Q1053" s="3" t="s">
        <v>8331</v>
      </c>
      <c r="R1053" s="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92.5" x14ac:dyDescent="0.4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5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64"/>
        <v>0</v>
      </c>
      <c r="P1054" s="3">
        <f t="shared" si="65"/>
        <v>0</v>
      </c>
      <c r="Q1054" s="3" t="s">
        <v>8331</v>
      </c>
      <c r="R1054" s="3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74" x14ac:dyDescent="0.4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5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64"/>
        <v>1</v>
      </c>
      <c r="P1055" s="3">
        <f t="shared" si="65"/>
        <v>15</v>
      </c>
      <c r="Q1055" s="3" t="s">
        <v>8331</v>
      </c>
      <c r="R1055" s="3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74" x14ac:dyDescent="0.4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5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64"/>
        <v>0</v>
      </c>
      <c r="P1056" s="3">
        <f t="shared" si="65"/>
        <v>0</v>
      </c>
      <c r="Q1056" s="3" t="s">
        <v>8331</v>
      </c>
      <c r="R1056" s="3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74" x14ac:dyDescent="0.4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5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64"/>
        <v>0</v>
      </c>
      <c r="P1057" s="3">
        <f t="shared" si="65"/>
        <v>0</v>
      </c>
      <c r="Q1057" s="3" t="s">
        <v>8331</v>
      </c>
      <c r="R1057" s="3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74" x14ac:dyDescent="0.4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5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64"/>
        <v>0</v>
      </c>
      <c r="P1058" s="3">
        <f t="shared" si="65"/>
        <v>0</v>
      </c>
      <c r="Q1058" s="3" t="s">
        <v>8331</v>
      </c>
      <c r="R1058" s="3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55.5" x14ac:dyDescent="0.4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5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64"/>
        <v>0</v>
      </c>
      <c r="P1059" s="3">
        <f t="shared" si="65"/>
        <v>0</v>
      </c>
      <c r="Q1059" s="3" t="s">
        <v>8331</v>
      </c>
      <c r="R1059" s="3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74" x14ac:dyDescent="0.4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5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64"/>
        <v>0</v>
      </c>
      <c r="P1060" s="3">
        <f t="shared" si="65"/>
        <v>0</v>
      </c>
      <c r="Q1060" s="3" t="s">
        <v>8331</v>
      </c>
      <c r="R1060" s="3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4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5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64"/>
        <v>0</v>
      </c>
      <c r="P1061" s="3">
        <f t="shared" si="65"/>
        <v>0</v>
      </c>
      <c r="Q1061" s="3" t="s">
        <v>8331</v>
      </c>
      <c r="R1061" s="3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74" x14ac:dyDescent="0.4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5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64"/>
        <v>1</v>
      </c>
      <c r="P1062" s="3">
        <f t="shared" si="65"/>
        <v>50</v>
      </c>
      <c r="Q1062" s="3" t="s">
        <v>8331</v>
      </c>
      <c r="R1062" s="3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55.5" x14ac:dyDescent="0.4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5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64"/>
        <v>0</v>
      </c>
      <c r="P1063" s="3">
        <f t="shared" si="65"/>
        <v>0</v>
      </c>
      <c r="Q1063" s="3" t="s">
        <v>8331</v>
      </c>
      <c r="R1063" s="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37" x14ac:dyDescent="0.4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5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64"/>
        <v>95</v>
      </c>
      <c r="P1064" s="3">
        <f t="shared" si="65"/>
        <v>48</v>
      </c>
      <c r="Q1064" s="3" t="s">
        <v>8331</v>
      </c>
      <c r="R1064" s="3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92.5" x14ac:dyDescent="0.4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5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64"/>
        <v>0</v>
      </c>
      <c r="P1065" s="3">
        <f t="shared" si="65"/>
        <v>0</v>
      </c>
      <c r="Q1065" s="3" t="s">
        <v>8331</v>
      </c>
      <c r="R1065" s="3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74" x14ac:dyDescent="0.4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5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64"/>
        <v>9</v>
      </c>
      <c r="P1066" s="3">
        <f t="shared" si="65"/>
        <v>66</v>
      </c>
      <c r="Q1066" s="3" t="s">
        <v>8333</v>
      </c>
      <c r="R1066" s="3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74" x14ac:dyDescent="0.4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5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64"/>
        <v>3</v>
      </c>
      <c r="P1067" s="3">
        <f t="shared" si="65"/>
        <v>16</v>
      </c>
      <c r="Q1067" s="3" t="s">
        <v>8333</v>
      </c>
      <c r="R1067" s="3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74" x14ac:dyDescent="0.4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5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64"/>
        <v>3</v>
      </c>
      <c r="P1068" s="3">
        <f t="shared" si="65"/>
        <v>34</v>
      </c>
      <c r="Q1068" s="3" t="s">
        <v>8333</v>
      </c>
      <c r="R1068" s="3" t="s">
        <v>8334</v>
      </c>
      <c r="S1068" s="11">
        <f t="shared" si="66"/>
        <v>41445.754421296289</v>
      </c>
      <c r="T1068" s="11">
        <f t="shared" si="67"/>
        <v>41490.754421296297</v>
      </c>
    </row>
    <row r="1069" spans="1:20" ht="74" x14ac:dyDescent="0.4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5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64"/>
        <v>26</v>
      </c>
      <c r="P1069" s="3">
        <f t="shared" si="65"/>
        <v>13</v>
      </c>
      <c r="Q1069" s="3" t="s">
        <v>8333</v>
      </c>
      <c r="R1069" s="3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74" x14ac:dyDescent="0.4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5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64"/>
        <v>0</v>
      </c>
      <c r="P1070" s="3">
        <f t="shared" si="65"/>
        <v>11</v>
      </c>
      <c r="Q1070" s="3" t="s">
        <v>8333</v>
      </c>
      <c r="R1070" s="3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55.5" x14ac:dyDescent="0.4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5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64"/>
        <v>39</v>
      </c>
      <c r="P1071" s="3">
        <f t="shared" si="65"/>
        <v>40</v>
      </c>
      <c r="Q1071" s="3" t="s">
        <v>8333</v>
      </c>
      <c r="R1071" s="3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74" x14ac:dyDescent="0.4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5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64"/>
        <v>1</v>
      </c>
      <c r="P1072" s="3">
        <f t="shared" si="65"/>
        <v>35</v>
      </c>
      <c r="Q1072" s="3" t="s">
        <v>8333</v>
      </c>
      <c r="R1072" s="3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74" x14ac:dyDescent="0.4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5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64"/>
        <v>0</v>
      </c>
      <c r="P1073" s="3">
        <f t="shared" si="65"/>
        <v>0</v>
      </c>
      <c r="Q1073" s="3" t="s">
        <v>8333</v>
      </c>
      <c r="R1073" s="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74" x14ac:dyDescent="0.4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5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64"/>
        <v>0</v>
      </c>
      <c r="P1074" s="3">
        <f t="shared" si="65"/>
        <v>13</v>
      </c>
      <c r="Q1074" s="3" t="s">
        <v>8333</v>
      </c>
      <c r="R1074" s="3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55.5" x14ac:dyDescent="0.4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5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64"/>
        <v>1</v>
      </c>
      <c r="P1075" s="3">
        <f t="shared" si="65"/>
        <v>10</v>
      </c>
      <c r="Q1075" s="3" t="s">
        <v>8333</v>
      </c>
      <c r="R1075" s="3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74" x14ac:dyDescent="0.4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5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64"/>
        <v>6</v>
      </c>
      <c r="P1076" s="3">
        <f t="shared" si="65"/>
        <v>114</v>
      </c>
      <c r="Q1076" s="3" t="s">
        <v>8333</v>
      </c>
      <c r="R1076" s="3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55.5" x14ac:dyDescent="0.4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5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64"/>
        <v>5</v>
      </c>
      <c r="P1077" s="3">
        <f t="shared" si="65"/>
        <v>15</v>
      </c>
      <c r="Q1077" s="3" t="s">
        <v>8333</v>
      </c>
      <c r="R1077" s="3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74" x14ac:dyDescent="0.4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5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64"/>
        <v>63</v>
      </c>
      <c r="P1078" s="3">
        <f t="shared" si="65"/>
        <v>48</v>
      </c>
      <c r="Q1078" s="3" t="s">
        <v>8333</v>
      </c>
      <c r="R1078" s="3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74" x14ac:dyDescent="0.4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5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64"/>
        <v>29</v>
      </c>
      <c r="P1079" s="3">
        <f t="shared" si="65"/>
        <v>44</v>
      </c>
      <c r="Q1079" s="3" t="s">
        <v>8333</v>
      </c>
      <c r="R1079" s="3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74" x14ac:dyDescent="0.4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5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64"/>
        <v>8</v>
      </c>
      <c r="P1080" s="3">
        <f t="shared" si="65"/>
        <v>9</v>
      </c>
      <c r="Q1080" s="3" t="s">
        <v>8333</v>
      </c>
      <c r="R1080" s="3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74" x14ac:dyDescent="0.4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5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64"/>
        <v>3</v>
      </c>
      <c r="P1081" s="3">
        <f t="shared" si="65"/>
        <v>38</v>
      </c>
      <c r="Q1081" s="3" t="s">
        <v>8333</v>
      </c>
      <c r="R1081" s="3" t="s">
        <v>8334</v>
      </c>
      <c r="S1081" s="11">
        <f t="shared" si="66"/>
        <v>42479.358055555553</v>
      </c>
      <c r="T1081" s="11">
        <f t="shared" si="67"/>
        <v>42504.35805555556</v>
      </c>
    </row>
    <row r="1082" spans="1:20" ht="55.5" x14ac:dyDescent="0.4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5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64"/>
        <v>9</v>
      </c>
      <c r="P1082" s="3">
        <f t="shared" si="65"/>
        <v>19</v>
      </c>
      <c r="Q1082" s="3" t="s">
        <v>8333</v>
      </c>
      <c r="R1082" s="3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74" x14ac:dyDescent="0.4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5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64"/>
        <v>0</v>
      </c>
      <c r="P1083" s="3">
        <f t="shared" si="65"/>
        <v>3</v>
      </c>
      <c r="Q1083" s="3" t="s">
        <v>8333</v>
      </c>
      <c r="R1083" s="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55.5" x14ac:dyDescent="0.4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5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64"/>
        <v>1</v>
      </c>
      <c r="P1084" s="3">
        <f t="shared" si="65"/>
        <v>19</v>
      </c>
      <c r="Q1084" s="3" t="s">
        <v>8333</v>
      </c>
      <c r="R1084" s="3" t="s">
        <v>8334</v>
      </c>
      <c r="S1084" s="11">
        <f t="shared" si="66"/>
        <v>41101.697777777772</v>
      </c>
      <c r="T1084" s="11">
        <f t="shared" si="67"/>
        <v>41131.697777777779</v>
      </c>
    </row>
    <row r="1085" spans="1:20" ht="74" x14ac:dyDescent="0.4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5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64"/>
        <v>1</v>
      </c>
      <c r="P1085" s="3">
        <f t="shared" si="65"/>
        <v>410</v>
      </c>
      <c r="Q1085" s="3" t="s">
        <v>8333</v>
      </c>
      <c r="R1085" s="3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37" x14ac:dyDescent="0.4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5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64"/>
        <v>0</v>
      </c>
      <c r="P1086" s="3">
        <f t="shared" si="65"/>
        <v>0</v>
      </c>
      <c r="Q1086" s="3" t="s">
        <v>8333</v>
      </c>
      <c r="R1086" s="3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55.5" x14ac:dyDescent="0.4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5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64"/>
        <v>3</v>
      </c>
      <c r="P1087" s="3">
        <f t="shared" si="65"/>
        <v>114</v>
      </c>
      <c r="Q1087" s="3" t="s">
        <v>8333</v>
      </c>
      <c r="R1087" s="3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4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5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64"/>
        <v>0</v>
      </c>
      <c r="P1088" s="3">
        <f t="shared" si="65"/>
        <v>8</v>
      </c>
      <c r="Q1088" s="3" t="s">
        <v>8333</v>
      </c>
      <c r="R1088" s="3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74" x14ac:dyDescent="0.4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5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64"/>
        <v>0</v>
      </c>
      <c r="P1089" s="3">
        <f t="shared" si="65"/>
        <v>0</v>
      </c>
      <c r="Q1089" s="3" t="s">
        <v>8333</v>
      </c>
      <c r="R1089" s="3" t="s">
        <v>8334</v>
      </c>
      <c r="S1089" s="11">
        <f t="shared" si="66"/>
        <v>41775.505636574067</v>
      </c>
      <c r="T1089" s="11">
        <f t="shared" si="67"/>
        <v>41805.505636574075</v>
      </c>
    </row>
    <row r="1090" spans="1:20" ht="55.5" x14ac:dyDescent="0.4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5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64"/>
        <v>14</v>
      </c>
      <c r="P1090" s="3">
        <f t="shared" si="65"/>
        <v>43</v>
      </c>
      <c r="Q1090" s="3" t="s">
        <v>8333</v>
      </c>
      <c r="R1090" s="3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55.5" x14ac:dyDescent="0.4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5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68">ROUND(E1091/D1091*100,0)</f>
        <v>8</v>
      </c>
      <c r="P1091" s="3">
        <f t="shared" ref="P1091:P1154" si="69">IFERROR(ROUND((E1091/L1091),0),0)</f>
        <v>24</v>
      </c>
      <c r="Q1091" s="3" t="s">
        <v>8333</v>
      </c>
      <c r="R1091" s="3" t="s">
        <v>8334</v>
      </c>
      <c r="S1091" s="11">
        <f t="shared" ref="S1091:S1154" si="70">(J1091/86400)+25569+(-5/24)</f>
        <v>42150.981192129628</v>
      </c>
      <c r="T1091" s="11">
        <f t="shared" ref="T1091:T1154" si="71">(((I1091/60)/60)/24)+DATE(1970,1,1)+(-5/24)</f>
        <v>42180.981192129628</v>
      </c>
    </row>
    <row r="1092" spans="1:20" ht="74" x14ac:dyDescent="0.4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5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68"/>
        <v>0</v>
      </c>
      <c r="P1092" s="3">
        <f t="shared" si="69"/>
        <v>5</v>
      </c>
      <c r="Q1092" s="3" t="s">
        <v>8333</v>
      </c>
      <c r="R1092" s="3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74" x14ac:dyDescent="0.4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5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68"/>
        <v>13</v>
      </c>
      <c r="P1093" s="3">
        <f t="shared" si="69"/>
        <v>13</v>
      </c>
      <c r="Q1093" s="3" t="s">
        <v>8333</v>
      </c>
      <c r="R1093" s="3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74" x14ac:dyDescent="0.4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5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68"/>
        <v>1</v>
      </c>
      <c r="P1094" s="3">
        <f t="shared" si="69"/>
        <v>3</v>
      </c>
      <c r="Q1094" s="3" t="s">
        <v>8333</v>
      </c>
      <c r="R1094" s="3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74" x14ac:dyDescent="0.4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5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68"/>
        <v>14</v>
      </c>
      <c r="P1095" s="3">
        <f t="shared" si="69"/>
        <v>11</v>
      </c>
      <c r="Q1095" s="3" t="s">
        <v>8333</v>
      </c>
      <c r="R1095" s="3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74" x14ac:dyDescent="0.4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5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68"/>
        <v>18</v>
      </c>
      <c r="P1096" s="3">
        <f t="shared" si="69"/>
        <v>122</v>
      </c>
      <c r="Q1096" s="3" t="s">
        <v>8333</v>
      </c>
      <c r="R1096" s="3" t="s">
        <v>8334</v>
      </c>
      <c r="S1096" s="11">
        <f t="shared" si="70"/>
        <v>40795.505011574074</v>
      </c>
      <c r="T1096" s="11">
        <f t="shared" si="71"/>
        <v>40825.505011574067</v>
      </c>
    </row>
    <row r="1097" spans="1:20" ht="74" x14ac:dyDescent="0.4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5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68"/>
        <v>5</v>
      </c>
      <c r="P1097" s="3">
        <f t="shared" si="69"/>
        <v>268</v>
      </c>
      <c r="Q1097" s="3" t="s">
        <v>8333</v>
      </c>
      <c r="R1097" s="3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74" x14ac:dyDescent="0.4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5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68"/>
        <v>18</v>
      </c>
      <c r="P1098" s="3">
        <f t="shared" si="69"/>
        <v>74</v>
      </c>
      <c r="Q1098" s="3" t="s">
        <v>8333</v>
      </c>
      <c r="R1098" s="3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74" x14ac:dyDescent="0.4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5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68"/>
        <v>0</v>
      </c>
      <c r="P1099" s="3">
        <f t="shared" si="69"/>
        <v>7</v>
      </c>
      <c r="Q1099" s="3" t="s">
        <v>8333</v>
      </c>
      <c r="R1099" s="3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55.5" x14ac:dyDescent="0.4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5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68"/>
        <v>7</v>
      </c>
      <c r="P1100" s="3">
        <f t="shared" si="69"/>
        <v>82</v>
      </c>
      <c r="Q1100" s="3" t="s">
        <v>8333</v>
      </c>
      <c r="R1100" s="3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74" x14ac:dyDescent="0.4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5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68"/>
        <v>1</v>
      </c>
      <c r="P1101" s="3">
        <f t="shared" si="69"/>
        <v>25</v>
      </c>
      <c r="Q1101" s="3" t="s">
        <v>8333</v>
      </c>
      <c r="R1101" s="3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74" x14ac:dyDescent="0.4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5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68"/>
        <v>3</v>
      </c>
      <c r="P1102" s="3">
        <f t="shared" si="69"/>
        <v>10</v>
      </c>
      <c r="Q1102" s="3" t="s">
        <v>8333</v>
      </c>
      <c r="R1102" s="3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55.5" x14ac:dyDescent="0.4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5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68"/>
        <v>0</v>
      </c>
      <c r="P1103" s="3">
        <f t="shared" si="69"/>
        <v>7</v>
      </c>
      <c r="Q1103" s="3" t="s">
        <v>8333</v>
      </c>
      <c r="R1103" s="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74" x14ac:dyDescent="0.4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5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68"/>
        <v>5</v>
      </c>
      <c r="P1104" s="3">
        <f t="shared" si="69"/>
        <v>18</v>
      </c>
      <c r="Q1104" s="3" t="s">
        <v>8333</v>
      </c>
      <c r="R1104" s="3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74" x14ac:dyDescent="0.4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5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68"/>
        <v>2</v>
      </c>
      <c r="P1105" s="3">
        <f t="shared" si="69"/>
        <v>16</v>
      </c>
      <c r="Q1105" s="3" t="s">
        <v>8333</v>
      </c>
      <c r="R1105" s="3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74" x14ac:dyDescent="0.4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5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68"/>
        <v>5</v>
      </c>
      <c r="P1106" s="3">
        <f t="shared" si="69"/>
        <v>80</v>
      </c>
      <c r="Q1106" s="3" t="s">
        <v>8333</v>
      </c>
      <c r="R1106" s="3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74" x14ac:dyDescent="0.4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5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68"/>
        <v>0</v>
      </c>
      <c r="P1107" s="3">
        <f t="shared" si="69"/>
        <v>72</v>
      </c>
      <c r="Q1107" s="3" t="s">
        <v>8333</v>
      </c>
      <c r="R1107" s="3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74" x14ac:dyDescent="0.4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5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68"/>
        <v>41</v>
      </c>
      <c r="P1108" s="3">
        <f t="shared" si="69"/>
        <v>24</v>
      </c>
      <c r="Q1108" s="3" t="s">
        <v>8333</v>
      </c>
      <c r="R1108" s="3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74" x14ac:dyDescent="0.4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5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68"/>
        <v>0</v>
      </c>
      <c r="P1109" s="3">
        <f t="shared" si="69"/>
        <v>0</v>
      </c>
      <c r="Q1109" s="3" t="s">
        <v>8333</v>
      </c>
      <c r="R1109" s="3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92.5" x14ac:dyDescent="0.4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5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68"/>
        <v>3</v>
      </c>
      <c r="P1110" s="3">
        <f t="shared" si="69"/>
        <v>35</v>
      </c>
      <c r="Q1110" s="3" t="s">
        <v>8333</v>
      </c>
      <c r="R1110" s="3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74" x14ac:dyDescent="0.4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5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68"/>
        <v>0</v>
      </c>
      <c r="P1111" s="3">
        <f t="shared" si="69"/>
        <v>15</v>
      </c>
      <c r="Q1111" s="3" t="s">
        <v>8333</v>
      </c>
      <c r="R1111" s="3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74" x14ac:dyDescent="0.4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5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68"/>
        <v>1</v>
      </c>
      <c r="P1112" s="3">
        <f t="shared" si="69"/>
        <v>23</v>
      </c>
      <c r="Q1112" s="3" t="s">
        <v>8333</v>
      </c>
      <c r="R1112" s="3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74" x14ac:dyDescent="0.4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5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68"/>
        <v>0</v>
      </c>
      <c r="P1113" s="3">
        <f t="shared" si="69"/>
        <v>1</v>
      </c>
      <c r="Q1113" s="3" t="s">
        <v>8333</v>
      </c>
      <c r="R1113" s="3" t="s">
        <v>8334</v>
      </c>
      <c r="S1113" s="11">
        <f t="shared" si="70"/>
        <v>42346.995254629626</v>
      </c>
      <c r="T1113" s="11">
        <f t="shared" si="71"/>
        <v>42376.995254629634</v>
      </c>
    </row>
    <row r="1114" spans="1:20" ht="55.5" x14ac:dyDescent="0.4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5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68"/>
        <v>36</v>
      </c>
      <c r="P1114" s="3">
        <f t="shared" si="69"/>
        <v>100</v>
      </c>
      <c r="Q1114" s="3" t="s">
        <v>8333</v>
      </c>
      <c r="R1114" s="3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74" x14ac:dyDescent="0.4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5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68"/>
        <v>1</v>
      </c>
      <c r="P1115" s="3">
        <f t="shared" si="69"/>
        <v>5</v>
      </c>
      <c r="Q1115" s="3" t="s">
        <v>8333</v>
      </c>
      <c r="R1115" s="3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92.5" x14ac:dyDescent="0.4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5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68"/>
        <v>0</v>
      </c>
      <c r="P1116" s="3">
        <f t="shared" si="69"/>
        <v>3</v>
      </c>
      <c r="Q1116" s="3" t="s">
        <v>8333</v>
      </c>
      <c r="R1116" s="3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74" x14ac:dyDescent="0.4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5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68"/>
        <v>0</v>
      </c>
      <c r="P1117" s="3">
        <f t="shared" si="69"/>
        <v>13</v>
      </c>
      <c r="Q1117" s="3" t="s">
        <v>8333</v>
      </c>
      <c r="R1117" s="3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55.5" x14ac:dyDescent="0.4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5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68"/>
        <v>0</v>
      </c>
      <c r="P1118" s="3">
        <f t="shared" si="69"/>
        <v>18</v>
      </c>
      <c r="Q1118" s="3" t="s">
        <v>8333</v>
      </c>
      <c r="R1118" s="3" t="s">
        <v>8334</v>
      </c>
      <c r="S1118" s="11">
        <f t="shared" si="70"/>
        <v>41009.638981481483</v>
      </c>
      <c r="T1118" s="11">
        <f t="shared" si="71"/>
        <v>41069.638981481476</v>
      </c>
    </row>
    <row r="1119" spans="1:20" ht="55.5" x14ac:dyDescent="0.4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5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68"/>
        <v>8</v>
      </c>
      <c r="P1119" s="3">
        <f t="shared" si="69"/>
        <v>10</v>
      </c>
      <c r="Q1119" s="3" t="s">
        <v>8333</v>
      </c>
      <c r="R1119" s="3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74" x14ac:dyDescent="0.4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5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68"/>
        <v>2</v>
      </c>
      <c r="P1120" s="3">
        <f t="shared" si="69"/>
        <v>36</v>
      </c>
      <c r="Q1120" s="3" t="s">
        <v>8333</v>
      </c>
      <c r="R1120" s="3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74" x14ac:dyDescent="0.4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5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68"/>
        <v>0</v>
      </c>
      <c r="P1121" s="3">
        <f t="shared" si="69"/>
        <v>5</v>
      </c>
      <c r="Q1121" s="3" t="s">
        <v>8333</v>
      </c>
      <c r="R1121" s="3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74" x14ac:dyDescent="0.4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5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68"/>
        <v>0</v>
      </c>
      <c r="P1122" s="3">
        <f t="shared" si="69"/>
        <v>0</v>
      </c>
      <c r="Q1122" s="3" t="s">
        <v>8333</v>
      </c>
      <c r="R1122" s="3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74" x14ac:dyDescent="0.4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5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68"/>
        <v>0</v>
      </c>
      <c r="P1123" s="3">
        <f t="shared" si="69"/>
        <v>6</v>
      </c>
      <c r="Q1123" s="3" t="s">
        <v>8333</v>
      </c>
      <c r="R1123" s="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74" x14ac:dyDescent="0.4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5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68"/>
        <v>0</v>
      </c>
      <c r="P1124" s="3">
        <f t="shared" si="69"/>
        <v>0</v>
      </c>
      <c r="Q1124" s="3" t="s">
        <v>8333</v>
      </c>
      <c r="R1124" s="3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74" x14ac:dyDescent="0.4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5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68"/>
        <v>0</v>
      </c>
      <c r="P1125" s="3">
        <f t="shared" si="69"/>
        <v>4</v>
      </c>
      <c r="Q1125" s="3" t="s">
        <v>8333</v>
      </c>
      <c r="R1125" s="3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74" x14ac:dyDescent="0.4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5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68"/>
        <v>0</v>
      </c>
      <c r="P1126" s="3">
        <f t="shared" si="69"/>
        <v>61</v>
      </c>
      <c r="Q1126" s="3" t="s">
        <v>8333</v>
      </c>
      <c r="R1126" s="3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74" x14ac:dyDescent="0.4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5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68"/>
        <v>0</v>
      </c>
      <c r="P1127" s="3">
        <f t="shared" si="69"/>
        <v>0</v>
      </c>
      <c r="Q1127" s="3" t="s">
        <v>8333</v>
      </c>
      <c r="R1127" s="3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55.5" x14ac:dyDescent="0.4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5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68"/>
        <v>1</v>
      </c>
      <c r="P1128" s="3">
        <f t="shared" si="69"/>
        <v>5</v>
      </c>
      <c r="Q1128" s="3" t="s">
        <v>8333</v>
      </c>
      <c r="R1128" s="3" t="s">
        <v>8335</v>
      </c>
      <c r="S1128" s="11">
        <f t="shared" si="70"/>
        <v>42535.119143518517</v>
      </c>
      <c r="T1128" s="11">
        <f t="shared" si="71"/>
        <v>42565.11914351851</v>
      </c>
    </row>
    <row r="1129" spans="1:20" ht="92.5" x14ac:dyDescent="0.4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5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68"/>
        <v>2</v>
      </c>
      <c r="P1129" s="3">
        <f t="shared" si="69"/>
        <v>25</v>
      </c>
      <c r="Q1129" s="3" t="s">
        <v>8333</v>
      </c>
      <c r="R1129" s="3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4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5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68"/>
        <v>0</v>
      </c>
      <c r="P1130" s="3">
        <f t="shared" si="69"/>
        <v>1</v>
      </c>
      <c r="Q1130" s="3" t="s">
        <v>8333</v>
      </c>
      <c r="R1130" s="3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74" x14ac:dyDescent="0.4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5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68"/>
        <v>0</v>
      </c>
      <c r="P1131" s="3">
        <f t="shared" si="69"/>
        <v>11</v>
      </c>
      <c r="Q1131" s="3" t="s">
        <v>8333</v>
      </c>
      <c r="R1131" s="3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74" x14ac:dyDescent="0.4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5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68"/>
        <v>0</v>
      </c>
      <c r="P1132" s="3">
        <f t="shared" si="69"/>
        <v>4</v>
      </c>
      <c r="Q1132" s="3" t="s">
        <v>8333</v>
      </c>
      <c r="R1132" s="3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74" x14ac:dyDescent="0.4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5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68"/>
        <v>0</v>
      </c>
      <c r="P1133" s="3">
        <f t="shared" si="69"/>
        <v>0</v>
      </c>
      <c r="Q1133" s="3" t="s">
        <v>8333</v>
      </c>
      <c r="R1133" s="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74" x14ac:dyDescent="0.4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5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68"/>
        <v>14</v>
      </c>
      <c r="P1134" s="3">
        <f t="shared" si="69"/>
        <v>111</v>
      </c>
      <c r="Q1134" s="3" t="s">
        <v>8333</v>
      </c>
      <c r="R1134" s="3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74" x14ac:dyDescent="0.4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5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68"/>
        <v>1</v>
      </c>
      <c r="P1135" s="3">
        <f t="shared" si="69"/>
        <v>20</v>
      </c>
      <c r="Q1135" s="3" t="s">
        <v>8333</v>
      </c>
      <c r="R1135" s="3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74" x14ac:dyDescent="0.4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5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68"/>
        <v>0</v>
      </c>
      <c r="P1136" s="3">
        <f t="shared" si="69"/>
        <v>1</v>
      </c>
      <c r="Q1136" s="3" t="s">
        <v>8333</v>
      </c>
      <c r="R1136" s="3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74" x14ac:dyDescent="0.4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5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68"/>
        <v>5</v>
      </c>
      <c r="P1137" s="3">
        <f t="shared" si="69"/>
        <v>50</v>
      </c>
      <c r="Q1137" s="3" t="s">
        <v>8333</v>
      </c>
      <c r="R1137" s="3" t="s">
        <v>8335</v>
      </c>
      <c r="S1137" s="11">
        <f t="shared" si="70"/>
        <v>42558.781180555554</v>
      </c>
      <c r="T1137" s="11">
        <f t="shared" si="71"/>
        <v>42588.781180555547</v>
      </c>
    </row>
    <row r="1138" spans="1:20" ht="74" x14ac:dyDescent="0.4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5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68"/>
        <v>6</v>
      </c>
      <c r="P1138" s="3">
        <f t="shared" si="69"/>
        <v>45</v>
      </c>
      <c r="Q1138" s="3" t="s">
        <v>8333</v>
      </c>
      <c r="R1138" s="3" t="s">
        <v>8335</v>
      </c>
      <c r="S1138" s="11">
        <f t="shared" si="70"/>
        <v>42327.46329861111</v>
      </c>
      <c r="T1138" s="11">
        <f t="shared" si="71"/>
        <v>42357.463298611103</v>
      </c>
    </row>
    <row r="1139" spans="1:20" ht="74" x14ac:dyDescent="0.4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5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68"/>
        <v>40</v>
      </c>
      <c r="P1139" s="3">
        <f t="shared" si="69"/>
        <v>253</v>
      </c>
      <c r="Q1139" s="3" t="s">
        <v>8333</v>
      </c>
      <c r="R1139" s="3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74" x14ac:dyDescent="0.4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5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68"/>
        <v>0</v>
      </c>
      <c r="P1140" s="3">
        <f t="shared" si="69"/>
        <v>31</v>
      </c>
      <c r="Q1140" s="3" t="s">
        <v>8333</v>
      </c>
      <c r="R1140" s="3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74" x14ac:dyDescent="0.4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5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68"/>
        <v>0</v>
      </c>
      <c r="P1141" s="3">
        <f t="shared" si="69"/>
        <v>5</v>
      </c>
      <c r="Q1141" s="3" t="s">
        <v>8333</v>
      </c>
      <c r="R1141" s="3" t="s">
        <v>8335</v>
      </c>
      <c r="S1141" s="11">
        <f t="shared" si="70"/>
        <v>41975.139189814814</v>
      </c>
      <c r="T1141" s="11">
        <f t="shared" si="71"/>
        <v>42005.139189814807</v>
      </c>
    </row>
    <row r="1142" spans="1:20" ht="74" x14ac:dyDescent="0.4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5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68"/>
        <v>0</v>
      </c>
      <c r="P1142" s="3">
        <f t="shared" si="69"/>
        <v>0</v>
      </c>
      <c r="Q1142" s="3" t="s">
        <v>8333</v>
      </c>
      <c r="R1142" s="3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4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5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68"/>
        <v>0</v>
      </c>
      <c r="P1143" s="3">
        <f t="shared" si="69"/>
        <v>0</v>
      </c>
      <c r="Q1143" s="3" t="s">
        <v>8333</v>
      </c>
      <c r="R1143" s="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92.5" x14ac:dyDescent="0.4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5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68"/>
        <v>0</v>
      </c>
      <c r="P1144" s="3">
        <f t="shared" si="69"/>
        <v>0</v>
      </c>
      <c r="Q1144" s="3" t="s">
        <v>8333</v>
      </c>
      <c r="R1144" s="3" t="s">
        <v>8335</v>
      </c>
      <c r="S1144" s="11">
        <f t="shared" si="70"/>
        <v>42021.797766203701</v>
      </c>
      <c r="T1144" s="11">
        <f t="shared" si="71"/>
        <v>42051.797766203708</v>
      </c>
    </row>
    <row r="1145" spans="1:20" ht="74" x14ac:dyDescent="0.4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5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68"/>
        <v>0</v>
      </c>
      <c r="P1145" s="3">
        <f t="shared" si="69"/>
        <v>23</v>
      </c>
      <c r="Q1145" s="3" t="s">
        <v>8333</v>
      </c>
      <c r="R1145" s="3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74" x14ac:dyDescent="0.4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5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68"/>
        <v>0</v>
      </c>
      <c r="P1146" s="3">
        <f t="shared" si="69"/>
        <v>0</v>
      </c>
      <c r="Q1146" s="3" t="s">
        <v>8336</v>
      </c>
      <c r="R1146" s="3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55.5" x14ac:dyDescent="0.4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5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68"/>
        <v>0</v>
      </c>
      <c r="P1147" s="3">
        <f t="shared" si="69"/>
        <v>100</v>
      </c>
      <c r="Q1147" s="3" t="s">
        <v>8336</v>
      </c>
      <c r="R1147" s="3" t="s">
        <v>8337</v>
      </c>
      <c r="S1147" s="11">
        <f t="shared" si="70"/>
        <v>41854.539259259254</v>
      </c>
      <c r="T1147" s="11">
        <f t="shared" si="71"/>
        <v>41914.539259259262</v>
      </c>
    </row>
    <row r="1148" spans="1:20" ht="55.5" x14ac:dyDescent="0.4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5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68"/>
        <v>9</v>
      </c>
      <c r="P1148" s="3">
        <f t="shared" si="69"/>
        <v>44</v>
      </c>
      <c r="Q1148" s="3" t="s">
        <v>8336</v>
      </c>
      <c r="R1148" s="3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74" x14ac:dyDescent="0.4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5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68"/>
        <v>0</v>
      </c>
      <c r="P1149" s="3">
        <f t="shared" si="69"/>
        <v>0</v>
      </c>
      <c r="Q1149" s="3" t="s">
        <v>8336</v>
      </c>
      <c r="R1149" s="3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55.5" x14ac:dyDescent="0.4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5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68"/>
        <v>0</v>
      </c>
      <c r="P1150" s="3">
        <f t="shared" si="69"/>
        <v>24</v>
      </c>
      <c r="Q1150" s="3" t="s">
        <v>8336</v>
      </c>
      <c r="R1150" s="3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7" x14ac:dyDescent="0.4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5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68"/>
        <v>0</v>
      </c>
      <c r="P1151" s="3">
        <f t="shared" si="69"/>
        <v>38</v>
      </c>
      <c r="Q1151" s="3" t="s">
        <v>8336</v>
      </c>
      <c r="R1151" s="3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55.5" x14ac:dyDescent="0.4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5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68"/>
        <v>10</v>
      </c>
      <c r="P1152" s="3">
        <f t="shared" si="69"/>
        <v>42</v>
      </c>
      <c r="Q1152" s="3" t="s">
        <v>8336</v>
      </c>
      <c r="R1152" s="3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74" x14ac:dyDescent="0.4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5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68"/>
        <v>0</v>
      </c>
      <c r="P1153" s="3">
        <f t="shared" si="69"/>
        <v>0</v>
      </c>
      <c r="Q1153" s="3" t="s">
        <v>8336</v>
      </c>
      <c r="R1153" s="3" t="s">
        <v>8337</v>
      </c>
      <c r="S1153" s="11">
        <f t="shared" si="70"/>
        <v>42223.894247685188</v>
      </c>
      <c r="T1153" s="11">
        <f t="shared" si="71"/>
        <v>42253.894247685181</v>
      </c>
    </row>
    <row r="1154" spans="1:20" x14ac:dyDescent="0.4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5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68"/>
        <v>6</v>
      </c>
      <c r="P1154" s="3">
        <f t="shared" si="69"/>
        <v>61</v>
      </c>
      <c r="Q1154" s="3" t="s">
        <v>8336</v>
      </c>
      <c r="R1154" s="3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55.5" x14ac:dyDescent="0.4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5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72">ROUND(E1155/D1155*100,0)</f>
        <v>1</v>
      </c>
      <c r="P1155" s="3">
        <f t="shared" ref="P1155:P1218" si="73">IFERROR(ROUND((E1155/L1155),0),0)</f>
        <v>50</v>
      </c>
      <c r="Q1155" s="3" t="s">
        <v>8336</v>
      </c>
      <c r="R1155" s="3" t="s">
        <v>8337</v>
      </c>
      <c r="S1155" s="11">
        <f t="shared" ref="S1155:S1218" si="74">(J1155/86400)+25569+(-5/24)</f>
        <v>42143.505844907406</v>
      </c>
      <c r="T1155" s="11">
        <f t="shared" ref="T1155:T1218" si="75">(((I1155/60)/60)/24)+DATE(1970,1,1)+(-5/24)</f>
        <v>42173.505844907406</v>
      </c>
    </row>
    <row r="1156" spans="1:20" ht="74" x14ac:dyDescent="0.4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5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72"/>
        <v>7</v>
      </c>
      <c r="P1156" s="3">
        <f t="shared" si="73"/>
        <v>108</v>
      </c>
      <c r="Q1156" s="3" t="s">
        <v>8336</v>
      </c>
      <c r="R1156" s="3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74" x14ac:dyDescent="0.4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5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72"/>
        <v>1</v>
      </c>
      <c r="P1157" s="3">
        <f t="shared" si="73"/>
        <v>24</v>
      </c>
      <c r="Q1157" s="3" t="s">
        <v>8336</v>
      </c>
      <c r="R1157" s="3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74" x14ac:dyDescent="0.4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5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72"/>
        <v>0</v>
      </c>
      <c r="P1158" s="3">
        <f t="shared" si="73"/>
        <v>0</v>
      </c>
      <c r="Q1158" s="3" t="s">
        <v>8336</v>
      </c>
      <c r="R1158" s="3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74" x14ac:dyDescent="0.4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5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72"/>
        <v>2</v>
      </c>
      <c r="P1159" s="3">
        <f t="shared" si="73"/>
        <v>50</v>
      </c>
      <c r="Q1159" s="3" t="s">
        <v>8336</v>
      </c>
      <c r="R1159" s="3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74" x14ac:dyDescent="0.4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5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72"/>
        <v>0</v>
      </c>
      <c r="P1160" s="3">
        <f t="shared" si="73"/>
        <v>12</v>
      </c>
      <c r="Q1160" s="3" t="s">
        <v>8336</v>
      </c>
      <c r="R1160" s="3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74" x14ac:dyDescent="0.4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5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72"/>
        <v>0</v>
      </c>
      <c r="P1161" s="3">
        <f t="shared" si="73"/>
        <v>0</v>
      </c>
      <c r="Q1161" s="3" t="s">
        <v>8336</v>
      </c>
      <c r="R1161" s="3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74" x14ac:dyDescent="0.4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5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72"/>
        <v>4</v>
      </c>
      <c r="P1162" s="3">
        <f t="shared" si="73"/>
        <v>61</v>
      </c>
      <c r="Q1162" s="3" t="s">
        <v>8336</v>
      </c>
      <c r="R1162" s="3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74" x14ac:dyDescent="0.4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5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72"/>
        <v>0</v>
      </c>
      <c r="P1163" s="3">
        <f t="shared" si="73"/>
        <v>0</v>
      </c>
      <c r="Q1163" s="3" t="s">
        <v>8336</v>
      </c>
      <c r="R1163" s="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74" x14ac:dyDescent="0.4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5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72"/>
        <v>0</v>
      </c>
      <c r="P1164" s="3">
        <f t="shared" si="73"/>
        <v>18</v>
      </c>
      <c r="Q1164" s="3" t="s">
        <v>8336</v>
      </c>
      <c r="R1164" s="3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74" x14ac:dyDescent="0.4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5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72"/>
        <v>0</v>
      </c>
      <c r="P1165" s="3">
        <f t="shared" si="73"/>
        <v>0</v>
      </c>
      <c r="Q1165" s="3" t="s">
        <v>8336</v>
      </c>
      <c r="R1165" s="3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111" x14ac:dyDescent="0.4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5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72"/>
        <v>0</v>
      </c>
      <c r="P1166" s="3">
        <f t="shared" si="73"/>
        <v>0</v>
      </c>
      <c r="Q1166" s="3" t="s">
        <v>8336</v>
      </c>
      <c r="R1166" s="3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74" x14ac:dyDescent="0.4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5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72"/>
        <v>21</v>
      </c>
      <c r="P1167" s="3">
        <f t="shared" si="73"/>
        <v>83</v>
      </c>
      <c r="Q1167" s="3" t="s">
        <v>8336</v>
      </c>
      <c r="R1167" s="3" t="s">
        <v>8337</v>
      </c>
      <c r="S1167" s="11">
        <f t="shared" si="74"/>
        <v>41792.00613425926</v>
      </c>
      <c r="T1167" s="11">
        <f t="shared" si="75"/>
        <v>41826.006134259253</v>
      </c>
    </row>
    <row r="1168" spans="1:20" ht="74" x14ac:dyDescent="0.4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5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72"/>
        <v>19</v>
      </c>
      <c r="P1168" s="3">
        <f t="shared" si="73"/>
        <v>359</v>
      </c>
      <c r="Q1168" s="3" t="s">
        <v>8336</v>
      </c>
      <c r="R1168" s="3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55.5" x14ac:dyDescent="0.4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5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72"/>
        <v>2</v>
      </c>
      <c r="P1169" s="3">
        <f t="shared" si="73"/>
        <v>61</v>
      </c>
      <c r="Q1169" s="3" t="s">
        <v>8336</v>
      </c>
      <c r="R1169" s="3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74" x14ac:dyDescent="0.4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5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72"/>
        <v>6</v>
      </c>
      <c r="P1170" s="3">
        <f t="shared" si="73"/>
        <v>340</v>
      </c>
      <c r="Q1170" s="3" t="s">
        <v>8336</v>
      </c>
      <c r="R1170" s="3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74" x14ac:dyDescent="0.4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5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72"/>
        <v>0</v>
      </c>
      <c r="P1171" s="3">
        <f t="shared" si="73"/>
        <v>6</v>
      </c>
      <c r="Q1171" s="3" t="s">
        <v>8336</v>
      </c>
      <c r="R1171" s="3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74" x14ac:dyDescent="0.4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5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72"/>
        <v>0</v>
      </c>
      <c r="P1172" s="3">
        <f t="shared" si="73"/>
        <v>50</v>
      </c>
      <c r="Q1172" s="3" t="s">
        <v>8336</v>
      </c>
      <c r="R1172" s="3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55.5" x14ac:dyDescent="0.4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5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72"/>
        <v>0</v>
      </c>
      <c r="P1173" s="3">
        <f t="shared" si="73"/>
        <v>25</v>
      </c>
      <c r="Q1173" s="3" t="s">
        <v>8336</v>
      </c>
      <c r="R1173" s="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37" x14ac:dyDescent="0.4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5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72"/>
        <v>0</v>
      </c>
      <c r="P1174" s="3">
        <f t="shared" si="73"/>
        <v>0</v>
      </c>
      <c r="Q1174" s="3" t="s">
        <v>8336</v>
      </c>
      <c r="R1174" s="3" t="s">
        <v>8337</v>
      </c>
      <c r="S1174" s="11">
        <f t="shared" si="74"/>
        <v>41841.473981481475</v>
      </c>
      <c r="T1174" s="11">
        <f t="shared" si="75"/>
        <v>41871.473981481482</v>
      </c>
    </row>
    <row r="1175" spans="1:20" ht="74" x14ac:dyDescent="0.4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5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72"/>
        <v>0</v>
      </c>
      <c r="P1175" s="3">
        <f t="shared" si="73"/>
        <v>30</v>
      </c>
      <c r="Q1175" s="3" t="s">
        <v>8336</v>
      </c>
      <c r="R1175" s="3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55.5" x14ac:dyDescent="0.4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5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72"/>
        <v>6</v>
      </c>
      <c r="P1176" s="3">
        <f t="shared" si="73"/>
        <v>47</v>
      </c>
      <c r="Q1176" s="3" t="s">
        <v>8336</v>
      </c>
      <c r="R1176" s="3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74" x14ac:dyDescent="0.4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5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72"/>
        <v>3</v>
      </c>
      <c r="P1177" s="3">
        <f t="shared" si="73"/>
        <v>65</v>
      </c>
      <c r="Q1177" s="3" t="s">
        <v>8336</v>
      </c>
      <c r="R1177" s="3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92.5" x14ac:dyDescent="0.4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5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72"/>
        <v>0</v>
      </c>
      <c r="P1178" s="3">
        <f t="shared" si="73"/>
        <v>10</v>
      </c>
      <c r="Q1178" s="3" t="s">
        <v>8336</v>
      </c>
      <c r="R1178" s="3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74" x14ac:dyDescent="0.4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5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72"/>
        <v>0</v>
      </c>
      <c r="P1179" s="3">
        <f t="shared" si="73"/>
        <v>0</v>
      </c>
      <c r="Q1179" s="3" t="s">
        <v>8336</v>
      </c>
      <c r="R1179" s="3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74" x14ac:dyDescent="0.4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5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72"/>
        <v>0</v>
      </c>
      <c r="P1180" s="3">
        <f t="shared" si="73"/>
        <v>5</v>
      </c>
      <c r="Q1180" s="3" t="s">
        <v>8336</v>
      </c>
      <c r="R1180" s="3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74" x14ac:dyDescent="0.4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5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72"/>
        <v>5</v>
      </c>
      <c r="P1181" s="3">
        <f t="shared" si="73"/>
        <v>640</v>
      </c>
      <c r="Q1181" s="3" t="s">
        <v>8336</v>
      </c>
      <c r="R1181" s="3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55.5" x14ac:dyDescent="0.4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5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72"/>
        <v>12</v>
      </c>
      <c r="P1182" s="3">
        <f t="shared" si="73"/>
        <v>69</v>
      </c>
      <c r="Q1182" s="3" t="s">
        <v>8336</v>
      </c>
      <c r="R1182" s="3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37" x14ac:dyDescent="0.4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5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72"/>
        <v>0</v>
      </c>
      <c r="P1183" s="3">
        <f t="shared" si="73"/>
        <v>1</v>
      </c>
      <c r="Q1183" s="3" t="s">
        <v>8336</v>
      </c>
      <c r="R1183" s="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74" x14ac:dyDescent="0.4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5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72"/>
        <v>4</v>
      </c>
      <c r="P1184" s="3">
        <f t="shared" si="73"/>
        <v>11</v>
      </c>
      <c r="Q1184" s="3" t="s">
        <v>8336</v>
      </c>
      <c r="R1184" s="3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74" x14ac:dyDescent="0.4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5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72"/>
        <v>4</v>
      </c>
      <c r="P1185" s="3">
        <f t="shared" si="73"/>
        <v>33</v>
      </c>
      <c r="Q1185" s="3" t="s">
        <v>8336</v>
      </c>
      <c r="R1185" s="3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74" x14ac:dyDescent="0.4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5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72"/>
        <v>105</v>
      </c>
      <c r="P1186" s="3">
        <f t="shared" si="73"/>
        <v>62</v>
      </c>
      <c r="Q1186" s="3" t="s">
        <v>8338</v>
      </c>
      <c r="R1186" s="3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92.5" x14ac:dyDescent="0.4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5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72"/>
        <v>105</v>
      </c>
      <c r="P1187" s="3">
        <f t="shared" si="73"/>
        <v>119</v>
      </c>
      <c r="Q1187" s="3" t="s">
        <v>8338</v>
      </c>
      <c r="R1187" s="3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74" x14ac:dyDescent="0.4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5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72"/>
        <v>107</v>
      </c>
      <c r="P1188" s="3">
        <f t="shared" si="73"/>
        <v>65</v>
      </c>
      <c r="Q1188" s="3" t="s">
        <v>8338</v>
      </c>
      <c r="R1188" s="3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74" x14ac:dyDescent="0.4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5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72"/>
        <v>104</v>
      </c>
      <c r="P1189" s="3">
        <f t="shared" si="73"/>
        <v>130</v>
      </c>
      <c r="Q1189" s="3" t="s">
        <v>8338</v>
      </c>
      <c r="R1189" s="3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55.5" x14ac:dyDescent="0.4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5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72"/>
        <v>161</v>
      </c>
      <c r="P1190" s="3">
        <f t="shared" si="73"/>
        <v>38</v>
      </c>
      <c r="Q1190" s="3" t="s">
        <v>8338</v>
      </c>
      <c r="R1190" s="3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74" x14ac:dyDescent="0.4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5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72"/>
        <v>108</v>
      </c>
      <c r="P1191" s="3">
        <f t="shared" si="73"/>
        <v>113</v>
      </c>
      <c r="Q1191" s="3" t="s">
        <v>8338</v>
      </c>
      <c r="R1191" s="3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55.5" x14ac:dyDescent="0.4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5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72"/>
        <v>135</v>
      </c>
      <c r="P1192" s="3">
        <f t="shared" si="73"/>
        <v>52</v>
      </c>
      <c r="Q1192" s="3" t="s">
        <v>8338</v>
      </c>
      <c r="R1192" s="3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74" x14ac:dyDescent="0.4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5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72"/>
        <v>109</v>
      </c>
      <c r="P1193" s="3">
        <f t="shared" si="73"/>
        <v>89</v>
      </c>
      <c r="Q1193" s="3" t="s">
        <v>8338</v>
      </c>
      <c r="R1193" s="3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55.5" x14ac:dyDescent="0.4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5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72"/>
        <v>290</v>
      </c>
      <c r="P1194" s="3">
        <f t="shared" si="73"/>
        <v>19</v>
      </c>
      <c r="Q1194" s="3" t="s">
        <v>8338</v>
      </c>
      <c r="R1194" s="3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74" x14ac:dyDescent="0.4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5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72"/>
        <v>104</v>
      </c>
      <c r="P1195" s="3">
        <f t="shared" si="73"/>
        <v>80</v>
      </c>
      <c r="Q1195" s="3" t="s">
        <v>8338</v>
      </c>
      <c r="R1195" s="3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74" x14ac:dyDescent="0.4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5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72"/>
        <v>322</v>
      </c>
      <c r="P1196" s="3">
        <f t="shared" si="73"/>
        <v>56</v>
      </c>
      <c r="Q1196" s="3" t="s">
        <v>8338</v>
      </c>
      <c r="R1196" s="3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111" x14ac:dyDescent="0.4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5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72"/>
        <v>135</v>
      </c>
      <c r="P1197" s="3">
        <f t="shared" si="73"/>
        <v>79</v>
      </c>
      <c r="Q1197" s="3" t="s">
        <v>8338</v>
      </c>
      <c r="R1197" s="3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55.5" x14ac:dyDescent="0.4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5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72"/>
        <v>270</v>
      </c>
      <c r="P1198" s="3">
        <f t="shared" si="73"/>
        <v>76</v>
      </c>
      <c r="Q1198" s="3" t="s">
        <v>8338</v>
      </c>
      <c r="R1198" s="3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74" x14ac:dyDescent="0.4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5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72"/>
        <v>253</v>
      </c>
      <c r="P1199" s="3">
        <f t="shared" si="73"/>
        <v>121</v>
      </c>
      <c r="Q1199" s="3" t="s">
        <v>8338</v>
      </c>
      <c r="R1199" s="3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74" x14ac:dyDescent="0.4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5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72"/>
        <v>261</v>
      </c>
      <c r="P1200" s="3">
        <f t="shared" si="73"/>
        <v>55</v>
      </c>
      <c r="Q1200" s="3" t="s">
        <v>8338</v>
      </c>
      <c r="R1200" s="3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74" x14ac:dyDescent="0.4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5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72"/>
        <v>101</v>
      </c>
      <c r="P1201" s="3">
        <f t="shared" si="73"/>
        <v>299</v>
      </c>
      <c r="Q1201" s="3" t="s">
        <v>8338</v>
      </c>
      <c r="R1201" s="3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74" x14ac:dyDescent="0.4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5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72"/>
        <v>126</v>
      </c>
      <c r="P1202" s="3">
        <f t="shared" si="73"/>
        <v>59</v>
      </c>
      <c r="Q1202" s="3" t="s">
        <v>8338</v>
      </c>
      <c r="R1202" s="3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74" x14ac:dyDescent="0.4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5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72"/>
        <v>102</v>
      </c>
      <c r="P1203" s="3">
        <f t="shared" si="73"/>
        <v>55</v>
      </c>
      <c r="Q1203" s="3" t="s">
        <v>8338</v>
      </c>
      <c r="R1203" s="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92.5" x14ac:dyDescent="0.4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5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72"/>
        <v>199</v>
      </c>
      <c r="P1204" s="3">
        <f t="shared" si="73"/>
        <v>184</v>
      </c>
      <c r="Q1204" s="3" t="s">
        <v>8338</v>
      </c>
      <c r="R1204" s="3" t="s">
        <v>8339</v>
      </c>
      <c r="S1204" s="11">
        <f t="shared" si="74"/>
        <v>42152.08048611111</v>
      </c>
      <c r="T1204" s="11">
        <f t="shared" si="75"/>
        <v>42182.080486111103</v>
      </c>
    </row>
    <row r="1205" spans="1:20" ht="74" x14ac:dyDescent="0.4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5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72"/>
        <v>102</v>
      </c>
      <c r="P1205" s="3">
        <f t="shared" si="73"/>
        <v>165</v>
      </c>
      <c r="Q1205" s="3" t="s">
        <v>8338</v>
      </c>
      <c r="R1205" s="3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74" x14ac:dyDescent="0.4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5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72"/>
        <v>103</v>
      </c>
      <c r="P1206" s="3">
        <f t="shared" si="73"/>
        <v>235</v>
      </c>
      <c r="Q1206" s="3" t="s">
        <v>8338</v>
      </c>
      <c r="R1206" s="3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74" x14ac:dyDescent="0.4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5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72"/>
        <v>101</v>
      </c>
      <c r="P1207" s="3">
        <f t="shared" si="73"/>
        <v>211</v>
      </c>
      <c r="Q1207" s="3" t="s">
        <v>8338</v>
      </c>
      <c r="R1207" s="3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74" x14ac:dyDescent="0.4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5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72"/>
        <v>115</v>
      </c>
      <c r="P1208" s="3">
        <f t="shared" si="73"/>
        <v>32</v>
      </c>
      <c r="Q1208" s="3" t="s">
        <v>8338</v>
      </c>
      <c r="R1208" s="3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7" x14ac:dyDescent="0.4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5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72"/>
        <v>104</v>
      </c>
      <c r="P1209" s="3">
        <f t="shared" si="73"/>
        <v>123</v>
      </c>
      <c r="Q1209" s="3" t="s">
        <v>8338</v>
      </c>
      <c r="R1209" s="3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74" x14ac:dyDescent="0.4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5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72"/>
        <v>155</v>
      </c>
      <c r="P1210" s="3">
        <f t="shared" si="73"/>
        <v>207</v>
      </c>
      <c r="Q1210" s="3" t="s">
        <v>8338</v>
      </c>
      <c r="R1210" s="3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74" x14ac:dyDescent="0.4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5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72"/>
        <v>106</v>
      </c>
      <c r="P1211" s="3">
        <f t="shared" si="73"/>
        <v>138</v>
      </c>
      <c r="Q1211" s="3" t="s">
        <v>8338</v>
      </c>
      <c r="R1211" s="3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7" x14ac:dyDescent="0.4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5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72"/>
        <v>254</v>
      </c>
      <c r="P1212" s="3">
        <f t="shared" si="73"/>
        <v>494</v>
      </c>
      <c r="Q1212" s="3" t="s">
        <v>8338</v>
      </c>
      <c r="R1212" s="3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74" x14ac:dyDescent="0.4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5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72"/>
        <v>101</v>
      </c>
      <c r="P1213" s="3">
        <f t="shared" si="73"/>
        <v>169</v>
      </c>
      <c r="Q1213" s="3" t="s">
        <v>8338</v>
      </c>
      <c r="R1213" s="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74" x14ac:dyDescent="0.4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5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72"/>
        <v>129</v>
      </c>
      <c r="P1214" s="3">
        <f t="shared" si="73"/>
        <v>39</v>
      </c>
      <c r="Q1214" s="3" t="s">
        <v>8338</v>
      </c>
      <c r="R1214" s="3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92.5" x14ac:dyDescent="0.4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5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72"/>
        <v>102</v>
      </c>
      <c r="P1215" s="3">
        <f t="shared" si="73"/>
        <v>62</v>
      </c>
      <c r="Q1215" s="3" t="s">
        <v>8338</v>
      </c>
      <c r="R1215" s="3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74" x14ac:dyDescent="0.4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5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72"/>
        <v>132</v>
      </c>
      <c r="P1216" s="3">
        <f t="shared" si="73"/>
        <v>105</v>
      </c>
      <c r="Q1216" s="3" t="s">
        <v>8338</v>
      </c>
      <c r="R1216" s="3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74" x14ac:dyDescent="0.4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5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72"/>
        <v>786</v>
      </c>
      <c r="P1217" s="3">
        <f t="shared" si="73"/>
        <v>72</v>
      </c>
      <c r="Q1217" s="3" t="s">
        <v>8338</v>
      </c>
      <c r="R1217" s="3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7" x14ac:dyDescent="0.4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5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72"/>
        <v>146</v>
      </c>
      <c r="P1218" s="3">
        <f t="shared" si="73"/>
        <v>92</v>
      </c>
      <c r="Q1218" s="3" t="s">
        <v>8338</v>
      </c>
      <c r="R1218" s="3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74" x14ac:dyDescent="0.4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5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76">ROUND(E1219/D1219*100,0)</f>
        <v>103</v>
      </c>
      <c r="P1219" s="3">
        <f t="shared" ref="P1219:P1282" si="77">IFERROR(ROUND((E1219/L1219),0),0)</f>
        <v>149</v>
      </c>
      <c r="Q1219" s="3" t="s">
        <v>8338</v>
      </c>
      <c r="R1219" s="3" t="s">
        <v>8339</v>
      </c>
      <c r="S1219" s="11">
        <f t="shared" ref="S1219:S1282" si="78">(J1219/86400)+25569+(-5/24)</f>
        <v>42535.6011574074</v>
      </c>
      <c r="T1219" s="11">
        <f t="shared" ref="T1219:T1282" si="79">(((I1219/60)/60)/24)+DATE(1970,1,1)+(-5/24)</f>
        <v>42565.6011574074</v>
      </c>
    </row>
    <row r="1220" spans="1:20" ht="74" x14ac:dyDescent="0.4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5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76"/>
        <v>172</v>
      </c>
      <c r="P1220" s="3">
        <f t="shared" si="77"/>
        <v>174</v>
      </c>
      <c r="Q1220" s="3" t="s">
        <v>8338</v>
      </c>
      <c r="R1220" s="3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55.5" x14ac:dyDescent="0.4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5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76"/>
        <v>159</v>
      </c>
      <c r="P1221" s="3">
        <f t="shared" si="77"/>
        <v>103</v>
      </c>
      <c r="Q1221" s="3" t="s">
        <v>8338</v>
      </c>
      <c r="R1221" s="3" t="s">
        <v>8339</v>
      </c>
      <c r="S1221" s="11">
        <f t="shared" si="78"/>
        <v>42633.253622685188</v>
      </c>
      <c r="T1221" s="11">
        <f t="shared" si="79"/>
        <v>42663.253622685181</v>
      </c>
    </row>
    <row r="1222" spans="1:20" ht="74" x14ac:dyDescent="0.4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5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76"/>
        <v>104</v>
      </c>
      <c r="P1222" s="3">
        <f t="shared" si="77"/>
        <v>111</v>
      </c>
      <c r="Q1222" s="3" t="s">
        <v>8338</v>
      </c>
      <c r="R1222" s="3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74" x14ac:dyDescent="0.4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5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76"/>
        <v>111</v>
      </c>
      <c r="P1223" s="3">
        <f t="shared" si="77"/>
        <v>24</v>
      </c>
      <c r="Q1223" s="3" t="s">
        <v>8338</v>
      </c>
      <c r="R1223" s="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7" x14ac:dyDescent="0.4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5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76"/>
        <v>280</v>
      </c>
      <c r="P1224" s="3">
        <f t="shared" si="77"/>
        <v>81</v>
      </c>
      <c r="Q1224" s="3" t="s">
        <v>8338</v>
      </c>
      <c r="R1224" s="3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55.5" x14ac:dyDescent="0.4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5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76"/>
        <v>112</v>
      </c>
      <c r="P1225" s="3">
        <f t="shared" si="77"/>
        <v>116</v>
      </c>
      <c r="Q1225" s="3" t="s">
        <v>8338</v>
      </c>
      <c r="R1225" s="3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55.5" x14ac:dyDescent="0.4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5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76"/>
        <v>7</v>
      </c>
      <c r="P1226" s="3">
        <f t="shared" si="77"/>
        <v>59</v>
      </c>
      <c r="Q1226" s="3" t="s">
        <v>8325</v>
      </c>
      <c r="R1226" s="3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74" x14ac:dyDescent="0.4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5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76"/>
        <v>4</v>
      </c>
      <c r="P1227" s="3">
        <f t="shared" si="77"/>
        <v>44</v>
      </c>
      <c r="Q1227" s="3" t="s">
        <v>8325</v>
      </c>
      <c r="R1227" s="3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74" x14ac:dyDescent="0.4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5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76"/>
        <v>4</v>
      </c>
      <c r="P1228" s="3">
        <f t="shared" si="77"/>
        <v>48</v>
      </c>
      <c r="Q1228" s="3" t="s">
        <v>8325</v>
      </c>
      <c r="R1228" s="3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74" x14ac:dyDescent="0.4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5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76"/>
        <v>0</v>
      </c>
      <c r="P1229" s="3">
        <f t="shared" si="77"/>
        <v>0</v>
      </c>
      <c r="Q1229" s="3" t="s">
        <v>8325</v>
      </c>
      <c r="R1229" s="3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55.5" x14ac:dyDescent="0.4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5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76"/>
        <v>29</v>
      </c>
      <c r="P1230" s="3">
        <f t="shared" si="77"/>
        <v>61</v>
      </c>
      <c r="Q1230" s="3" t="s">
        <v>8325</v>
      </c>
      <c r="R1230" s="3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92.5" x14ac:dyDescent="0.4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5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76"/>
        <v>1</v>
      </c>
      <c r="P1231" s="3">
        <f t="shared" si="77"/>
        <v>25</v>
      </c>
      <c r="Q1231" s="3" t="s">
        <v>8325</v>
      </c>
      <c r="R1231" s="3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74" x14ac:dyDescent="0.4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5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76"/>
        <v>0</v>
      </c>
      <c r="P1232" s="3">
        <f t="shared" si="77"/>
        <v>0</v>
      </c>
      <c r="Q1232" s="3" t="s">
        <v>8325</v>
      </c>
      <c r="R1232" s="3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74" x14ac:dyDescent="0.4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5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76"/>
        <v>0</v>
      </c>
      <c r="P1233" s="3">
        <f t="shared" si="77"/>
        <v>0</v>
      </c>
      <c r="Q1233" s="3" t="s">
        <v>8325</v>
      </c>
      <c r="R1233" s="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74" x14ac:dyDescent="0.4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5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76"/>
        <v>1</v>
      </c>
      <c r="P1234" s="3">
        <f t="shared" si="77"/>
        <v>40</v>
      </c>
      <c r="Q1234" s="3" t="s">
        <v>8325</v>
      </c>
      <c r="R1234" s="3" t="s">
        <v>8340</v>
      </c>
      <c r="S1234" s="11">
        <f t="shared" si="78"/>
        <v>41506.639699074069</v>
      </c>
      <c r="T1234" s="11">
        <f t="shared" si="79"/>
        <v>41553.639699074076</v>
      </c>
    </row>
    <row r="1235" spans="1:20" ht="92.5" x14ac:dyDescent="0.4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5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76"/>
        <v>12</v>
      </c>
      <c r="P1235" s="3">
        <f t="shared" si="77"/>
        <v>19</v>
      </c>
      <c r="Q1235" s="3" t="s">
        <v>8325</v>
      </c>
      <c r="R1235" s="3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74" x14ac:dyDescent="0.4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5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76"/>
        <v>0</v>
      </c>
      <c r="P1236" s="3">
        <f t="shared" si="77"/>
        <v>0</v>
      </c>
      <c r="Q1236" s="3" t="s">
        <v>8325</v>
      </c>
      <c r="R1236" s="3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74" x14ac:dyDescent="0.4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5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76"/>
        <v>3</v>
      </c>
      <c r="P1237" s="3">
        <f t="shared" si="77"/>
        <v>35</v>
      </c>
      <c r="Q1237" s="3" t="s">
        <v>8325</v>
      </c>
      <c r="R1237" s="3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37" x14ac:dyDescent="0.4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5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76"/>
        <v>0</v>
      </c>
      <c r="P1238" s="3">
        <f t="shared" si="77"/>
        <v>0</v>
      </c>
      <c r="Q1238" s="3" t="s">
        <v>8325</v>
      </c>
      <c r="R1238" s="3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74" x14ac:dyDescent="0.4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5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76"/>
        <v>0</v>
      </c>
      <c r="P1239" s="3">
        <f t="shared" si="77"/>
        <v>0</v>
      </c>
      <c r="Q1239" s="3" t="s">
        <v>8325</v>
      </c>
      <c r="R1239" s="3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74" x14ac:dyDescent="0.4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5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76"/>
        <v>18</v>
      </c>
      <c r="P1240" s="3">
        <f t="shared" si="77"/>
        <v>59</v>
      </c>
      <c r="Q1240" s="3" t="s">
        <v>8325</v>
      </c>
      <c r="R1240" s="3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7" x14ac:dyDescent="0.4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5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76"/>
        <v>0</v>
      </c>
      <c r="P1241" s="3">
        <f t="shared" si="77"/>
        <v>0</v>
      </c>
      <c r="Q1241" s="3" t="s">
        <v>8325</v>
      </c>
      <c r="R1241" s="3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55.5" x14ac:dyDescent="0.4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5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76"/>
        <v>3</v>
      </c>
      <c r="P1242" s="3">
        <f t="shared" si="77"/>
        <v>30</v>
      </c>
      <c r="Q1242" s="3" t="s">
        <v>8325</v>
      </c>
      <c r="R1242" s="3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74" x14ac:dyDescent="0.4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5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76"/>
        <v>51</v>
      </c>
      <c r="P1243" s="3">
        <f t="shared" si="77"/>
        <v>75</v>
      </c>
      <c r="Q1243" s="3" t="s">
        <v>8325</v>
      </c>
      <c r="R1243" s="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74" x14ac:dyDescent="0.4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5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76"/>
        <v>1</v>
      </c>
      <c r="P1244" s="3">
        <f t="shared" si="77"/>
        <v>5</v>
      </c>
      <c r="Q1244" s="3" t="s">
        <v>8325</v>
      </c>
      <c r="R1244" s="3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74" x14ac:dyDescent="0.4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5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76"/>
        <v>14</v>
      </c>
      <c r="P1245" s="3">
        <f t="shared" si="77"/>
        <v>45</v>
      </c>
      <c r="Q1245" s="3" t="s">
        <v>8325</v>
      </c>
      <c r="R1245" s="3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55.5" x14ac:dyDescent="0.4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5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76"/>
        <v>104</v>
      </c>
      <c r="P1246" s="3">
        <f t="shared" si="77"/>
        <v>46</v>
      </c>
      <c r="Q1246" s="3" t="s">
        <v>8325</v>
      </c>
      <c r="R1246" s="3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74" x14ac:dyDescent="0.4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5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76"/>
        <v>120</v>
      </c>
      <c r="P1247" s="3">
        <f t="shared" si="77"/>
        <v>141</v>
      </c>
      <c r="Q1247" s="3" t="s">
        <v>8325</v>
      </c>
      <c r="R1247" s="3" t="s">
        <v>8326</v>
      </c>
      <c r="S1247" s="11">
        <f t="shared" si="78"/>
        <v>41774.391597222224</v>
      </c>
      <c r="T1247" s="11">
        <f t="shared" si="79"/>
        <v>41804.391597222217</v>
      </c>
    </row>
    <row r="1248" spans="1:20" ht="74" x14ac:dyDescent="0.4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5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76"/>
        <v>117</v>
      </c>
      <c r="P1248" s="3">
        <f t="shared" si="77"/>
        <v>75</v>
      </c>
      <c r="Q1248" s="3" t="s">
        <v>8325</v>
      </c>
      <c r="R1248" s="3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55.5" x14ac:dyDescent="0.4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5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76"/>
        <v>122</v>
      </c>
      <c r="P1249" s="3">
        <f t="shared" si="77"/>
        <v>86</v>
      </c>
      <c r="Q1249" s="3" t="s">
        <v>8325</v>
      </c>
      <c r="R1249" s="3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55.5" x14ac:dyDescent="0.4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5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76"/>
        <v>152</v>
      </c>
      <c r="P1250" s="3">
        <f t="shared" si="77"/>
        <v>64</v>
      </c>
      <c r="Q1250" s="3" t="s">
        <v>8325</v>
      </c>
      <c r="R1250" s="3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55.5" x14ac:dyDescent="0.4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5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76"/>
        <v>104</v>
      </c>
      <c r="P1251" s="3">
        <f t="shared" si="77"/>
        <v>64</v>
      </c>
      <c r="Q1251" s="3" t="s">
        <v>8325</v>
      </c>
      <c r="R1251" s="3" t="s">
        <v>8326</v>
      </c>
      <c r="S1251" s="11">
        <f t="shared" si="78"/>
        <v>41067.532534722217</v>
      </c>
      <c r="T1251" s="11">
        <f t="shared" si="79"/>
        <v>41097.532534722224</v>
      </c>
    </row>
    <row r="1252" spans="1:20" ht="92.5" x14ac:dyDescent="0.4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5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76"/>
        <v>200</v>
      </c>
      <c r="P1252" s="3">
        <f t="shared" si="77"/>
        <v>118</v>
      </c>
      <c r="Q1252" s="3" t="s">
        <v>8325</v>
      </c>
      <c r="R1252" s="3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55.5" x14ac:dyDescent="0.4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5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76"/>
        <v>102</v>
      </c>
      <c r="P1253" s="3">
        <f t="shared" si="77"/>
        <v>83</v>
      </c>
      <c r="Q1253" s="3" t="s">
        <v>8325</v>
      </c>
      <c r="R1253" s="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74" x14ac:dyDescent="0.4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5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76"/>
        <v>138</v>
      </c>
      <c r="P1254" s="3">
        <f t="shared" si="77"/>
        <v>34</v>
      </c>
      <c r="Q1254" s="3" t="s">
        <v>8325</v>
      </c>
      <c r="R1254" s="3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74" x14ac:dyDescent="0.4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5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76"/>
        <v>303833</v>
      </c>
      <c r="P1255" s="3">
        <f t="shared" si="77"/>
        <v>43</v>
      </c>
      <c r="Q1255" s="3" t="s">
        <v>8325</v>
      </c>
      <c r="R1255" s="3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74" x14ac:dyDescent="0.4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5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76"/>
        <v>199</v>
      </c>
      <c r="P1256" s="3">
        <f t="shared" si="77"/>
        <v>94</v>
      </c>
      <c r="Q1256" s="3" t="s">
        <v>8325</v>
      </c>
      <c r="R1256" s="3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74" x14ac:dyDescent="0.4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5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76"/>
        <v>202</v>
      </c>
      <c r="P1257" s="3">
        <f t="shared" si="77"/>
        <v>56</v>
      </c>
      <c r="Q1257" s="3" t="s">
        <v>8325</v>
      </c>
      <c r="R1257" s="3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74" x14ac:dyDescent="0.4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5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76"/>
        <v>118</v>
      </c>
      <c r="P1258" s="3">
        <f t="shared" si="77"/>
        <v>98</v>
      </c>
      <c r="Q1258" s="3" t="s">
        <v>8325</v>
      </c>
      <c r="R1258" s="3" t="s">
        <v>8326</v>
      </c>
      <c r="S1258" s="11">
        <f t="shared" si="78"/>
        <v>40921.711006944439</v>
      </c>
      <c r="T1258" s="11">
        <f t="shared" si="79"/>
        <v>40951.711006944446</v>
      </c>
    </row>
    <row r="1259" spans="1:20" ht="74" x14ac:dyDescent="0.4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5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76"/>
        <v>295</v>
      </c>
      <c r="P1259" s="3">
        <f t="shared" si="77"/>
        <v>92</v>
      </c>
      <c r="Q1259" s="3" t="s">
        <v>8325</v>
      </c>
      <c r="R1259" s="3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74" x14ac:dyDescent="0.4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5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76"/>
        <v>213</v>
      </c>
      <c r="P1260" s="3">
        <f t="shared" si="77"/>
        <v>38</v>
      </c>
      <c r="Q1260" s="3" t="s">
        <v>8325</v>
      </c>
      <c r="R1260" s="3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55.5" x14ac:dyDescent="0.4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5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76"/>
        <v>104</v>
      </c>
      <c r="P1261" s="3">
        <f t="shared" si="77"/>
        <v>27</v>
      </c>
      <c r="Q1261" s="3" t="s">
        <v>8325</v>
      </c>
      <c r="R1261" s="3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74" x14ac:dyDescent="0.4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5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76"/>
        <v>114</v>
      </c>
      <c r="P1262" s="3">
        <f t="shared" si="77"/>
        <v>51</v>
      </c>
      <c r="Q1262" s="3" t="s">
        <v>8325</v>
      </c>
      <c r="R1262" s="3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55.5" x14ac:dyDescent="0.4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5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76"/>
        <v>101</v>
      </c>
      <c r="P1263" s="3">
        <f t="shared" si="77"/>
        <v>39</v>
      </c>
      <c r="Q1263" s="3" t="s">
        <v>8325</v>
      </c>
      <c r="R1263" s="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74" x14ac:dyDescent="0.4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5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76"/>
        <v>125</v>
      </c>
      <c r="P1264" s="3">
        <f t="shared" si="77"/>
        <v>78</v>
      </c>
      <c r="Q1264" s="3" t="s">
        <v>8325</v>
      </c>
      <c r="R1264" s="3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55.5" x14ac:dyDescent="0.4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5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76"/>
        <v>119</v>
      </c>
      <c r="P1265" s="3">
        <f t="shared" si="77"/>
        <v>44</v>
      </c>
      <c r="Q1265" s="3" t="s">
        <v>8325</v>
      </c>
      <c r="R1265" s="3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74" x14ac:dyDescent="0.4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5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76"/>
        <v>166</v>
      </c>
      <c r="P1266" s="3">
        <f t="shared" si="77"/>
        <v>32</v>
      </c>
      <c r="Q1266" s="3" t="s">
        <v>8325</v>
      </c>
      <c r="R1266" s="3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92.5" x14ac:dyDescent="0.4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5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76"/>
        <v>119</v>
      </c>
      <c r="P1267" s="3">
        <f t="shared" si="77"/>
        <v>63</v>
      </c>
      <c r="Q1267" s="3" t="s">
        <v>8325</v>
      </c>
      <c r="R1267" s="3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55.5" x14ac:dyDescent="0.4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5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76"/>
        <v>100</v>
      </c>
      <c r="P1268" s="3">
        <f t="shared" si="77"/>
        <v>191</v>
      </c>
      <c r="Q1268" s="3" t="s">
        <v>8325</v>
      </c>
      <c r="R1268" s="3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74" x14ac:dyDescent="0.4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5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76"/>
        <v>102</v>
      </c>
      <c r="P1269" s="3">
        <f t="shared" si="77"/>
        <v>141</v>
      </c>
      <c r="Q1269" s="3" t="s">
        <v>8325</v>
      </c>
      <c r="R1269" s="3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55.5" x14ac:dyDescent="0.4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5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76"/>
        <v>117</v>
      </c>
      <c r="P1270" s="3">
        <f t="shared" si="77"/>
        <v>77</v>
      </c>
      <c r="Q1270" s="3" t="s">
        <v>8325</v>
      </c>
      <c r="R1270" s="3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92.5" x14ac:dyDescent="0.4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5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76"/>
        <v>109</v>
      </c>
      <c r="P1271" s="3">
        <f t="shared" si="77"/>
        <v>99</v>
      </c>
      <c r="Q1271" s="3" t="s">
        <v>8325</v>
      </c>
      <c r="R1271" s="3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55.5" x14ac:dyDescent="0.4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5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76"/>
        <v>115</v>
      </c>
      <c r="P1272" s="3">
        <f t="shared" si="77"/>
        <v>68</v>
      </c>
      <c r="Q1272" s="3" t="s">
        <v>8325</v>
      </c>
      <c r="R1272" s="3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74" x14ac:dyDescent="0.4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5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76"/>
        <v>102</v>
      </c>
      <c r="P1273" s="3">
        <f t="shared" si="77"/>
        <v>246</v>
      </c>
      <c r="Q1273" s="3" t="s">
        <v>8325</v>
      </c>
      <c r="R1273" s="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92.5" x14ac:dyDescent="0.4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5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76"/>
        <v>106</v>
      </c>
      <c r="P1274" s="3">
        <f t="shared" si="77"/>
        <v>189</v>
      </c>
      <c r="Q1274" s="3" t="s">
        <v>8325</v>
      </c>
      <c r="R1274" s="3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55.5" x14ac:dyDescent="0.4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5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76"/>
        <v>104</v>
      </c>
      <c r="P1275" s="3">
        <f t="shared" si="77"/>
        <v>77</v>
      </c>
      <c r="Q1275" s="3" t="s">
        <v>8325</v>
      </c>
      <c r="R1275" s="3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74" x14ac:dyDescent="0.4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5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76"/>
        <v>155</v>
      </c>
      <c r="P1276" s="3">
        <f t="shared" si="77"/>
        <v>83</v>
      </c>
      <c r="Q1276" s="3" t="s">
        <v>8325</v>
      </c>
      <c r="R1276" s="3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74" x14ac:dyDescent="0.4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5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76"/>
        <v>162</v>
      </c>
      <c r="P1277" s="3">
        <f t="shared" si="77"/>
        <v>63</v>
      </c>
      <c r="Q1277" s="3" t="s">
        <v>8325</v>
      </c>
      <c r="R1277" s="3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55.5" x14ac:dyDescent="0.4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5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76"/>
        <v>104</v>
      </c>
      <c r="P1278" s="3">
        <f t="shared" si="77"/>
        <v>46</v>
      </c>
      <c r="Q1278" s="3" t="s">
        <v>8325</v>
      </c>
      <c r="R1278" s="3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74" x14ac:dyDescent="0.4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5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76"/>
        <v>106</v>
      </c>
      <c r="P1279" s="3">
        <f t="shared" si="77"/>
        <v>39</v>
      </c>
      <c r="Q1279" s="3" t="s">
        <v>8325</v>
      </c>
      <c r="R1279" s="3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74" x14ac:dyDescent="0.4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5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76"/>
        <v>155</v>
      </c>
      <c r="P1280" s="3">
        <f t="shared" si="77"/>
        <v>53</v>
      </c>
      <c r="Q1280" s="3" t="s">
        <v>8325</v>
      </c>
      <c r="R1280" s="3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74" x14ac:dyDescent="0.4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5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76"/>
        <v>111</v>
      </c>
      <c r="P1281" s="3">
        <f t="shared" si="77"/>
        <v>73</v>
      </c>
      <c r="Q1281" s="3" t="s">
        <v>8325</v>
      </c>
      <c r="R1281" s="3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74" x14ac:dyDescent="0.4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5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76"/>
        <v>111</v>
      </c>
      <c r="P1282" s="3">
        <f t="shared" si="77"/>
        <v>128</v>
      </c>
      <c r="Q1282" s="3" t="s">
        <v>8325</v>
      </c>
      <c r="R1282" s="3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74" x14ac:dyDescent="0.4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5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80">ROUND(E1283/D1283*100,0)</f>
        <v>111</v>
      </c>
      <c r="P1283" s="3">
        <f t="shared" ref="P1283:P1346" si="81">IFERROR(ROUND((E1283/L1283),0),0)</f>
        <v>105</v>
      </c>
      <c r="Q1283" s="3" t="s">
        <v>8325</v>
      </c>
      <c r="R1283" s="3" t="s">
        <v>8326</v>
      </c>
      <c r="S1283" s="11">
        <f t="shared" ref="S1283:S1346" si="82">(J1283/86400)+25569+(-5/24)</f>
        <v>41463.535138888888</v>
      </c>
      <c r="T1283" s="11">
        <f t="shared" ref="T1283:T1346" si="83">(((I1283/60)/60)/24)+DATE(1970,1,1)+(-5/24)</f>
        <v>41483.535138888888</v>
      </c>
    </row>
    <row r="1284" spans="1:20" ht="74" x14ac:dyDescent="0.4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5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80"/>
        <v>124</v>
      </c>
      <c r="P1284" s="3">
        <f t="shared" si="81"/>
        <v>68</v>
      </c>
      <c r="Q1284" s="3" t="s">
        <v>8325</v>
      </c>
      <c r="R1284" s="3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55.5" x14ac:dyDescent="0.4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5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80"/>
        <v>211</v>
      </c>
      <c r="P1285" s="3">
        <f t="shared" si="81"/>
        <v>96</v>
      </c>
      <c r="Q1285" s="3" t="s">
        <v>8325</v>
      </c>
      <c r="R1285" s="3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74" x14ac:dyDescent="0.4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5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80"/>
        <v>101</v>
      </c>
      <c r="P1286" s="3">
        <f t="shared" si="81"/>
        <v>65</v>
      </c>
      <c r="Q1286" s="3" t="s">
        <v>8317</v>
      </c>
      <c r="R1286" s="3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74" x14ac:dyDescent="0.4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5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80"/>
        <v>102</v>
      </c>
      <c r="P1287" s="3">
        <f t="shared" si="81"/>
        <v>32</v>
      </c>
      <c r="Q1287" s="3" t="s">
        <v>8317</v>
      </c>
      <c r="R1287" s="3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74" x14ac:dyDescent="0.4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5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80"/>
        <v>108</v>
      </c>
      <c r="P1288" s="3">
        <f t="shared" si="81"/>
        <v>81</v>
      </c>
      <c r="Q1288" s="3" t="s">
        <v>8317</v>
      </c>
      <c r="R1288" s="3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111" x14ac:dyDescent="0.4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5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80"/>
        <v>242</v>
      </c>
      <c r="P1289" s="3">
        <f t="shared" si="81"/>
        <v>24</v>
      </c>
      <c r="Q1289" s="3" t="s">
        <v>8317</v>
      </c>
      <c r="R1289" s="3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74" x14ac:dyDescent="0.4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5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80"/>
        <v>100</v>
      </c>
      <c r="P1290" s="3">
        <f t="shared" si="81"/>
        <v>66</v>
      </c>
      <c r="Q1290" s="3" t="s">
        <v>8317</v>
      </c>
      <c r="R1290" s="3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55.5" x14ac:dyDescent="0.4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5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80"/>
        <v>125</v>
      </c>
      <c r="P1291" s="3">
        <f t="shared" si="81"/>
        <v>36</v>
      </c>
      <c r="Q1291" s="3" t="s">
        <v>8317</v>
      </c>
      <c r="R1291" s="3" t="s">
        <v>8318</v>
      </c>
      <c r="S1291" s="11">
        <f t="shared" si="82"/>
        <v>42708.926446759258</v>
      </c>
      <c r="T1291" s="11">
        <f t="shared" si="83"/>
        <v>42738.926446759251</v>
      </c>
    </row>
    <row r="1292" spans="1:20" ht="37" x14ac:dyDescent="0.4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5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80"/>
        <v>109</v>
      </c>
      <c r="P1292" s="3">
        <f t="shared" si="81"/>
        <v>44</v>
      </c>
      <c r="Q1292" s="3" t="s">
        <v>8317</v>
      </c>
      <c r="R1292" s="3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74" x14ac:dyDescent="0.4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5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80"/>
        <v>146</v>
      </c>
      <c r="P1293" s="3">
        <f t="shared" si="81"/>
        <v>104</v>
      </c>
      <c r="Q1293" s="3" t="s">
        <v>8317</v>
      </c>
      <c r="R1293" s="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92.5" x14ac:dyDescent="0.4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5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80"/>
        <v>110</v>
      </c>
      <c r="P1294" s="3">
        <f t="shared" si="81"/>
        <v>36</v>
      </c>
      <c r="Q1294" s="3" t="s">
        <v>8317</v>
      </c>
      <c r="R1294" s="3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92.5" x14ac:dyDescent="0.4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5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80"/>
        <v>102</v>
      </c>
      <c r="P1295" s="3">
        <f t="shared" si="81"/>
        <v>128</v>
      </c>
      <c r="Q1295" s="3" t="s">
        <v>8317</v>
      </c>
      <c r="R1295" s="3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74" x14ac:dyDescent="0.4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5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80"/>
        <v>122</v>
      </c>
      <c r="P1296" s="3">
        <f t="shared" si="81"/>
        <v>28</v>
      </c>
      <c r="Q1296" s="3" t="s">
        <v>8317</v>
      </c>
      <c r="R1296" s="3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74" x14ac:dyDescent="0.4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5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80"/>
        <v>102</v>
      </c>
      <c r="P1297" s="3">
        <f t="shared" si="81"/>
        <v>40</v>
      </c>
      <c r="Q1297" s="3" t="s">
        <v>8317</v>
      </c>
      <c r="R1297" s="3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74" x14ac:dyDescent="0.4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5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80"/>
        <v>141</v>
      </c>
      <c r="P1298" s="3">
        <f t="shared" si="81"/>
        <v>52</v>
      </c>
      <c r="Q1298" s="3" t="s">
        <v>8317</v>
      </c>
      <c r="R1298" s="3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74" x14ac:dyDescent="0.4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5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80"/>
        <v>110</v>
      </c>
      <c r="P1299" s="3">
        <f t="shared" si="81"/>
        <v>92</v>
      </c>
      <c r="Q1299" s="3" t="s">
        <v>8317</v>
      </c>
      <c r="R1299" s="3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74" x14ac:dyDescent="0.4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5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80"/>
        <v>105</v>
      </c>
      <c r="P1300" s="3">
        <f t="shared" si="81"/>
        <v>63</v>
      </c>
      <c r="Q1300" s="3" t="s">
        <v>8317</v>
      </c>
      <c r="R1300" s="3" t="s">
        <v>8318</v>
      </c>
      <c r="S1300" s="11">
        <f t="shared" si="82"/>
        <v>42458.472592592589</v>
      </c>
      <c r="T1300" s="11">
        <f t="shared" si="83"/>
        <v>42488.472592592596</v>
      </c>
    </row>
    <row r="1301" spans="1:20" ht="74" x14ac:dyDescent="0.4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5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80"/>
        <v>124</v>
      </c>
      <c r="P1301" s="3">
        <f t="shared" si="81"/>
        <v>136</v>
      </c>
      <c r="Q1301" s="3" t="s">
        <v>8317</v>
      </c>
      <c r="R1301" s="3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74" x14ac:dyDescent="0.4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5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80"/>
        <v>135</v>
      </c>
      <c r="P1302" s="3">
        <f t="shared" si="81"/>
        <v>169</v>
      </c>
      <c r="Q1302" s="3" t="s">
        <v>8317</v>
      </c>
      <c r="R1302" s="3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74" x14ac:dyDescent="0.4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5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80"/>
        <v>103</v>
      </c>
      <c r="P1303" s="3">
        <f t="shared" si="81"/>
        <v>71</v>
      </c>
      <c r="Q1303" s="3" t="s">
        <v>8317</v>
      </c>
      <c r="R1303" s="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55.5" x14ac:dyDescent="0.4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5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80"/>
        <v>100</v>
      </c>
      <c r="P1304" s="3">
        <f t="shared" si="81"/>
        <v>50</v>
      </c>
      <c r="Q1304" s="3" t="s">
        <v>8317</v>
      </c>
      <c r="R1304" s="3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7" x14ac:dyDescent="0.4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5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80"/>
        <v>130</v>
      </c>
      <c r="P1305" s="3">
        <f t="shared" si="81"/>
        <v>42</v>
      </c>
      <c r="Q1305" s="3" t="s">
        <v>8317</v>
      </c>
      <c r="R1305" s="3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74" x14ac:dyDescent="0.4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5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80"/>
        <v>40</v>
      </c>
      <c r="P1306" s="3">
        <f t="shared" si="81"/>
        <v>152</v>
      </c>
      <c r="Q1306" s="3" t="s">
        <v>8319</v>
      </c>
      <c r="R1306" s="3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74" x14ac:dyDescent="0.4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5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80"/>
        <v>26</v>
      </c>
      <c r="P1307" s="3">
        <f t="shared" si="81"/>
        <v>91</v>
      </c>
      <c r="Q1307" s="3" t="s">
        <v>8319</v>
      </c>
      <c r="R1307" s="3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92.5" x14ac:dyDescent="0.4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5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80"/>
        <v>65</v>
      </c>
      <c r="P1308" s="3">
        <f t="shared" si="81"/>
        <v>202</v>
      </c>
      <c r="Q1308" s="3" t="s">
        <v>8319</v>
      </c>
      <c r="R1308" s="3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7" x14ac:dyDescent="0.4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5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80"/>
        <v>12</v>
      </c>
      <c r="P1309" s="3">
        <f t="shared" si="81"/>
        <v>128</v>
      </c>
      <c r="Q1309" s="3" t="s">
        <v>8319</v>
      </c>
      <c r="R1309" s="3" t="s">
        <v>8321</v>
      </c>
      <c r="S1309" s="11">
        <f t="shared" si="82"/>
        <v>42387.294895833336</v>
      </c>
      <c r="T1309" s="11">
        <f t="shared" si="83"/>
        <v>42417.294895833329</v>
      </c>
    </row>
    <row r="1310" spans="1:20" ht="37" x14ac:dyDescent="0.4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5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80"/>
        <v>11</v>
      </c>
      <c r="P1310" s="3">
        <f t="shared" si="81"/>
        <v>30</v>
      </c>
      <c r="Q1310" s="3" t="s">
        <v>8319</v>
      </c>
      <c r="R1310" s="3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55.5" x14ac:dyDescent="0.4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5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80"/>
        <v>112</v>
      </c>
      <c r="P1311" s="3">
        <f t="shared" si="81"/>
        <v>368</v>
      </c>
      <c r="Q1311" s="3" t="s">
        <v>8319</v>
      </c>
      <c r="R1311" s="3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55.5" x14ac:dyDescent="0.4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5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80"/>
        <v>16</v>
      </c>
      <c r="P1312" s="3">
        <f t="shared" si="81"/>
        <v>129</v>
      </c>
      <c r="Q1312" s="3" t="s">
        <v>8319</v>
      </c>
      <c r="R1312" s="3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74" x14ac:dyDescent="0.4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5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80"/>
        <v>32</v>
      </c>
      <c r="P1313" s="3">
        <f t="shared" si="81"/>
        <v>801</v>
      </c>
      <c r="Q1313" s="3" t="s">
        <v>8319</v>
      </c>
      <c r="R1313" s="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74" x14ac:dyDescent="0.4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5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80"/>
        <v>1</v>
      </c>
      <c r="P1314" s="3">
        <f t="shared" si="81"/>
        <v>28</v>
      </c>
      <c r="Q1314" s="3" t="s">
        <v>8319</v>
      </c>
      <c r="R1314" s="3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74" x14ac:dyDescent="0.4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5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80"/>
        <v>31</v>
      </c>
      <c r="P1315" s="3">
        <f t="shared" si="81"/>
        <v>102</v>
      </c>
      <c r="Q1315" s="3" t="s">
        <v>8319</v>
      </c>
      <c r="R1315" s="3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92.5" x14ac:dyDescent="0.4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5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80"/>
        <v>1</v>
      </c>
      <c r="P1316" s="3">
        <f t="shared" si="81"/>
        <v>184</v>
      </c>
      <c r="Q1316" s="3" t="s">
        <v>8319</v>
      </c>
      <c r="R1316" s="3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55.5" x14ac:dyDescent="0.4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5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80"/>
        <v>40</v>
      </c>
      <c r="P1317" s="3">
        <f t="shared" si="81"/>
        <v>163</v>
      </c>
      <c r="Q1317" s="3" t="s">
        <v>8319</v>
      </c>
      <c r="R1317" s="3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74" x14ac:dyDescent="0.4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5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80"/>
        <v>0</v>
      </c>
      <c r="P1318" s="3">
        <f t="shared" si="81"/>
        <v>1</v>
      </c>
      <c r="Q1318" s="3" t="s">
        <v>8319</v>
      </c>
      <c r="R1318" s="3" t="s">
        <v>8321</v>
      </c>
      <c r="S1318" s="11">
        <f t="shared" si="82"/>
        <v>42393.753576388888</v>
      </c>
      <c r="T1318" s="11">
        <f t="shared" si="83"/>
        <v>42428.753576388881</v>
      </c>
    </row>
    <row r="1319" spans="1:20" ht="92.5" x14ac:dyDescent="0.4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5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80"/>
        <v>6</v>
      </c>
      <c r="P1319" s="3">
        <f t="shared" si="81"/>
        <v>604</v>
      </c>
      <c r="Q1319" s="3" t="s">
        <v>8319</v>
      </c>
      <c r="R1319" s="3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74" x14ac:dyDescent="0.4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5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80"/>
        <v>15</v>
      </c>
      <c r="P1320" s="3">
        <f t="shared" si="81"/>
        <v>45</v>
      </c>
      <c r="Q1320" s="3" t="s">
        <v>8319</v>
      </c>
      <c r="R1320" s="3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74" x14ac:dyDescent="0.4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5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80"/>
        <v>15</v>
      </c>
      <c r="P1321" s="3">
        <f t="shared" si="81"/>
        <v>97</v>
      </c>
      <c r="Q1321" s="3" t="s">
        <v>8319</v>
      </c>
      <c r="R1321" s="3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74" x14ac:dyDescent="0.4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5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80"/>
        <v>1</v>
      </c>
      <c r="P1322" s="3">
        <f t="shared" si="81"/>
        <v>168</v>
      </c>
      <c r="Q1322" s="3" t="s">
        <v>8319</v>
      </c>
      <c r="R1322" s="3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74" x14ac:dyDescent="0.4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5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80"/>
        <v>1</v>
      </c>
      <c r="P1323" s="3">
        <f t="shared" si="81"/>
        <v>860</v>
      </c>
      <c r="Q1323" s="3" t="s">
        <v>8319</v>
      </c>
      <c r="R1323" s="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74" x14ac:dyDescent="0.4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5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80"/>
        <v>0</v>
      </c>
      <c r="P1324" s="3">
        <f t="shared" si="81"/>
        <v>27</v>
      </c>
      <c r="Q1324" s="3" t="s">
        <v>8319</v>
      </c>
      <c r="R1324" s="3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74" x14ac:dyDescent="0.4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5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80"/>
        <v>9</v>
      </c>
      <c r="P1325" s="3">
        <f t="shared" si="81"/>
        <v>30</v>
      </c>
      <c r="Q1325" s="3" t="s">
        <v>8319</v>
      </c>
      <c r="R1325" s="3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74" x14ac:dyDescent="0.4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5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80"/>
        <v>10</v>
      </c>
      <c r="P1326" s="3">
        <f t="shared" si="81"/>
        <v>55</v>
      </c>
      <c r="Q1326" s="3" t="s">
        <v>8319</v>
      </c>
      <c r="R1326" s="3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74" x14ac:dyDescent="0.4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5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80"/>
        <v>2</v>
      </c>
      <c r="P1327" s="3">
        <f t="shared" si="81"/>
        <v>61</v>
      </c>
      <c r="Q1327" s="3" t="s">
        <v>8319</v>
      </c>
      <c r="R1327" s="3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74" x14ac:dyDescent="0.4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5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80"/>
        <v>1</v>
      </c>
      <c r="P1328" s="3">
        <f t="shared" si="81"/>
        <v>103</v>
      </c>
      <c r="Q1328" s="3" t="s">
        <v>8319</v>
      </c>
      <c r="R1328" s="3" t="s">
        <v>8321</v>
      </c>
      <c r="S1328" s="11">
        <f t="shared" si="82"/>
        <v>41974.583657407406</v>
      </c>
      <c r="T1328" s="11">
        <f t="shared" si="83"/>
        <v>42019.583657407398</v>
      </c>
    </row>
    <row r="1329" spans="1:20" ht="74" x14ac:dyDescent="0.4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5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80"/>
        <v>4</v>
      </c>
      <c r="P1329" s="3">
        <f t="shared" si="81"/>
        <v>42</v>
      </c>
      <c r="Q1329" s="3" t="s">
        <v>8319</v>
      </c>
      <c r="R1329" s="3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74" x14ac:dyDescent="0.4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5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80"/>
        <v>2</v>
      </c>
      <c r="P1330" s="3">
        <f t="shared" si="81"/>
        <v>117</v>
      </c>
      <c r="Q1330" s="3" t="s">
        <v>8319</v>
      </c>
      <c r="R1330" s="3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74" x14ac:dyDescent="0.4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5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80"/>
        <v>1</v>
      </c>
      <c r="P1331" s="3">
        <f t="shared" si="81"/>
        <v>45</v>
      </c>
      <c r="Q1331" s="3" t="s">
        <v>8319</v>
      </c>
      <c r="R1331" s="3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74" x14ac:dyDescent="0.4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5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80"/>
        <v>22</v>
      </c>
      <c r="P1332" s="3">
        <f t="shared" si="81"/>
        <v>157</v>
      </c>
      <c r="Q1332" s="3" t="s">
        <v>8319</v>
      </c>
      <c r="R1332" s="3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74" x14ac:dyDescent="0.4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5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80"/>
        <v>1</v>
      </c>
      <c r="P1333" s="3">
        <f t="shared" si="81"/>
        <v>101</v>
      </c>
      <c r="Q1333" s="3" t="s">
        <v>8319</v>
      </c>
      <c r="R1333" s="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74" x14ac:dyDescent="0.4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5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80"/>
        <v>0</v>
      </c>
      <c r="P1334" s="3">
        <f t="shared" si="81"/>
        <v>0</v>
      </c>
      <c r="Q1334" s="3" t="s">
        <v>8319</v>
      </c>
      <c r="R1334" s="3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74" x14ac:dyDescent="0.4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5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80"/>
        <v>0</v>
      </c>
      <c r="P1335" s="3">
        <f t="shared" si="81"/>
        <v>0</v>
      </c>
      <c r="Q1335" s="3" t="s">
        <v>8319</v>
      </c>
      <c r="R1335" s="3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55.5" x14ac:dyDescent="0.4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5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80"/>
        <v>11</v>
      </c>
      <c r="P1336" s="3">
        <f t="shared" si="81"/>
        <v>52</v>
      </c>
      <c r="Q1336" s="3" t="s">
        <v>8319</v>
      </c>
      <c r="R1336" s="3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92.5" x14ac:dyDescent="0.4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5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80"/>
        <v>20</v>
      </c>
      <c r="P1337" s="3">
        <f t="shared" si="81"/>
        <v>309</v>
      </c>
      <c r="Q1337" s="3" t="s">
        <v>8319</v>
      </c>
      <c r="R1337" s="3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74" x14ac:dyDescent="0.4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5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80"/>
        <v>85</v>
      </c>
      <c r="P1338" s="3">
        <f t="shared" si="81"/>
        <v>379</v>
      </c>
      <c r="Q1338" s="3" t="s">
        <v>8319</v>
      </c>
      <c r="R1338" s="3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74" x14ac:dyDescent="0.4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5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80"/>
        <v>49</v>
      </c>
      <c r="P1339" s="3">
        <f t="shared" si="81"/>
        <v>176</v>
      </c>
      <c r="Q1339" s="3" t="s">
        <v>8319</v>
      </c>
      <c r="R1339" s="3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74" x14ac:dyDescent="0.4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5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80"/>
        <v>3</v>
      </c>
      <c r="P1340" s="3">
        <f t="shared" si="81"/>
        <v>66</v>
      </c>
      <c r="Q1340" s="3" t="s">
        <v>8319</v>
      </c>
      <c r="R1340" s="3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7" x14ac:dyDescent="0.4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5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80"/>
        <v>7</v>
      </c>
      <c r="P1341" s="3">
        <f t="shared" si="81"/>
        <v>90</v>
      </c>
      <c r="Q1341" s="3" t="s">
        <v>8319</v>
      </c>
      <c r="R1341" s="3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55.5" x14ac:dyDescent="0.4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5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80"/>
        <v>0</v>
      </c>
      <c r="P1342" s="3">
        <f t="shared" si="81"/>
        <v>0</v>
      </c>
      <c r="Q1342" s="3" t="s">
        <v>8319</v>
      </c>
      <c r="R1342" s="3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74" x14ac:dyDescent="0.4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5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80"/>
        <v>70</v>
      </c>
      <c r="P1343" s="3">
        <f t="shared" si="81"/>
        <v>382</v>
      </c>
      <c r="Q1343" s="3" t="s">
        <v>8319</v>
      </c>
      <c r="R1343" s="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74" x14ac:dyDescent="0.4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5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80"/>
        <v>0</v>
      </c>
      <c r="P1344" s="3">
        <f t="shared" si="81"/>
        <v>100</v>
      </c>
      <c r="Q1344" s="3" t="s">
        <v>8319</v>
      </c>
      <c r="R1344" s="3" t="s">
        <v>8321</v>
      </c>
      <c r="S1344" s="11">
        <f t="shared" si="82"/>
        <v>42172.608090277776</v>
      </c>
      <c r="T1344" s="11">
        <f t="shared" si="83"/>
        <v>42202.608090277768</v>
      </c>
    </row>
    <row r="1345" spans="1:20" ht="74" x14ac:dyDescent="0.4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5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80"/>
        <v>102</v>
      </c>
      <c r="P1345" s="3">
        <f t="shared" si="81"/>
        <v>158</v>
      </c>
      <c r="Q1345" s="3" t="s">
        <v>8319</v>
      </c>
      <c r="R1345" s="3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74" x14ac:dyDescent="0.4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5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80"/>
        <v>378</v>
      </c>
      <c r="P1346" s="3">
        <f t="shared" si="81"/>
        <v>41</v>
      </c>
      <c r="Q1346" s="3" t="s">
        <v>8322</v>
      </c>
      <c r="R1346" s="3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74" x14ac:dyDescent="0.4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5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84">ROUND(E1347/D1347*100,0)</f>
        <v>125</v>
      </c>
      <c r="P1347" s="3">
        <f t="shared" ref="P1347:P1410" si="85">IFERROR(ROUND((E1347/L1347),0),0)</f>
        <v>54</v>
      </c>
      <c r="Q1347" s="3" t="s">
        <v>8322</v>
      </c>
      <c r="R1347" s="3" t="s">
        <v>8323</v>
      </c>
      <c r="S1347" s="11">
        <f t="shared" ref="S1347:S1410" si="86">(J1347/86400)+25569+(-5/24)</f>
        <v>41799.606006944443</v>
      </c>
      <c r="T1347" s="11">
        <f t="shared" ref="T1347:T1410" si="87">(((I1347/60)/60)/24)+DATE(1970,1,1)+(-5/24)</f>
        <v>41834.606006944443</v>
      </c>
    </row>
    <row r="1348" spans="1:20" ht="74" x14ac:dyDescent="0.4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5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84"/>
        <v>147</v>
      </c>
      <c r="P1348" s="3">
        <f t="shared" si="85"/>
        <v>48</v>
      </c>
      <c r="Q1348" s="3" t="s">
        <v>8322</v>
      </c>
      <c r="R1348" s="3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74" x14ac:dyDescent="0.4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5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84"/>
        <v>102</v>
      </c>
      <c r="P1349" s="3">
        <f t="shared" si="85"/>
        <v>82</v>
      </c>
      <c r="Q1349" s="3" t="s">
        <v>8322</v>
      </c>
      <c r="R1349" s="3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74" x14ac:dyDescent="0.4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5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84"/>
        <v>102</v>
      </c>
      <c r="P1350" s="3">
        <f t="shared" si="85"/>
        <v>230</v>
      </c>
      <c r="Q1350" s="3" t="s">
        <v>8322</v>
      </c>
      <c r="R1350" s="3" t="s">
        <v>8323</v>
      </c>
      <c r="S1350" s="11">
        <f t="shared" si="86"/>
        <v>41963.297835648147</v>
      </c>
      <c r="T1350" s="11">
        <f t="shared" si="87"/>
        <v>41991.29783564814</v>
      </c>
    </row>
    <row r="1351" spans="1:20" ht="74" x14ac:dyDescent="0.4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5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84"/>
        <v>204</v>
      </c>
      <c r="P1351" s="3">
        <f t="shared" si="85"/>
        <v>59</v>
      </c>
      <c r="Q1351" s="3" t="s">
        <v>8322</v>
      </c>
      <c r="R1351" s="3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74" x14ac:dyDescent="0.4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5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84"/>
        <v>104</v>
      </c>
      <c r="P1352" s="3">
        <f t="shared" si="85"/>
        <v>67</v>
      </c>
      <c r="Q1352" s="3" t="s">
        <v>8322</v>
      </c>
      <c r="R1352" s="3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55.5" x14ac:dyDescent="0.4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5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84"/>
        <v>101</v>
      </c>
      <c r="P1353" s="3">
        <f t="shared" si="85"/>
        <v>169</v>
      </c>
      <c r="Q1353" s="3" t="s">
        <v>8322</v>
      </c>
      <c r="R1353" s="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92.5" x14ac:dyDescent="0.4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5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84"/>
        <v>136</v>
      </c>
      <c r="P1354" s="3">
        <f t="shared" si="85"/>
        <v>60</v>
      </c>
      <c r="Q1354" s="3" t="s">
        <v>8322</v>
      </c>
      <c r="R1354" s="3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55.5" x14ac:dyDescent="0.4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5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84"/>
        <v>134</v>
      </c>
      <c r="P1355" s="3">
        <f t="shared" si="85"/>
        <v>32</v>
      </c>
      <c r="Q1355" s="3" t="s">
        <v>8322</v>
      </c>
      <c r="R1355" s="3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74" x14ac:dyDescent="0.4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5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84"/>
        <v>130</v>
      </c>
      <c r="P1356" s="3">
        <f t="shared" si="85"/>
        <v>24</v>
      </c>
      <c r="Q1356" s="3" t="s">
        <v>8322</v>
      </c>
      <c r="R1356" s="3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92.5" x14ac:dyDescent="0.4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5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84"/>
        <v>123</v>
      </c>
      <c r="P1357" s="3">
        <f t="shared" si="85"/>
        <v>25</v>
      </c>
      <c r="Q1357" s="3" t="s">
        <v>8322</v>
      </c>
      <c r="R1357" s="3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74" x14ac:dyDescent="0.4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5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84"/>
        <v>183</v>
      </c>
      <c r="P1358" s="3">
        <f t="shared" si="85"/>
        <v>71</v>
      </c>
      <c r="Q1358" s="3" t="s">
        <v>8322</v>
      </c>
      <c r="R1358" s="3" t="s">
        <v>8323</v>
      </c>
      <c r="S1358" s="11">
        <f t="shared" si="86"/>
        <v>41429.830555555549</v>
      </c>
      <c r="T1358" s="11">
        <f t="shared" si="87"/>
        <v>41459.830555555556</v>
      </c>
    </row>
    <row r="1359" spans="1:20" ht="74" x14ac:dyDescent="0.4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5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84"/>
        <v>125</v>
      </c>
      <c r="P1359" s="3">
        <f t="shared" si="85"/>
        <v>39</v>
      </c>
      <c r="Q1359" s="3" t="s">
        <v>8322</v>
      </c>
      <c r="R1359" s="3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74" x14ac:dyDescent="0.4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5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84"/>
        <v>112</v>
      </c>
      <c r="P1360" s="3">
        <f t="shared" si="85"/>
        <v>68</v>
      </c>
      <c r="Q1360" s="3" t="s">
        <v>8322</v>
      </c>
      <c r="R1360" s="3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74" x14ac:dyDescent="0.4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5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84"/>
        <v>116</v>
      </c>
      <c r="P1361" s="3">
        <f t="shared" si="85"/>
        <v>40</v>
      </c>
      <c r="Q1361" s="3" t="s">
        <v>8322</v>
      </c>
      <c r="R1361" s="3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55.5" x14ac:dyDescent="0.4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5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84"/>
        <v>173</v>
      </c>
      <c r="P1362" s="3">
        <f t="shared" si="85"/>
        <v>32</v>
      </c>
      <c r="Q1362" s="3" t="s">
        <v>8322</v>
      </c>
      <c r="R1362" s="3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74" x14ac:dyDescent="0.4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5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84"/>
        <v>126</v>
      </c>
      <c r="P1363" s="3">
        <f t="shared" si="85"/>
        <v>29</v>
      </c>
      <c r="Q1363" s="3" t="s">
        <v>8322</v>
      </c>
      <c r="R1363" s="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55.5" x14ac:dyDescent="0.4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5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84"/>
        <v>109</v>
      </c>
      <c r="P1364" s="3">
        <f t="shared" si="85"/>
        <v>44</v>
      </c>
      <c r="Q1364" s="3" t="s">
        <v>8322</v>
      </c>
      <c r="R1364" s="3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74" x14ac:dyDescent="0.4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5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84"/>
        <v>100</v>
      </c>
      <c r="P1365" s="3">
        <f t="shared" si="85"/>
        <v>40</v>
      </c>
      <c r="Q1365" s="3" t="s">
        <v>8322</v>
      </c>
      <c r="R1365" s="3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92.5" x14ac:dyDescent="0.4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5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84"/>
        <v>119</v>
      </c>
      <c r="P1366" s="3">
        <f t="shared" si="85"/>
        <v>346</v>
      </c>
      <c r="Q1366" s="3" t="s">
        <v>8325</v>
      </c>
      <c r="R1366" s="3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74" x14ac:dyDescent="0.4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5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84"/>
        <v>100</v>
      </c>
      <c r="P1367" s="3">
        <f t="shared" si="85"/>
        <v>82</v>
      </c>
      <c r="Q1367" s="3" t="s">
        <v>8325</v>
      </c>
      <c r="R1367" s="3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37" x14ac:dyDescent="0.4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5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84"/>
        <v>126</v>
      </c>
      <c r="P1368" s="3">
        <f t="shared" si="85"/>
        <v>65</v>
      </c>
      <c r="Q1368" s="3" t="s">
        <v>8325</v>
      </c>
      <c r="R1368" s="3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74" x14ac:dyDescent="0.4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5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84"/>
        <v>114</v>
      </c>
      <c r="P1369" s="3">
        <f t="shared" si="85"/>
        <v>63</v>
      </c>
      <c r="Q1369" s="3" t="s">
        <v>8325</v>
      </c>
      <c r="R1369" s="3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74" x14ac:dyDescent="0.4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5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84"/>
        <v>111</v>
      </c>
      <c r="P1370" s="3">
        <f t="shared" si="85"/>
        <v>64</v>
      </c>
      <c r="Q1370" s="3" t="s">
        <v>8325</v>
      </c>
      <c r="R1370" s="3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74" x14ac:dyDescent="0.4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5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84"/>
        <v>105</v>
      </c>
      <c r="P1371" s="3">
        <f t="shared" si="85"/>
        <v>84</v>
      </c>
      <c r="Q1371" s="3" t="s">
        <v>8325</v>
      </c>
      <c r="R1371" s="3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55.5" x14ac:dyDescent="0.4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5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84"/>
        <v>104</v>
      </c>
      <c r="P1372" s="3">
        <f t="shared" si="85"/>
        <v>78</v>
      </c>
      <c r="Q1372" s="3" t="s">
        <v>8325</v>
      </c>
      <c r="R1372" s="3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74" x14ac:dyDescent="0.4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5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84"/>
        <v>107</v>
      </c>
      <c r="P1373" s="3">
        <f t="shared" si="85"/>
        <v>107</v>
      </c>
      <c r="Q1373" s="3" t="s">
        <v>8325</v>
      </c>
      <c r="R1373" s="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37" x14ac:dyDescent="0.4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5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84"/>
        <v>124</v>
      </c>
      <c r="P1374" s="3">
        <f t="shared" si="85"/>
        <v>39</v>
      </c>
      <c r="Q1374" s="3" t="s">
        <v>8325</v>
      </c>
      <c r="R1374" s="3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55.5" x14ac:dyDescent="0.4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5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84"/>
        <v>105</v>
      </c>
      <c r="P1375" s="3">
        <f t="shared" si="85"/>
        <v>202</v>
      </c>
      <c r="Q1375" s="3" t="s">
        <v>8325</v>
      </c>
      <c r="R1375" s="3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74" x14ac:dyDescent="0.4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5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84"/>
        <v>189</v>
      </c>
      <c r="P1376" s="3">
        <f t="shared" si="85"/>
        <v>43</v>
      </c>
      <c r="Q1376" s="3" t="s">
        <v>8325</v>
      </c>
      <c r="R1376" s="3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74" x14ac:dyDescent="0.4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5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84"/>
        <v>171</v>
      </c>
      <c r="P1377" s="3">
        <f t="shared" si="85"/>
        <v>63</v>
      </c>
      <c r="Q1377" s="3" t="s">
        <v>8325</v>
      </c>
      <c r="R1377" s="3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55.5" x14ac:dyDescent="0.4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5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84"/>
        <v>252</v>
      </c>
      <c r="P1378" s="3">
        <f t="shared" si="85"/>
        <v>56</v>
      </c>
      <c r="Q1378" s="3" t="s">
        <v>8325</v>
      </c>
      <c r="R1378" s="3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74" x14ac:dyDescent="0.4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5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84"/>
        <v>116</v>
      </c>
      <c r="P1379" s="3">
        <f t="shared" si="85"/>
        <v>49</v>
      </c>
      <c r="Q1379" s="3" t="s">
        <v>8325</v>
      </c>
      <c r="R1379" s="3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4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5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84"/>
        <v>203</v>
      </c>
      <c r="P1380" s="3">
        <f t="shared" si="85"/>
        <v>31</v>
      </c>
      <c r="Q1380" s="3" t="s">
        <v>8325</v>
      </c>
      <c r="R1380" s="3" t="s">
        <v>8326</v>
      </c>
      <c r="S1380" s="11">
        <f t="shared" si="86"/>
        <v>42568.551041666666</v>
      </c>
      <c r="T1380" s="11">
        <f t="shared" si="87"/>
        <v>42583.551041666658</v>
      </c>
    </row>
    <row r="1381" spans="1:20" ht="37" x14ac:dyDescent="0.4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5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84"/>
        <v>112</v>
      </c>
      <c r="P1381" s="3">
        <f t="shared" si="85"/>
        <v>74</v>
      </c>
      <c r="Q1381" s="3" t="s">
        <v>8325</v>
      </c>
      <c r="R1381" s="3" t="s">
        <v>8326</v>
      </c>
      <c r="S1381" s="11">
        <f t="shared" si="86"/>
        <v>42130.283287037033</v>
      </c>
      <c r="T1381" s="11">
        <f t="shared" si="87"/>
        <v>42160.28328703704</v>
      </c>
    </row>
    <row r="1382" spans="1:20" ht="55.5" x14ac:dyDescent="0.4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5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84"/>
        <v>424</v>
      </c>
      <c r="P1382" s="3">
        <f t="shared" si="85"/>
        <v>21</v>
      </c>
      <c r="Q1382" s="3" t="s">
        <v>8325</v>
      </c>
      <c r="R1382" s="3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74" x14ac:dyDescent="0.4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5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84"/>
        <v>107</v>
      </c>
      <c r="P1383" s="3">
        <f t="shared" si="85"/>
        <v>73</v>
      </c>
      <c r="Q1383" s="3" t="s">
        <v>8325</v>
      </c>
      <c r="R1383" s="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74" x14ac:dyDescent="0.4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5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84"/>
        <v>104</v>
      </c>
      <c r="P1384" s="3">
        <f t="shared" si="85"/>
        <v>56</v>
      </c>
      <c r="Q1384" s="3" t="s">
        <v>8325</v>
      </c>
      <c r="R1384" s="3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92.5" x14ac:dyDescent="0.4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5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84"/>
        <v>212</v>
      </c>
      <c r="P1385" s="3">
        <f t="shared" si="85"/>
        <v>50</v>
      </c>
      <c r="Q1385" s="3" t="s">
        <v>8325</v>
      </c>
      <c r="R1385" s="3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74" x14ac:dyDescent="0.4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5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84"/>
        <v>124</v>
      </c>
      <c r="P1386" s="3">
        <f t="shared" si="85"/>
        <v>69</v>
      </c>
      <c r="Q1386" s="3" t="s">
        <v>8325</v>
      </c>
      <c r="R1386" s="3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74" x14ac:dyDescent="0.4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5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84"/>
        <v>110</v>
      </c>
      <c r="P1387" s="3">
        <f t="shared" si="85"/>
        <v>66</v>
      </c>
      <c r="Q1387" s="3" t="s">
        <v>8325</v>
      </c>
      <c r="R1387" s="3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55.5" x14ac:dyDescent="0.4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5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84"/>
        <v>219</v>
      </c>
      <c r="P1388" s="3">
        <f t="shared" si="85"/>
        <v>63</v>
      </c>
      <c r="Q1388" s="3" t="s">
        <v>8325</v>
      </c>
      <c r="R1388" s="3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74" x14ac:dyDescent="0.4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5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84"/>
        <v>137</v>
      </c>
      <c r="P1389" s="3">
        <f t="shared" si="85"/>
        <v>70</v>
      </c>
      <c r="Q1389" s="3" t="s">
        <v>8325</v>
      </c>
      <c r="R1389" s="3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74" x14ac:dyDescent="0.4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5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84"/>
        <v>135</v>
      </c>
      <c r="P1390" s="3">
        <f t="shared" si="85"/>
        <v>60</v>
      </c>
      <c r="Q1390" s="3" t="s">
        <v>8325</v>
      </c>
      <c r="R1390" s="3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55.5" x14ac:dyDescent="0.4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5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84"/>
        <v>145</v>
      </c>
      <c r="P1391" s="3">
        <f t="shared" si="85"/>
        <v>21</v>
      </c>
      <c r="Q1391" s="3" t="s">
        <v>8325</v>
      </c>
      <c r="R1391" s="3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55.5" x14ac:dyDescent="0.4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5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84"/>
        <v>109</v>
      </c>
      <c r="P1392" s="3">
        <f t="shared" si="85"/>
        <v>161</v>
      </c>
      <c r="Q1392" s="3" t="s">
        <v>8325</v>
      </c>
      <c r="R1392" s="3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55.5" x14ac:dyDescent="0.4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5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84"/>
        <v>110</v>
      </c>
      <c r="P1393" s="3">
        <f t="shared" si="85"/>
        <v>42</v>
      </c>
      <c r="Q1393" s="3" t="s">
        <v>8325</v>
      </c>
      <c r="R1393" s="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74" x14ac:dyDescent="0.4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5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84"/>
        <v>114</v>
      </c>
      <c r="P1394" s="3">
        <f t="shared" si="85"/>
        <v>27</v>
      </c>
      <c r="Q1394" s="3" t="s">
        <v>8325</v>
      </c>
      <c r="R1394" s="3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37" x14ac:dyDescent="0.4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5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84"/>
        <v>102</v>
      </c>
      <c r="P1395" s="3">
        <f t="shared" si="85"/>
        <v>197</v>
      </c>
      <c r="Q1395" s="3" t="s">
        <v>8325</v>
      </c>
      <c r="R1395" s="3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74" x14ac:dyDescent="0.4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5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84"/>
        <v>122</v>
      </c>
      <c r="P1396" s="3">
        <f t="shared" si="85"/>
        <v>54</v>
      </c>
      <c r="Q1396" s="3" t="s">
        <v>8325</v>
      </c>
      <c r="R1396" s="3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37" x14ac:dyDescent="0.4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5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84"/>
        <v>112</v>
      </c>
      <c r="P1397" s="3">
        <f t="shared" si="85"/>
        <v>48</v>
      </c>
      <c r="Q1397" s="3" t="s">
        <v>8325</v>
      </c>
      <c r="R1397" s="3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74" x14ac:dyDescent="0.4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5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84"/>
        <v>107</v>
      </c>
      <c r="P1398" s="3">
        <f t="shared" si="85"/>
        <v>88</v>
      </c>
      <c r="Q1398" s="3" t="s">
        <v>8325</v>
      </c>
      <c r="R1398" s="3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74" x14ac:dyDescent="0.4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5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84"/>
        <v>114</v>
      </c>
      <c r="P1399" s="3">
        <f t="shared" si="85"/>
        <v>72</v>
      </c>
      <c r="Q1399" s="3" t="s">
        <v>8325</v>
      </c>
      <c r="R1399" s="3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74" x14ac:dyDescent="0.4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5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84"/>
        <v>110</v>
      </c>
      <c r="P1400" s="3">
        <f t="shared" si="85"/>
        <v>74</v>
      </c>
      <c r="Q1400" s="3" t="s">
        <v>8325</v>
      </c>
      <c r="R1400" s="3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74" x14ac:dyDescent="0.4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5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84"/>
        <v>126</v>
      </c>
      <c r="P1401" s="3">
        <f t="shared" si="85"/>
        <v>62</v>
      </c>
      <c r="Q1401" s="3" t="s">
        <v>8325</v>
      </c>
      <c r="R1401" s="3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74" x14ac:dyDescent="0.4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5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84"/>
        <v>167</v>
      </c>
      <c r="P1402" s="3">
        <f t="shared" si="85"/>
        <v>17</v>
      </c>
      <c r="Q1402" s="3" t="s">
        <v>8325</v>
      </c>
      <c r="R1402" s="3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92.5" x14ac:dyDescent="0.4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5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84"/>
        <v>497</v>
      </c>
      <c r="P1403" s="3">
        <f t="shared" si="85"/>
        <v>52</v>
      </c>
      <c r="Q1403" s="3" t="s">
        <v>8325</v>
      </c>
      <c r="R1403" s="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74" x14ac:dyDescent="0.4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5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84"/>
        <v>109</v>
      </c>
      <c r="P1404" s="3">
        <f t="shared" si="85"/>
        <v>24</v>
      </c>
      <c r="Q1404" s="3" t="s">
        <v>8325</v>
      </c>
      <c r="R1404" s="3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74" x14ac:dyDescent="0.4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5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84"/>
        <v>103</v>
      </c>
      <c r="P1405" s="3">
        <f t="shared" si="85"/>
        <v>62</v>
      </c>
      <c r="Q1405" s="3" t="s">
        <v>8325</v>
      </c>
      <c r="R1405" s="3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74" x14ac:dyDescent="0.4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5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84"/>
        <v>2</v>
      </c>
      <c r="P1406" s="3">
        <f t="shared" si="85"/>
        <v>48</v>
      </c>
      <c r="Q1406" s="3" t="s">
        <v>8322</v>
      </c>
      <c r="R1406" s="3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7" x14ac:dyDescent="0.4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5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84"/>
        <v>0</v>
      </c>
      <c r="P1407" s="3">
        <f t="shared" si="85"/>
        <v>6</v>
      </c>
      <c r="Q1407" s="3" t="s">
        <v>8322</v>
      </c>
      <c r="R1407" s="3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37" x14ac:dyDescent="0.4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5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84"/>
        <v>0</v>
      </c>
      <c r="P1408" s="3">
        <f t="shared" si="85"/>
        <v>5</v>
      </c>
      <c r="Q1408" s="3" t="s">
        <v>8322</v>
      </c>
      <c r="R1408" s="3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74" x14ac:dyDescent="0.4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5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84"/>
        <v>1</v>
      </c>
      <c r="P1409" s="3">
        <f t="shared" si="85"/>
        <v>8</v>
      </c>
      <c r="Q1409" s="3" t="s">
        <v>8322</v>
      </c>
      <c r="R1409" s="3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74" x14ac:dyDescent="0.4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5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84"/>
        <v>7</v>
      </c>
      <c r="P1410" s="3">
        <f t="shared" si="85"/>
        <v>12</v>
      </c>
      <c r="Q1410" s="3" t="s">
        <v>8322</v>
      </c>
      <c r="R1410" s="3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74" x14ac:dyDescent="0.4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5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88">ROUND(E1411/D1411*100,0)</f>
        <v>0</v>
      </c>
      <c r="P1411" s="3">
        <f t="shared" ref="P1411:P1474" si="89">IFERROR(ROUND((E1411/L1411),0),0)</f>
        <v>0</v>
      </c>
      <c r="Q1411" s="3" t="s">
        <v>8322</v>
      </c>
      <c r="R1411" s="3" t="s">
        <v>8341</v>
      </c>
      <c r="S1411" s="11">
        <f t="shared" ref="S1411:S1474" si="90">(J1411/86400)+25569+(-5/24)</f>
        <v>41944.925173611111</v>
      </c>
      <c r="T1411" s="11">
        <f t="shared" ref="T1411:T1474" si="91">(((I1411/60)/60)/24)+DATE(1970,1,1)+(-5/24)</f>
        <v>42004.966840277775</v>
      </c>
    </row>
    <row r="1412" spans="1:20" ht="92.5" x14ac:dyDescent="0.4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5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88"/>
        <v>0</v>
      </c>
      <c r="P1412" s="3">
        <f t="shared" si="89"/>
        <v>1</v>
      </c>
      <c r="Q1412" s="3" t="s">
        <v>8322</v>
      </c>
      <c r="R1412" s="3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92.5" x14ac:dyDescent="0.4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5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88"/>
        <v>0</v>
      </c>
      <c r="P1413" s="3">
        <f t="shared" si="89"/>
        <v>2</v>
      </c>
      <c r="Q1413" s="3" t="s">
        <v>8322</v>
      </c>
      <c r="R1413" s="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55.5" x14ac:dyDescent="0.4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5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88"/>
        <v>5</v>
      </c>
      <c r="P1414" s="3">
        <f t="shared" si="89"/>
        <v>25</v>
      </c>
      <c r="Q1414" s="3" t="s">
        <v>8322</v>
      </c>
      <c r="R1414" s="3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74" x14ac:dyDescent="0.4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5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88"/>
        <v>5</v>
      </c>
      <c r="P1415" s="3">
        <f t="shared" si="89"/>
        <v>100</v>
      </c>
      <c r="Q1415" s="3" t="s">
        <v>8322</v>
      </c>
      <c r="R1415" s="3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74" x14ac:dyDescent="0.4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5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88"/>
        <v>0</v>
      </c>
      <c r="P1416" s="3">
        <f t="shared" si="89"/>
        <v>1</v>
      </c>
      <c r="Q1416" s="3" t="s">
        <v>8322</v>
      </c>
      <c r="R1416" s="3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74" x14ac:dyDescent="0.4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5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88"/>
        <v>18</v>
      </c>
      <c r="P1417" s="3">
        <f t="shared" si="89"/>
        <v>89</v>
      </c>
      <c r="Q1417" s="3" t="s">
        <v>8322</v>
      </c>
      <c r="R1417" s="3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74" x14ac:dyDescent="0.4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5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88"/>
        <v>0</v>
      </c>
      <c r="P1418" s="3">
        <f t="shared" si="89"/>
        <v>0</v>
      </c>
      <c r="Q1418" s="3" t="s">
        <v>8322</v>
      </c>
      <c r="R1418" s="3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74" x14ac:dyDescent="0.4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5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88"/>
        <v>1</v>
      </c>
      <c r="P1419" s="3">
        <f t="shared" si="89"/>
        <v>28</v>
      </c>
      <c r="Q1419" s="3" t="s">
        <v>8322</v>
      </c>
      <c r="R1419" s="3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74" x14ac:dyDescent="0.4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5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88"/>
        <v>0</v>
      </c>
      <c r="P1420" s="3">
        <f t="shared" si="89"/>
        <v>6</v>
      </c>
      <c r="Q1420" s="3" t="s">
        <v>8322</v>
      </c>
      <c r="R1420" s="3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74" x14ac:dyDescent="0.4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5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88"/>
        <v>7</v>
      </c>
      <c r="P1421" s="3">
        <f t="shared" si="89"/>
        <v>45</v>
      </c>
      <c r="Q1421" s="3" t="s">
        <v>8322</v>
      </c>
      <c r="R1421" s="3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37" x14ac:dyDescent="0.4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5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88"/>
        <v>3</v>
      </c>
      <c r="P1422" s="3">
        <f t="shared" si="89"/>
        <v>1</v>
      </c>
      <c r="Q1422" s="3" t="s">
        <v>8322</v>
      </c>
      <c r="R1422" s="3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74" x14ac:dyDescent="0.4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5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88"/>
        <v>0</v>
      </c>
      <c r="P1423" s="3">
        <f t="shared" si="89"/>
        <v>100</v>
      </c>
      <c r="Q1423" s="3" t="s">
        <v>8322</v>
      </c>
      <c r="R1423" s="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74" x14ac:dyDescent="0.4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5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88"/>
        <v>0</v>
      </c>
      <c r="P1424" s="3">
        <f t="shared" si="89"/>
        <v>13</v>
      </c>
      <c r="Q1424" s="3" t="s">
        <v>8322</v>
      </c>
      <c r="R1424" s="3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74" x14ac:dyDescent="0.4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5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88"/>
        <v>0</v>
      </c>
      <c r="P1425" s="3">
        <f t="shared" si="89"/>
        <v>100</v>
      </c>
      <c r="Q1425" s="3" t="s">
        <v>8322</v>
      </c>
      <c r="R1425" s="3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74" x14ac:dyDescent="0.4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5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88"/>
        <v>20</v>
      </c>
      <c r="P1426" s="3">
        <f t="shared" si="89"/>
        <v>109</v>
      </c>
      <c r="Q1426" s="3" t="s">
        <v>8322</v>
      </c>
      <c r="R1426" s="3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74" x14ac:dyDescent="0.4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5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88"/>
        <v>0</v>
      </c>
      <c r="P1427" s="3">
        <f t="shared" si="89"/>
        <v>0</v>
      </c>
      <c r="Q1427" s="3" t="s">
        <v>8322</v>
      </c>
      <c r="R1427" s="3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74" x14ac:dyDescent="0.4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5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88"/>
        <v>0</v>
      </c>
      <c r="P1428" s="3">
        <f t="shared" si="89"/>
        <v>0</v>
      </c>
      <c r="Q1428" s="3" t="s">
        <v>8322</v>
      </c>
      <c r="R1428" s="3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74" x14ac:dyDescent="0.4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5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88"/>
        <v>8</v>
      </c>
      <c r="P1429" s="3">
        <f t="shared" si="89"/>
        <v>105</v>
      </c>
      <c r="Q1429" s="3" t="s">
        <v>8322</v>
      </c>
      <c r="R1429" s="3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74" x14ac:dyDescent="0.4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5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88"/>
        <v>5</v>
      </c>
      <c r="P1430" s="3">
        <f t="shared" si="89"/>
        <v>15</v>
      </c>
      <c r="Q1430" s="3" t="s">
        <v>8322</v>
      </c>
      <c r="R1430" s="3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55.5" x14ac:dyDescent="0.4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5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88"/>
        <v>0</v>
      </c>
      <c r="P1431" s="3">
        <f t="shared" si="89"/>
        <v>0</v>
      </c>
      <c r="Q1431" s="3" t="s">
        <v>8322</v>
      </c>
      <c r="R1431" s="3" t="s">
        <v>8341</v>
      </c>
      <c r="S1431" s="11">
        <f t="shared" si="90"/>
        <v>42073.852337962962</v>
      </c>
      <c r="T1431" s="11">
        <f t="shared" si="91"/>
        <v>42103.852337962955</v>
      </c>
    </row>
    <row r="1432" spans="1:20" ht="74" x14ac:dyDescent="0.4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5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88"/>
        <v>8</v>
      </c>
      <c r="P1432" s="3">
        <f t="shared" si="89"/>
        <v>81</v>
      </c>
      <c r="Q1432" s="3" t="s">
        <v>8322</v>
      </c>
      <c r="R1432" s="3" t="s">
        <v>8341</v>
      </c>
      <c r="S1432" s="11">
        <f t="shared" si="90"/>
        <v>41961.605185185188</v>
      </c>
      <c r="T1432" s="11">
        <f t="shared" si="91"/>
        <v>41992.605185185181</v>
      </c>
    </row>
    <row r="1433" spans="1:20" ht="74" x14ac:dyDescent="0.4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5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88"/>
        <v>32</v>
      </c>
      <c r="P1433" s="3">
        <f t="shared" si="89"/>
        <v>116</v>
      </c>
      <c r="Q1433" s="3" t="s">
        <v>8322</v>
      </c>
      <c r="R1433" s="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74" x14ac:dyDescent="0.4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5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88"/>
        <v>0</v>
      </c>
      <c r="P1434" s="3">
        <f t="shared" si="89"/>
        <v>0</v>
      </c>
      <c r="Q1434" s="3" t="s">
        <v>8322</v>
      </c>
      <c r="R1434" s="3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74" x14ac:dyDescent="0.4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5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88"/>
        <v>7</v>
      </c>
      <c r="P1435" s="3">
        <f t="shared" si="89"/>
        <v>81</v>
      </c>
      <c r="Q1435" s="3" t="s">
        <v>8322</v>
      </c>
      <c r="R1435" s="3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74" x14ac:dyDescent="0.4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5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88"/>
        <v>10</v>
      </c>
      <c r="P1436" s="3">
        <f t="shared" si="89"/>
        <v>745</v>
      </c>
      <c r="Q1436" s="3" t="s">
        <v>8322</v>
      </c>
      <c r="R1436" s="3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55.5" x14ac:dyDescent="0.4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5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88"/>
        <v>0</v>
      </c>
      <c r="P1437" s="3">
        <f t="shared" si="89"/>
        <v>8</v>
      </c>
      <c r="Q1437" s="3" t="s">
        <v>8322</v>
      </c>
      <c r="R1437" s="3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74" x14ac:dyDescent="0.4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5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88"/>
        <v>1</v>
      </c>
      <c r="P1438" s="3">
        <f t="shared" si="89"/>
        <v>39</v>
      </c>
      <c r="Q1438" s="3" t="s">
        <v>8322</v>
      </c>
      <c r="R1438" s="3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92.5" x14ac:dyDescent="0.4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5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88"/>
        <v>27</v>
      </c>
      <c r="P1439" s="3">
        <f t="shared" si="89"/>
        <v>37</v>
      </c>
      <c r="Q1439" s="3" t="s">
        <v>8322</v>
      </c>
      <c r="R1439" s="3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74" x14ac:dyDescent="0.4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5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88"/>
        <v>3</v>
      </c>
      <c r="P1440" s="3">
        <f t="shared" si="89"/>
        <v>75</v>
      </c>
      <c r="Q1440" s="3" t="s">
        <v>8322</v>
      </c>
      <c r="R1440" s="3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74" x14ac:dyDescent="0.4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5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88"/>
        <v>7</v>
      </c>
      <c r="P1441" s="3">
        <f t="shared" si="89"/>
        <v>30</v>
      </c>
      <c r="Q1441" s="3" t="s">
        <v>8322</v>
      </c>
      <c r="R1441" s="3" t="s">
        <v>8341</v>
      </c>
      <c r="S1441" s="11">
        <f t="shared" si="90"/>
        <v>42040.621539351851</v>
      </c>
      <c r="T1441" s="11">
        <f t="shared" si="91"/>
        <v>42070.621539351843</v>
      </c>
    </row>
    <row r="1442" spans="1:20" ht="74" x14ac:dyDescent="0.4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5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88"/>
        <v>0</v>
      </c>
      <c r="P1442" s="3">
        <f t="shared" si="89"/>
        <v>1</v>
      </c>
      <c r="Q1442" s="3" t="s">
        <v>8322</v>
      </c>
      <c r="R1442" s="3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74" x14ac:dyDescent="0.4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5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88"/>
        <v>1</v>
      </c>
      <c r="P1443" s="3">
        <f t="shared" si="89"/>
        <v>673</v>
      </c>
      <c r="Q1443" s="3" t="s">
        <v>8322</v>
      </c>
      <c r="R1443" s="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74" x14ac:dyDescent="0.4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5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88"/>
        <v>0</v>
      </c>
      <c r="P1444" s="3">
        <f t="shared" si="89"/>
        <v>0</v>
      </c>
      <c r="Q1444" s="3" t="s">
        <v>8322</v>
      </c>
      <c r="R1444" s="3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74" x14ac:dyDescent="0.4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5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88"/>
        <v>0</v>
      </c>
      <c r="P1445" s="3">
        <f t="shared" si="89"/>
        <v>0</v>
      </c>
      <c r="Q1445" s="3" t="s">
        <v>8322</v>
      </c>
      <c r="R1445" s="3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55.5" x14ac:dyDescent="0.4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5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88"/>
        <v>0</v>
      </c>
      <c r="P1446" s="3">
        <f t="shared" si="89"/>
        <v>0</v>
      </c>
      <c r="Q1446" s="3" t="s">
        <v>8322</v>
      </c>
      <c r="R1446" s="3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92.5" x14ac:dyDescent="0.4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5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88"/>
        <v>0</v>
      </c>
      <c r="P1447" s="3">
        <f t="shared" si="89"/>
        <v>0</v>
      </c>
      <c r="Q1447" s="3" t="s">
        <v>8322</v>
      </c>
      <c r="R1447" s="3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74" x14ac:dyDescent="0.4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5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88"/>
        <v>0</v>
      </c>
      <c r="P1448" s="3">
        <f t="shared" si="89"/>
        <v>0</v>
      </c>
      <c r="Q1448" s="3" t="s">
        <v>8322</v>
      </c>
      <c r="R1448" s="3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7" x14ac:dyDescent="0.4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5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88"/>
        <v>0</v>
      </c>
      <c r="P1449" s="3">
        <f t="shared" si="89"/>
        <v>25</v>
      </c>
      <c r="Q1449" s="3" t="s">
        <v>8322</v>
      </c>
      <c r="R1449" s="3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74" x14ac:dyDescent="0.4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5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88"/>
        <v>0</v>
      </c>
      <c r="P1450" s="3">
        <f t="shared" si="89"/>
        <v>0</v>
      </c>
      <c r="Q1450" s="3" t="s">
        <v>8322</v>
      </c>
      <c r="R1450" s="3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74" x14ac:dyDescent="0.4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5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88"/>
        <v>0</v>
      </c>
      <c r="P1451" s="3">
        <f t="shared" si="89"/>
        <v>0</v>
      </c>
      <c r="Q1451" s="3" t="s">
        <v>8322</v>
      </c>
      <c r="R1451" s="3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92.5" x14ac:dyDescent="0.4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5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88"/>
        <v>0</v>
      </c>
      <c r="P1452" s="3">
        <f t="shared" si="89"/>
        <v>1</v>
      </c>
      <c r="Q1452" s="3" t="s">
        <v>8322</v>
      </c>
      <c r="R1452" s="3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55.5" x14ac:dyDescent="0.4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5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88"/>
        <v>0</v>
      </c>
      <c r="P1453" s="3">
        <f t="shared" si="89"/>
        <v>1</v>
      </c>
      <c r="Q1453" s="3" t="s">
        <v>8322</v>
      </c>
      <c r="R1453" s="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55.5" x14ac:dyDescent="0.4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5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88"/>
        <v>0</v>
      </c>
      <c r="P1454" s="3">
        <f t="shared" si="89"/>
        <v>0</v>
      </c>
      <c r="Q1454" s="3" t="s">
        <v>8322</v>
      </c>
      <c r="R1454" s="3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74" x14ac:dyDescent="0.4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5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88"/>
        <v>0</v>
      </c>
      <c r="P1455" s="3">
        <f t="shared" si="89"/>
        <v>0</v>
      </c>
      <c r="Q1455" s="3" t="s">
        <v>8322</v>
      </c>
      <c r="R1455" s="3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74" x14ac:dyDescent="0.4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5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88"/>
        <v>1</v>
      </c>
      <c r="P1456" s="3">
        <f t="shared" si="89"/>
        <v>15</v>
      </c>
      <c r="Q1456" s="3" t="s">
        <v>8322</v>
      </c>
      <c r="R1456" s="3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92.5" x14ac:dyDescent="0.4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5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88"/>
        <v>11</v>
      </c>
      <c r="P1457" s="3">
        <f t="shared" si="89"/>
        <v>225</v>
      </c>
      <c r="Q1457" s="3" t="s">
        <v>8322</v>
      </c>
      <c r="R1457" s="3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37" x14ac:dyDescent="0.4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5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88"/>
        <v>3</v>
      </c>
      <c r="P1458" s="3">
        <f t="shared" si="89"/>
        <v>48</v>
      </c>
      <c r="Q1458" s="3" t="s">
        <v>8322</v>
      </c>
      <c r="R1458" s="3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7" x14ac:dyDescent="0.4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5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88"/>
        <v>0</v>
      </c>
      <c r="P1459" s="3">
        <f t="shared" si="89"/>
        <v>0</v>
      </c>
      <c r="Q1459" s="3" t="s">
        <v>8322</v>
      </c>
      <c r="R1459" s="3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74" x14ac:dyDescent="0.4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5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88"/>
        <v>0</v>
      </c>
      <c r="P1460" s="3">
        <f t="shared" si="89"/>
        <v>0</v>
      </c>
      <c r="Q1460" s="3" t="s">
        <v>8322</v>
      </c>
      <c r="R1460" s="3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74" x14ac:dyDescent="0.4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5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88"/>
        <v>0</v>
      </c>
      <c r="P1461" s="3">
        <f t="shared" si="89"/>
        <v>0</v>
      </c>
      <c r="Q1461" s="3" t="s">
        <v>8322</v>
      </c>
      <c r="R1461" s="3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55.5" x14ac:dyDescent="0.4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5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88"/>
        <v>0</v>
      </c>
      <c r="P1462" s="3">
        <f t="shared" si="89"/>
        <v>0</v>
      </c>
      <c r="Q1462" s="3" t="s">
        <v>8322</v>
      </c>
      <c r="R1462" s="3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55.5" x14ac:dyDescent="0.4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5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88"/>
        <v>101</v>
      </c>
      <c r="P1463" s="3">
        <f t="shared" si="89"/>
        <v>45</v>
      </c>
      <c r="Q1463" s="3" t="s">
        <v>8322</v>
      </c>
      <c r="R1463" s="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55.5" x14ac:dyDescent="0.4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5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88"/>
        <v>109</v>
      </c>
      <c r="P1464" s="3">
        <f t="shared" si="89"/>
        <v>29</v>
      </c>
      <c r="Q1464" s="3" t="s">
        <v>8322</v>
      </c>
      <c r="R1464" s="3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74" x14ac:dyDescent="0.4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5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88"/>
        <v>148</v>
      </c>
      <c r="P1465" s="3">
        <f t="shared" si="89"/>
        <v>35</v>
      </c>
      <c r="Q1465" s="3" t="s">
        <v>8322</v>
      </c>
      <c r="R1465" s="3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4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5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88"/>
        <v>163</v>
      </c>
      <c r="P1466" s="3">
        <f t="shared" si="89"/>
        <v>35</v>
      </c>
      <c r="Q1466" s="3" t="s">
        <v>8322</v>
      </c>
      <c r="R1466" s="3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74" x14ac:dyDescent="0.4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5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88"/>
        <v>456</v>
      </c>
      <c r="P1467" s="3">
        <f t="shared" si="89"/>
        <v>53</v>
      </c>
      <c r="Q1467" s="3" t="s">
        <v>8322</v>
      </c>
      <c r="R1467" s="3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74" x14ac:dyDescent="0.4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5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88"/>
        <v>108</v>
      </c>
      <c r="P1468" s="3">
        <f t="shared" si="89"/>
        <v>70</v>
      </c>
      <c r="Q1468" s="3" t="s">
        <v>8322</v>
      </c>
      <c r="R1468" s="3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55.5" x14ac:dyDescent="0.4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5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88"/>
        <v>115</v>
      </c>
      <c r="P1469" s="3">
        <f t="shared" si="89"/>
        <v>77</v>
      </c>
      <c r="Q1469" s="3" t="s">
        <v>8322</v>
      </c>
      <c r="R1469" s="3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74" x14ac:dyDescent="0.4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5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88"/>
        <v>102</v>
      </c>
      <c r="P1470" s="3">
        <f t="shared" si="89"/>
        <v>33</v>
      </c>
      <c r="Q1470" s="3" t="s">
        <v>8322</v>
      </c>
      <c r="R1470" s="3" t="s">
        <v>8342</v>
      </c>
      <c r="S1470" s="11">
        <f t="shared" si="90"/>
        <v>40645.806122685179</v>
      </c>
      <c r="T1470" s="11">
        <f t="shared" si="91"/>
        <v>40705.806122685186</v>
      </c>
    </row>
    <row r="1471" spans="1:20" ht="55.5" x14ac:dyDescent="0.4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5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88"/>
        <v>108</v>
      </c>
      <c r="P1471" s="3">
        <f t="shared" si="89"/>
        <v>149</v>
      </c>
      <c r="Q1471" s="3" t="s">
        <v>8322</v>
      </c>
      <c r="R1471" s="3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92.5" x14ac:dyDescent="0.4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5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88"/>
        <v>125</v>
      </c>
      <c r="P1472" s="3">
        <f t="shared" si="89"/>
        <v>23</v>
      </c>
      <c r="Q1472" s="3" t="s">
        <v>8322</v>
      </c>
      <c r="R1472" s="3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74" x14ac:dyDescent="0.4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5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88"/>
        <v>104</v>
      </c>
      <c r="P1473" s="3">
        <f t="shared" si="89"/>
        <v>97</v>
      </c>
      <c r="Q1473" s="3" t="s">
        <v>8322</v>
      </c>
      <c r="R1473" s="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74" x14ac:dyDescent="0.4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5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88"/>
        <v>139</v>
      </c>
      <c r="P1474" s="3">
        <f t="shared" si="89"/>
        <v>103</v>
      </c>
      <c r="Q1474" s="3" t="s">
        <v>8322</v>
      </c>
      <c r="R1474" s="3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4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5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92">ROUND(E1475/D1475*100,0)</f>
        <v>121</v>
      </c>
      <c r="P1475" s="3">
        <f t="shared" ref="P1475:P1538" si="93">IFERROR(ROUND((E1475/L1475),0),0)</f>
        <v>38</v>
      </c>
      <c r="Q1475" s="3" t="s">
        <v>8322</v>
      </c>
      <c r="R1475" s="3" t="s">
        <v>8342</v>
      </c>
      <c r="S1475" s="11">
        <f t="shared" ref="S1475:S1538" si="94">(J1475/86400)+25569+(-5/24)</f>
        <v>40939.771284722221</v>
      </c>
      <c r="T1475" s="11">
        <f t="shared" ref="T1475:T1538" si="95">(((I1475/60)/60)/24)+DATE(1970,1,1)+(-5/24)</f>
        <v>40969.771284722221</v>
      </c>
    </row>
    <row r="1476" spans="1:20" ht="74" x14ac:dyDescent="0.4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5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92"/>
        <v>112</v>
      </c>
      <c r="P1476" s="3">
        <f t="shared" si="93"/>
        <v>44</v>
      </c>
      <c r="Q1476" s="3" t="s">
        <v>8322</v>
      </c>
      <c r="R1476" s="3" t="s">
        <v>8342</v>
      </c>
      <c r="S1476" s="11">
        <f t="shared" si="94"/>
        <v>41500.519583333335</v>
      </c>
      <c r="T1476" s="11">
        <f t="shared" si="95"/>
        <v>41530.519583333327</v>
      </c>
    </row>
    <row r="1477" spans="1:20" ht="74" x14ac:dyDescent="0.4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5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92"/>
        <v>189</v>
      </c>
      <c r="P1477" s="3">
        <f t="shared" si="93"/>
        <v>64</v>
      </c>
      <c r="Q1477" s="3" t="s">
        <v>8322</v>
      </c>
      <c r="R1477" s="3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55.5" x14ac:dyDescent="0.4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5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92"/>
        <v>662</v>
      </c>
      <c r="P1478" s="3">
        <f t="shared" si="93"/>
        <v>43</v>
      </c>
      <c r="Q1478" s="3" t="s">
        <v>8322</v>
      </c>
      <c r="R1478" s="3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74" x14ac:dyDescent="0.4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5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92"/>
        <v>111</v>
      </c>
      <c r="P1479" s="3">
        <f t="shared" si="93"/>
        <v>90</v>
      </c>
      <c r="Q1479" s="3" t="s">
        <v>8322</v>
      </c>
      <c r="R1479" s="3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74" x14ac:dyDescent="0.4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5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92"/>
        <v>1182</v>
      </c>
      <c r="P1480" s="3">
        <f t="shared" si="93"/>
        <v>29</v>
      </c>
      <c r="Q1480" s="3" t="s">
        <v>8322</v>
      </c>
      <c r="R1480" s="3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92.5" x14ac:dyDescent="0.4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5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92"/>
        <v>137</v>
      </c>
      <c r="P1481" s="3">
        <f t="shared" si="93"/>
        <v>31</v>
      </c>
      <c r="Q1481" s="3" t="s">
        <v>8322</v>
      </c>
      <c r="R1481" s="3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74" x14ac:dyDescent="0.4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5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92"/>
        <v>117</v>
      </c>
      <c r="P1482" s="3">
        <f t="shared" si="93"/>
        <v>92</v>
      </c>
      <c r="Q1482" s="3" t="s">
        <v>8322</v>
      </c>
      <c r="R1482" s="3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74" x14ac:dyDescent="0.4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5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92"/>
        <v>2</v>
      </c>
      <c r="P1483" s="3">
        <f t="shared" si="93"/>
        <v>18</v>
      </c>
      <c r="Q1483" s="3" t="s">
        <v>8322</v>
      </c>
      <c r="R1483" s="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74" x14ac:dyDescent="0.4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5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92"/>
        <v>0</v>
      </c>
      <c r="P1484" s="3">
        <f t="shared" si="93"/>
        <v>5</v>
      </c>
      <c r="Q1484" s="3" t="s">
        <v>8322</v>
      </c>
      <c r="R1484" s="3" t="s">
        <v>8324</v>
      </c>
      <c r="S1484" s="11">
        <f t="shared" si="94"/>
        <v>41136.649722222217</v>
      </c>
      <c r="T1484" s="11">
        <f t="shared" si="95"/>
        <v>41159.118749999994</v>
      </c>
    </row>
    <row r="1485" spans="1:20" ht="74" x14ac:dyDescent="0.4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5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92"/>
        <v>1</v>
      </c>
      <c r="P1485" s="3">
        <f t="shared" si="93"/>
        <v>25</v>
      </c>
      <c r="Q1485" s="3" t="s">
        <v>8322</v>
      </c>
      <c r="R1485" s="3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37" x14ac:dyDescent="0.4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5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92"/>
        <v>0</v>
      </c>
      <c r="P1486" s="3">
        <f t="shared" si="93"/>
        <v>0</v>
      </c>
      <c r="Q1486" s="3" t="s">
        <v>8322</v>
      </c>
      <c r="R1486" s="3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74" x14ac:dyDescent="0.4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5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92"/>
        <v>2</v>
      </c>
      <c r="P1487" s="3">
        <f t="shared" si="93"/>
        <v>50</v>
      </c>
      <c r="Q1487" s="3" t="s">
        <v>8322</v>
      </c>
      <c r="R1487" s="3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92.5" x14ac:dyDescent="0.4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5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92"/>
        <v>0</v>
      </c>
      <c r="P1488" s="3">
        <f t="shared" si="93"/>
        <v>16</v>
      </c>
      <c r="Q1488" s="3" t="s">
        <v>8322</v>
      </c>
      <c r="R1488" s="3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74" x14ac:dyDescent="0.4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5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92"/>
        <v>0</v>
      </c>
      <c r="P1489" s="3">
        <f t="shared" si="93"/>
        <v>0</v>
      </c>
      <c r="Q1489" s="3" t="s">
        <v>8322</v>
      </c>
      <c r="R1489" s="3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55.5" x14ac:dyDescent="0.4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5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92"/>
        <v>2</v>
      </c>
      <c r="P1490" s="3">
        <f t="shared" si="93"/>
        <v>60</v>
      </c>
      <c r="Q1490" s="3" t="s">
        <v>8322</v>
      </c>
      <c r="R1490" s="3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74" x14ac:dyDescent="0.4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5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92"/>
        <v>0</v>
      </c>
      <c r="P1491" s="3">
        <f t="shared" si="93"/>
        <v>0</v>
      </c>
      <c r="Q1491" s="3" t="s">
        <v>8322</v>
      </c>
      <c r="R1491" s="3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74" x14ac:dyDescent="0.4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5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92"/>
        <v>31</v>
      </c>
      <c r="P1492" s="3">
        <f t="shared" si="93"/>
        <v>47</v>
      </c>
      <c r="Q1492" s="3" t="s">
        <v>8322</v>
      </c>
      <c r="R1492" s="3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55.5" x14ac:dyDescent="0.4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5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92"/>
        <v>8</v>
      </c>
      <c r="P1493" s="3">
        <f t="shared" si="93"/>
        <v>100</v>
      </c>
      <c r="Q1493" s="3" t="s">
        <v>8322</v>
      </c>
      <c r="R1493" s="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74" x14ac:dyDescent="0.4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5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92"/>
        <v>1</v>
      </c>
      <c r="P1494" s="3">
        <f t="shared" si="93"/>
        <v>15</v>
      </c>
      <c r="Q1494" s="3" t="s">
        <v>8322</v>
      </c>
      <c r="R1494" s="3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74" x14ac:dyDescent="0.4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5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92"/>
        <v>0</v>
      </c>
      <c r="P1495" s="3">
        <f t="shared" si="93"/>
        <v>0</v>
      </c>
      <c r="Q1495" s="3" t="s">
        <v>8322</v>
      </c>
      <c r="R1495" s="3" t="s">
        <v>8324</v>
      </c>
      <c r="S1495" s="11">
        <f t="shared" si="94"/>
        <v>41411.658275462956</v>
      </c>
      <c r="T1495" s="11">
        <f t="shared" si="95"/>
        <v>41441.658275462964</v>
      </c>
    </row>
    <row r="1496" spans="1:20" ht="74" x14ac:dyDescent="0.4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5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92"/>
        <v>9</v>
      </c>
      <c r="P1496" s="3">
        <f t="shared" si="93"/>
        <v>40</v>
      </c>
      <c r="Q1496" s="3" t="s">
        <v>8322</v>
      </c>
      <c r="R1496" s="3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55.5" x14ac:dyDescent="0.4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5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92"/>
        <v>0</v>
      </c>
      <c r="P1497" s="3">
        <f t="shared" si="93"/>
        <v>0</v>
      </c>
      <c r="Q1497" s="3" t="s">
        <v>8322</v>
      </c>
      <c r="R1497" s="3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74" x14ac:dyDescent="0.4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5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92"/>
        <v>0</v>
      </c>
      <c r="P1498" s="3">
        <f t="shared" si="93"/>
        <v>0</v>
      </c>
      <c r="Q1498" s="3" t="s">
        <v>8322</v>
      </c>
      <c r="R1498" s="3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74" x14ac:dyDescent="0.4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5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92"/>
        <v>0</v>
      </c>
      <c r="P1499" s="3">
        <f t="shared" si="93"/>
        <v>1</v>
      </c>
      <c r="Q1499" s="3" t="s">
        <v>8322</v>
      </c>
      <c r="R1499" s="3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74" x14ac:dyDescent="0.4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5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92"/>
        <v>2</v>
      </c>
      <c r="P1500" s="3">
        <f t="shared" si="93"/>
        <v>19</v>
      </c>
      <c r="Q1500" s="3" t="s">
        <v>8322</v>
      </c>
      <c r="R1500" s="3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74" x14ac:dyDescent="0.4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5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92"/>
        <v>0</v>
      </c>
      <c r="P1501" s="3">
        <f t="shared" si="93"/>
        <v>5</v>
      </c>
      <c r="Q1501" s="3" t="s">
        <v>8322</v>
      </c>
      <c r="R1501" s="3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74" x14ac:dyDescent="0.4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5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92"/>
        <v>25</v>
      </c>
      <c r="P1502" s="3">
        <f t="shared" si="93"/>
        <v>47</v>
      </c>
      <c r="Q1502" s="3" t="s">
        <v>8322</v>
      </c>
      <c r="R1502" s="3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55.5" x14ac:dyDescent="0.4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5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92"/>
        <v>166</v>
      </c>
      <c r="P1503" s="3">
        <f t="shared" si="93"/>
        <v>98</v>
      </c>
      <c r="Q1503" s="3" t="s">
        <v>8338</v>
      </c>
      <c r="R1503" s="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74" x14ac:dyDescent="0.4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5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92"/>
        <v>101</v>
      </c>
      <c r="P1504" s="3">
        <f t="shared" si="93"/>
        <v>68</v>
      </c>
      <c r="Q1504" s="3" t="s">
        <v>8338</v>
      </c>
      <c r="R1504" s="3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74" x14ac:dyDescent="0.4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5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92"/>
        <v>108</v>
      </c>
      <c r="P1505" s="3">
        <f t="shared" si="93"/>
        <v>57</v>
      </c>
      <c r="Q1505" s="3" t="s">
        <v>8338</v>
      </c>
      <c r="R1505" s="3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55.5" x14ac:dyDescent="0.4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5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92"/>
        <v>278</v>
      </c>
      <c r="P1506" s="3">
        <f t="shared" si="93"/>
        <v>67</v>
      </c>
      <c r="Q1506" s="3" t="s">
        <v>8338</v>
      </c>
      <c r="R1506" s="3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92.5" x14ac:dyDescent="0.4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5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92"/>
        <v>104</v>
      </c>
      <c r="P1507" s="3">
        <f t="shared" si="93"/>
        <v>48</v>
      </c>
      <c r="Q1507" s="3" t="s">
        <v>8338</v>
      </c>
      <c r="R1507" s="3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74" x14ac:dyDescent="0.4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5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92"/>
        <v>111</v>
      </c>
      <c r="P1508" s="3">
        <f t="shared" si="93"/>
        <v>39</v>
      </c>
      <c r="Q1508" s="3" t="s">
        <v>8338</v>
      </c>
      <c r="R1508" s="3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74" x14ac:dyDescent="0.4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5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92"/>
        <v>215</v>
      </c>
      <c r="P1509" s="3">
        <f t="shared" si="93"/>
        <v>78</v>
      </c>
      <c r="Q1509" s="3" t="s">
        <v>8338</v>
      </c>
      <c r="R1509" s="3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74" x14ac:dyDescent="0.4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5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92"/>
        <v>111</v>
      </c>
      <c r="P1510" s="3">
        <f t="shared" si="93"/>
        <v>97</v>
      </c>
      <c r="Q1510" s="3" t="s">
        <v>8338</v>
      </c>
      <c r="R1510" s="3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74" x14ac:dyDescent="0.4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5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92"/>
        <v>124</v>
      </c>
      <c r="P1511" s="3">
        <f t="shared" si="93"/>
        <v>110</v>
      </c>
      <c r="Q1511" s="3" t="s">
        <v>8338</v>
      </c>
      <c r="R1511" s="3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74" x14ac:dyDescent="0.4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5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92"/>
        <v>101</v>
      </c>
      <c r="P1512" s="3">
        <f t="shared" si="93"/>
        <v>40</v>
      </c>
      <c r="Q1512" s="3" t="s">
        <v>8338</v>
      </c>
      <c r="R1512" s="3" t="s">
        <v>8339</v>
      </c>
      <c r="S1512" s="11">
        <f t="shared" si="94"/>
        <v>41809.176828703705</v>
      </c>
      <c r="T1512" s="11">
        <f t="shared" si="95"/>
        <v>41839.176828703698</v>
      </c>
    </row>
    <row r="1513" spans="1:20" ht="74" x14ac:dyDescent="0.4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5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92"/>
        <v>112</v>
      </c>
      <c r="P1513" s="3">
        <f t="shared" si="93"/>
        <v>76</v>
      </c>
      <c r="Q1513" s="3" t="s">
        <v>8338</v>
      </c>
      <c r="R1513" s="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74" x14ac:dyDescent="0.4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5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92"/>
        <v>559</v>
      </c>
      <c r="P1514" s="3">
        <f t="shared" si="93"/>
        <v>58</v>
      </c>
      <c r="Q1514" s="3" t="s">
        <v>8338</v>
      </c>
      <c r="R1514" s="3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74" x14ac:dyDescent="0.4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5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92"/>
        <v>150</v>
      </c>
      <c r="P1515" s="3">
        <f t="shared" si="93"/>
        <v>56</v>
      </c>
      <c r="Q1515" s="3" t="s">
        <v>8338</v>
      </c>
      <c r="R1515" s="3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74" x14ac:dyDescent="0.4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5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92"/>
        <v>106</v>
      </c>
      <c r="P1516" s="3">
        <f t="shared" si="93"/>
        <v>151</v>
      </c>
      <c r="Q1516" s="3" t="s">
        <v>8338</v>
      </c>
      <c r="R1516" s="3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74" x14ac:dyDescent="0.4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5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92"/>
        <v>157</v>
      </c>
      <c r="P1517" s="3">
        <f t="shared" si="93"/>
        <v>850</v>
      </c>
      <c r="Q1517" s="3" t="s">
        <v>8338</v>
      </c>
      <c r="R1517" s="3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74" x14ac:dyDescent="0.4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5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92"/>
        <v>109</v>
      </c>
      <c r="P1518" s="3">
        <f t="shared" si="93"/>
        <v>159</v>
      </c>
      <c r="Q1518" s="3" t="s">
        <v>8338</v>
      </c>
      <c r="R1518" s="3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74" x14ac:dyDescent="0.4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5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92"/>
        <v>162</v>
      </c>
      <c r="P1519" s="3">
        <f t="shared" si="93"/>
        <v>40</v>
      </c>
      <c r="Q1519" s="3" t="s">
        <v>8338</v>
      </c>
      <c r="R1519" s="3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55.5" x14ac:dyDescent="0.4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5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92"/>
        <v>205</v>
      </c>
      <c r="P1520" s="3">
        <f t="shared" si="93"/>
        <v>131</v>
      </c>
      <c r="Q1520" s="3" t="s">
        <v>8338</v>
      </c>
      <c r="R1520" s="3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74" x14ac:dyDescent="0.4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5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92"/>
        <v>103</v>
      </c>
      <c r="P1521" s="3">
        <f t="shared" si="93"/>
        <v>64</v>
      </c>
      <c r="Q1521" s="3" t="s">
        <v>8338</v>
      </c>
      <c r="R1521" s="3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55.5" x14ac:dyDescent="0.4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5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92"/>
        <v>103</v>
      </c>
      <c r="P1522" s="3">
        <f t="shared" si="93"/>
        <v>112</v>
      </c>
      <c r="Q1522" s="3" t="s">
        <v>8338</v>
      </c>
      <c r="R1522" s="3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74" x14ac:dyDescent="0.4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5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92"/>
        <v>107</v>
      </c>
      <c r="P1523" s="3">
        <f t="shared" si="93"/>
        <v>170</v>
      </c>
      <c r="Q1523" s="3" t="s">
        <v>8338</v>
      </c>
      <c r="R1523" s="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92.5" x14ac:dyDescent="0.4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5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92"/>
        <v>139</v>
      </c>
      <c r="P1524" s="3">
        <f t="shared" si="93"/>
        <v>134</v>
      </c>
      <c r="Q1524" s="3" t="s">
        <v>8338</v>
      </c>
      <c r="R1524" s="3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92.5" x14ac:dyDescent="0.4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5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92"/>
        <v>125</v>
      </c>
      <c r="P1525" s="3">
        <f t="shared" si="93"/>
        <v>96</v>
      </c>
      <c r="Q1525" s="3" t="s">
        <v>8338</v>
      </c>
      <c r="R1525" s="3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74" x14ac:dyDescent="0.4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5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92"/>
        <v>207</v>
      </c>
      <c r="P1526" s="3">
        <f t="shared" si="93"/>
        <v>222</v>
      </c>
      <c r="Q1526" s="3" t="s">
        <v>8338</v>
      </c>
      <c r="R1526" s="3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74" x14ac:dyDescent="0.4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5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92"/>
        <v>174</v>
      </c>
      <c r="P1527" s="3">
        <f t="shared" si="93"/>
        <v>32</v>
      </c>
      <c r="Q1527" s="3" t="s">
        <v>8338</v>
      </c>
      <c r="R1527" s="3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74" x14ac:dyDescent="0.4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5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92"/>
        <v>120</v>
      </c>
      <c r="P1528" s="3">
        <f t="shared" si="93"/>
        <v>99</v>
      </c>
      <c r="Q1528" s="3" t="s">
        <v>8338</v>
      </c>
      <c r="R1528" s="3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55.5" x14ac:dyDescent="0.4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5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92"/>
        <v>110</v>
      </c>
      <c r="P1529" s="3">
        <f t="shared" si="93"/>
        <v>55</v>
      </c>
      <c r="Q1529" s="3" t="s">
        <v>8338</v>
      </c>
      <c r="R1529" s="3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55.5" x14ac:dyDescent="0.4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5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92"/>
        <v>282</v>
      </c>
      <c r="P1530" s="3">
        <f t="shared" si="93"/>
        <v>53</v>
      </c>
      <c r="Q1530" s="3" t="s">
        <v>8338</v>
      </c>
      <c r="R1530" s="3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55.5" x14ac:dyDescent="0.4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5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92"/>
        <v>101</v>
      </c>
      <c r="P1531" s="3">
        <f t="shared" si="93"/>
        <v>136</v>
      </c>
      <c r="Q1531" s="3" t="s">
        <v>8338</v>
      </c>
      <c r="R1531" s="3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92.5" x14ac:dyDescent="0.4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5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92"/>
        <v>135</v>
      </c>
      <c r="P1532" s="3">
        <f t="shared" si="93"/>
        <v>54</v>
      </c>
      <c r="Q1532" s="3" t="s">
        <v>8338</v>
      </c>
      <c r="R1532" s="3" t="s">
        <v>8339</v>
      </c>
      <c r="S1532" s="11">
        <f t="shared" si="94"/>
        <v>42275.558969907404</v>
      </c>
      <c r="T1532" s="11">
        <f t="shared" si="95"/>
        <v>42300.558969907412</v>
      </c>
    </row>
    <row r="1533" spans="1:20" ht="74" x14ac:dyDescent="0.4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5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92"/>
        <v>176</v>
      </c>
      <c r="P1533" s="3">
        <f t="shared" si="93"/>
        <v>57</v>
      </c>
      <c r="Q1533" s="3" t="s">
        <v>8338</v>
      </c>
      <c r="R1533" s="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74" x14ac:dyDescent="0.4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5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92"/>
        <v>484</v>
      </c>
      <c r="P1534" s="3">
        <f t="shared" si="93"/>
        <v>82</v>
      </c>
      <c r="Q1534" s="3" t="s">
        <v>8338</v>
      </c>
      <c r="R1534" s="3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55.5" x14ac:dyDescent="0.4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5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92"/>
        <v>145</v>
      </c>
      <c r="P1535" s="3">
        <f t="shared" si="93"/>
        <v>88</v>
      </c>
      <c r="Q1535" s="3" t="s">
        <v>8338</v>
      </c>
      <c r="R1535" s="3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74" x14ac:dyDescent="0.4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5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92"/>
        <v>418</v>
      </c>
      <c r="P1536" s="3">
        <f t="shared" si="93"/>
        <v>85</v>
      </c>
      <c r="Q1536" s="3" t="s">
        <v>8338</v>
      </c>
      <c r="R1536" s="3" t="s">
        <v>8339</v>
      </c>
      <c r="S1536" s="11">
        <f t="shared" si="94"/>
        <v>42221.465995370367</v>
      </c>
      <c r="T1536" s="11">
        <f t="shared" si="95"/>
        <v>42251.465995370374</v>
      </c>
    </row>
    <row r="1537" spans="1:20" ht="74" x14ac:dyDescent="0.4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5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92"/>
        <v>132</v>
      </c>
      <c r="P1537" s="3">
        <f t="shared" si="93"/>
        <v>48</v>
      </c>
      <c r="Q1537" s="3" t="s">
        <v>8338</v>
      </c>
      <c r="R1537" s="3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92.5" x14ac:dyDescent="0.4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5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92"/>
        <v>250</v>
      </c>
      <c r="P1538" s="3">
        <f t="shared" si="93"/>
        <v>66</v>
      </c>
      <c r="Q1538" s="3" t="s">
        <v>8338</v>
      </c>
      <c r="R1538" s="3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55.5" x14ac:dyDescent="0.4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5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96">ROUND(E1539/D1539*100,0)</f>
        <v>180</v>
      </c>
      <c r="P1539" s="3">
        <f t="shared" ref="P1539:P1602" si="97">IFERROR(ROUND((E1539/L1539),0),0)</f>
        <v>96</v>
      </c>
      <c r="Q1539" s="3" t="s">
        <v>8338</v>
      </c>
      <c r="R1539" s="3" t="s">
        <v>8339</v>
      </c>
      <c r="S1539" s="11">
        <f t="shared" ref="S1539:S1602" si="98">(J1539/86400)+25569+(-5/24)</f>
        <v>42552.106793981475</v>
      </c>
      <c r="T1539" s="11">
        <f t="shared" ref="T1539:T1602" si="99">(((I1539/60)/60)/24)+DATE(1970,1,1)+(-5/24)</f>
        <v>42588.541666666664</v>
      </c>
    </row>
    <row r="1540" spans="1:20" ht="74" x14ac:dyDescent="0.4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5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96"/>
        <v>103</v>
      </c>
      <c r="P1540" s="3">
        <f t="shared" si="97"/>
        <v>156</v>
      </c>
      <c r="Q1540" s="3" t="s">
        <v>8338</v>
      </c>
      <c r="R1540" s="3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74" x14ac:dyDescent="0.4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5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96"/>
        <v>136</v>
      </c>
      <c r="P1541" s="3">
        <f t="shared" si="97"/>
        <v>96</v>
      </c>
      <c r="Q1541" s="3" t="s">
        <v>8338</v>
      </c>
      <c r="R1541" s="3" t="s">
        <v>8339</v>
      </c>
      <c r="S1541" s="11">
        <f t="shared" si="98"/>
        <v>42705.710868055554</v>
      </c>
      <c r="T1541" s="11">
        <f t="shared" si="99"/>
        <v>42738.710868055547</v>
      </c>
    </row>
    <row r="1542" spans="1:20" ht="74" x14ac:dyDescent="0.4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5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96"/>
        <v>118</v>
      </c>
      <c r="P1542" s="3">
        <f t="shared" si="97"/>
        <v>180</v>
      </c>
      <c r="Q1542" s="3" t="s">
        <v>8338</v>
      </c>
      <c r="R1542" s="3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74" x14ac:dyDescent="0.4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5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96"/>
        <v>0</v>
      </c>
      <c r="P1543" s="3">
        <f t="shared" si="97"/>
        <v>3</v>
      </c>
      <c r="Q1543" s="3" t="s">
        <v>8338</v>
      </c>
      <c r="R1543" s="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74" x14ac:dyDescent="0.4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5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96"/>
        <v>4</v>
      </c>
      <c r="P1544" s="3">
        <f t="shared" si="97"/>
        <v>20</v>
      </c>
      <c r="Q1544" s="3" t="s">
        <v>8338</v>
      </c>
      <c r="R1544" s="3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74" x14ac:dyDescent="0.4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5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96"/>
        <v>0</v>
      </c>
      <c r="P1545" s="3">
        <f t="shared" si="97"/>
        <v>10</v>
      </c>
      <c r="Q1545" s="3" t="s">
        <v>8338</v>
      </c>
      <c r="R1545" s="3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74" x14ac:dyDescent="0.4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5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96"/>
        <v>0</v>
      </c>
      <c r="P1546" s="3">
        <f t="shared" si="97"/>
        <v>0</v>
      </c>
      <c r="Q1546" s="3" t="s">
        <v>8338</v>
      </c>
      <c r="R1546" s="3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55.5" x14ac:dyDescent="0.4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5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96"/>
        <v>0</v>
      </c>
      <c r="P1547" s="3">
        <f t="shared" si="97"/>
        <v>1</v>
      </c>
      <c r="Q1547" s="3" t="s">
        <v>8338</v>
      </c>
      <c r="R1547" s="3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74" x14ac:dyDescent="0.4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5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96"/>
        <v>29</v>
      </c>
      <c r="P1548" s="3">
        <f t="shared" si="97"/>
        <v>26</v>
      </c>
      <c r="Q1548" s="3" t="s">
        <v>8338</v>
      </c>
      <c r="R1548" s="3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74" x14ac:dyDescent="0.4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5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96"/>
        <v>0</v>
      </c>
      <c r="P1549" s="3">
        <f t="shared" si="97"/>
        <v>0</v>
      </c>
      <c r="Q1549" s="3" t="s">
        <v>8338</v>
      </c>
      <c r="R1549" s="3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55.5" x14ac:dyDescent="0.4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5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96"/>
        <v>9</v>
      </c>
      <c r="P1550" s="3">
        <f t="shared" si="97"/>
        <v>60</v>
      </c>
      <c r="Q1550" s="3" t="s">
        <v>8338</v>
      </c>
      <c r="R1550" s="3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74" x14ac:dyDescent="0.4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5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96"/>
        <v>34</v>
      </c>
      <c r="P1551" s="3">
        <f t="shared" si="97"/>
        <v>28</v>
      </c>
      <c r="Q1551" s="3" t="s">
        <v>8338</v>
      </c>
      <c r="R1551" s="3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74" x14ac:dyDescent="0.4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5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96"/>
        <v>13</v>
      </c>
      <c r="P1552" s="3">
        <f t="shared" si="97"/>
        <v>14</v>
      </c>
      <c r="Q1552" s="3" t="s">
        <v>8338</v>
      </c>
      <c r="R1552" s="3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74" x14ac:dyDescent="0.4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5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96"/>
        <v>0</v>
      </c>
      <c r="P1553" s="3">
        <f t="shared" si="97"/>
        <v>0</v>
      </c>
      <c r="Q1553" s="3" t="s">
        <v>8338</v>
      </c>
      <c r="R1553" s="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74" x14ac:dyDescent="0.4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5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96"/>
        <v>49</v>
      </c>
      <c r="P1554" s="3">
        <f t="shared" si="97"/>
        <v>132</v>
      </c>
      <c r="Q1554" s="3" t="s">
        <v>8338</v>
      </c>
      <c r="R1554" s="3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74" x14ac:dyDescent="0.4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5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96"/>
        <v>0</v>
      </c>
      <c r="P1555" s="3">
        <f t="shared" si="97"/>
        <v>0</v>
      </c>
      <c r="Q1555" s="3" t="s">
        <v>8338</v>
      </c>
      <c r="R1555" s="3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92.5" x14ac:dyDescent="0.4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5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96"/>
        <v>0</v>
      </c>
      <c r="P1556" s="3">
        <f t="shared" si="97"/>
        <v>0</v>
      </c>
      <c r="Q1556" s="3" t="s">
        <v>8338</v>
      </c>
      <c r="R1556" s="3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55.5" x14ac:dyDescent="0.4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5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96"/>
        <v>0</v>
      </c>
      <c r="P1557" s="3">
        <f t="shared" si="97"/>
        <v>0</v>
      </c>
      <c r="Q1557" s="3" t="s">
        <v>8338</v>
      </c>
      <c r="R1557" s="3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74" x14ac:dyDescent="0.4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5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96"/>
        <v>45</v>
      </c>
      <c r="P1558" s="3">
        <f t="shared" si="97"/>
        <v>56</v>
      </c>
      <c r="Q1558" s="3" t="s">
        <v>8338</v>
      </c>
      <c r="R1558" s="3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74" x14ac:dyDescent="0.4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5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96"/>
        <v>4</v>
      </c>
      <c r="P1559" s="3">
        <f t="shared" si="97"/>
        <v>100</v>
      </c>
      <c r="Q1559" s="3" t="s">
        <v>8338</v>
      </c>
      <c r="R1559" s="3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55.5" x14ac:dyDescent="0.4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5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96"/>
        <v>5</v>
      </c>
      <c r="P1560" s="3">
        <f t="shared" si="97"/>
        <v>12</v>
      </c>
      <c r="Q1560" s="3" t="s">
        <v>8338</v>
      </c>
      <c r="R1560" s="3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55.5" x14ac:dyDescent="0.4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5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96"/>
        <v>0</v>
      </c>
      <c r="P1561" s="3">
        <f t="shared" si="97"/>
        <v>50</v>
      </c>
      <c r="Q1561" s="3" t="s">
        <v>8338</v>
      </c>
      <c r="R1561" s="3" t="s">
        <v>8343</v>
      </c>
      <c r="S1561" s="11">
        <f t="shared" si="98"/>
        <v>42107.844895833332</v>
      </c>
      <c r="T1561" s="11">
        <f t="shared" si="99"/>
        <v>42122.844895833325</v>
      </c>
    </row>
    <row r="1562" spans="1:20" ht="74" x14ac:dyDescent="0.4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5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96"/>
        <v>4</v>
      </c>
      <c r="P1562" s="3">
        <f t="shared" si="97"/>
        <v>24</v>
      </c>
      <c r="Q1562" s="3" t="s">
        <v>8338</v>
      </c>
      <c r="R1562" s="3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74" x14ac:dyDescent="0.4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5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96"/>
        <v>1</v>
      </c>
      <c r="P1563" s="3">
        <f t="shared" si="97"/>
        <v>67</v>
      </c>
      <c r="Q1563" s="3" t="s">
        <v>8322</v>
      </c>
      <c r="R1563" s="3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74" x14ac:dyDescent="0.4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5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96"/>
        <v>0</v>
      </c>
      <c r="P1564" s="3">
        <f t="shared" si="97"/>
        <v>0</v>
      </c>
      <c r="Q1564" s="3" t="s">
        <v>8322</v>
      </c>
      <c r="R1564" s="3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74" x14ac:dyDescent="0.4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5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96"/>
        <v>1</v>
      </c>
      <c r="P1565" s="3">
        <f t="shared" si="97"/>
        <v>43</v>
      </c>
      <c r="Q1565" s="3" t="s">
        <v>8322</v>
      </c>
      <c r="R1565" s="3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74" x14ac:dyDescent="0.4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5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96"/>
        <v>0</v>
      </c>
      <c r="P1566" s="3">
        <f t="shared" si="97"/>
        <v>10</v>
      </c>
      <c r="Q1566" s="3" t="s">
        <v>8322</v>
      </c>
      <c r="R1566" s="3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74" x14ac:dyDescent="0.4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5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96"/>
        <v>3</v>
      </c>
      <c r="P1567" s="3">
        <f t="shared" si="97"/>
        <v>100</v>
      </c>
      <c r="Q1567" s="3" t="s">
        <v>8322</v>
      </c>
      <c r="R1567" s="3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55.5" x14ac:dyDescent="0.4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5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96"/>
        <v>21</v>
      </c>
      <c r="P1568" s="3">
        <f t="shared" si="97"/>
        <v>108</v>
      </c>
      <c r="Q1568" s="3" t="s">
        <v>8322</v>
      </c>
      <c r="R1568" s="3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74" x14ac:dyDescent="0.4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5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96"/>
        <v>4</v>
      </c>
      <c r="P1569" s="3">
        <f t="shared" si="97"/>
        <v>27</v>
      </c>
      <c r="Q1569" s="3" t="s">
        <v>8322</v>
      </c>
      <c r="R1569" s="3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74" x14ac:dyDescent="0.4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5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96"/>
        <v>14</v>
      </c>
      <c r="P1570" s="3">
        <f t="shared" si="97"/>
        <v>155</v>
      </c>
      <c r="Q1570" s="3" t="s">
        <v>8322</v>
      </c>
      <c r="R1570" s="3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4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5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96"/>
        <v>0</v>
      </c>
      <c r="P1571" s="3">
        <f t="shared" si="97"/>
        <v>0</v>
      </c>
      <c r="Q1571" s="3" t="s">
        <v>8322</v>
      </c>
      <c r="R1571" s="3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55.5" x14ac:dyDescent="0.4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5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96"/>
        <v>41</v>
      </c>
      <c r="P1572" s="3">
        <f t="shared" si="97"/>
        <v>48</v>
      </c>
      <c r="Q1572" s="3" t="s">
        <v>8322</v>
      </c>
      <c r="R1572" s="3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92.5" x14ac:dyDescent="0.4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5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96"/>
        <v>1</v>
      </c>
      <c r="P1573" s="3">
        <f t="shared" si="97"/>
        <v>20</v>
      </c>
      <c r="Q1573" s="3" t="s">
        <v>8322</v>
      </c>
      <c r="R1573" s="3" t="s">
        <v>8344</v>
      </c>
      <c r="S1573" s="11">
        <f t="shared" si="98"/>
        <v>42144.56114583333</v>
      </c>
      <c r="T1573" s="11">
        <f t="shared" si="99"/>
        <v>42174.561145833337</v>
      </c>
    </row>
    <row r="1574" spans="1:20" ht="92.5" x14ac:dyDescent="0.4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5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96"/>
        <v>5</v>
      </c>
      <c r="P1574" s="3">
        <f t="shared" si="97"/>
        <v>42</v>
      </c>
      <c r="Q1574" s="3" t="s">
        <v>8322</v>
      </c>
      <c r="R1574" s="3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74" x14ac:dyDescent="0.4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5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96"/>
        <v>2</v>
      </c>
      <c r="P1575" s="3">
        <f t="shared" si="97"/>
        <v>74</v>
      </c>
      <c r="Q1575" s="3" t="s">
        <v>8322</v>
      </c>
      <c r="R1575" s="3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74" x14ac:dyDescent="0.4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5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96"/>
        <v>5</v>
      </c>
      <c r="P1576" s="3">
        <f t="shared" si="97"/>
        <v>84</v>
      </c>
      <c r="Q1576" s="3" t="s">
        <v>8322</v>
      </c>
      <c r="R1576" s="3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74" x14ac:dyDescent="0.4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5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96"/>
        <v>23</v>
      </c>
      <c r="P1577" s="3">
        <f t="shared" si="97"/>
        <v>65</v>
      </c>
      <c r="Q1577" s="3" t="s">
        <v>8322</v>
      </c>
      <c r="R1577" s="3" t="s">
        <v>8344</v>
      </c>
      <c r="S1577" s="11">
        <f t="shared" si="98"/>
        <v>41799.315925925919</v>
      </c>
      <c r="T1577" s="11">
        <f t="shared" si="99"/>
        <v>41829.315925925926</v>
      </c>
    </row>
    <row r="1578" spans="1:20" ht="55.5" x14ac:dyDescent="0.4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5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96"/>
        <v>13</v>
      </c>
      <c r="P1578" s="3">
        <f t="shared" si="97"/>
        <v>65</v>
      </c>
      <c r="Q1578" s="3" t="s">
        <v>8322</v>
      </c>
      <c r="R1578" s="3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74" x14ac:dyDescent="0.4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5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96"/>
        <v>1</v>
      </c>
      <c r="P1579" s="3">
        <f t="shared" si="97"/>
        <v>28</v>
      </c>
      <c r="Q1579" s="3" t="s">
        <v>8322</v>
      </c>
      <c r="R1579" s="3" t="s">
        <v>8344</v>
      </c>
      <c r="S1579" s="11">
        <f t="shared" si="98"/>
        <v>41054.639444444438</v>
      </c>
      <c r="T1579" s="11">
        <f t="shared" si="99"/>
        <v>41114.639444444445</v>
      </c>
    </row>
    <row r="1580" spans="1:20" ht="92.5" x14ac:dyDescent="0.4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5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96"/>
        <v>11</v>
      </c>
      <c r="P1580" s="3">
        <f t="shared" si="97"/>
        <v>51</v>
      </c>
      <c r="Q1580" s="3" t="s">
        <v>8322</v>
      </c>
      <c r="R1580" s="3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55.5" x14ac:dyDescent="0.4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5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96"/>
        <v>1</v>
      </c>
      <c r="P1581" s="3">
        <f t="shared" si="97"/>
        <v>14</v>
      </c>
      <c r="Q1581" s="3" t="s">
        <v>8322</v>
      </c>
      <c r="R1581" s="3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74" x14ac:dyDescent="0.4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5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96"/>
        <v>0</v>
      </c>
      <c r="P1582" s="3">
        <f t="shared" si="97"/>
        <v>0</v>
      </c>
      <c r="Q1582" s="3" t="s">
        <v>8322</v>
      </c>
      <c r="R1582" s="3" t="s">
        <v>8344</v>
      </c>
      <c r="S1582" s="11">
        <f t="shared" si="98"/>
        <v>40989.841736111106</v>
      </c>
      <c r="T1582" s="11">
        <f t="shared" si="99"/>
        <v>41049.841736111113</v>
      </c>
    </row>
    <row r="1583" spans="1:20" ht="74" x14ac:dyDescent="0.4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5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96"/>
        <v>1</v>
      </c>
      <c r="P1583" s="3">
        <f t="shared" si="97"/>
        <v>5</v>
      </c>
      <c r="Q1583" s="3" t="s">
        <v>8338</v>
      </c>
      <c r="R1583" s="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7" x14ac:dyDescent="0.4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5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96"/>
        <v>9</v>
      </c>
      <c r="P1584" s="3">
        <f t="shared" si="97"/>
        <v>31</v>
      </c>
      <c r="Q1584" s="3" t="s">
        <v>8338</v>
      </c>
      <c r="R1584" s="3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74" x14ac:dyDescent="0.4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5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96"/>
        <v>0</v>
      </c>
      <c r="P1585" s="3">
        <f t="shared" si="97"/>
        <v>15</v>
      </c>
      <c r="Q1585" s="3" t="s">
        <v>8338</v>
      </c>
      <c r="R1585" s="3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74" x14ac:dyDescent="0.4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5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96"/>
        <v>0</v>
      </c>
      <c r="P1586" s="3">
        <f t="shared" si="97"/>
        <v>0</v>
      </c>
      <c r="Q1586" s="3" t="s">
        <v>8338</v>
      </c>
      <c r="R1586" s="3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74" x14ac:dyDescent="0.4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5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96"/>
        <v>79</v>
      </c>
      <c r="P1587" s="3">
        <f t="shared" si="97"/>
        <v>132</v>
      </c>
      <c r="Q1587" s="3" t="s">
        <v>8338</v>
      </c>
      <c r="R1587" s="3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7" x14ac:dyDescent="0.4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5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96"/>
        <v>0</v>
      </c>
      <c r="P1588" s="3">
        <f t="shared" si="97"/>
        <v>0</v>
      </c>
      <c r="Q1588" s="3" t="s">
        <v>8338</v>
      </c>
      <c r="R1588" s="3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92.5" x14ac:dyDescent="0.4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5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96"/>
        <v>0</v>
      </c>
      <c r="P1589" s="3">
        <f t="shared" si="97"/>
        <v>1</v>
      </c>
      <c r="Q1589" s="3" t="s">
        <v>8338</v>
      </c>
      <c r="R1589" s="3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7" x14ac:dyDescent="0.4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5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96"/>
        <v>0</v>
      </c>
      <c r="P1590" s="3">
        <f t="shared" si="97"/>
        <v>0</v>
      </c>
      <c r="Q1590" s="3" t="s">
        <v>8338</v>
      </c>
      <c r="R1590" s="3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55.5" x14ac:dyDescent="0.4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5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96"/>
        <v>0</v>
      </c>
      <c r="P1591" s="3">
        <f t="shared" si="97"/>
        <v>0</v>
      </c>
      <c r="Q1591" s="3" t="s">
        <v>8338</v>
      </c>
      <c r="R1591" s="3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4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5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96"/>
        <v>2</v>
      </c>
      <c r="P1592" s="3">
        <f t="shared" si="97"/>
        <v>510</v>
      </c>
      <c r="Q1592" s="3" t="s">
        <v>8338</v>
      </c>
      <c r="R1592" s="3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74" x14ac:dyDescent="0.4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5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96"/>
        <v>29</v>
      </c>
      <c r="P1593" s="3">
        <f t="shared" si="97"/>
        <v>44</v>
      </c>
      <c r="Q1593" s="3" t="s">
        <v>8338</v>
      </c>
      <c r="R1593" s="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55.5" x14ac:dyDescent="0.4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5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96"/>
        <v>0</v>
      </c>
      <c r="P1594" s="3">
        <f t="shared" si="97"/>
        <v>0</v>
      </c>
      <c r="Q1594" s="3" t="s">
        <v>8338</v>
      </c>
      <c r="R1594" s="3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55.5" x14ac:dyDescent="0.4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5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96"/>
        <v>0</v>
      </c>
      <c r="P1595" s="3">
        <f t="shared" si="97"/>
        <v>1</v>
      </c>
      <c r="Q1595" s="3" t="s">
        <v>8338</v>
      </c>
      <c r="R1595" s="3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55.5" x14ac:dyDescent="0.4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5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96"/>
        <v>21</v>
      </c>
      <c r="P1596" s="3">
        <f t="shared" si="97"/>
        <v>21</v>
      </c>
      <c r="Q1596" s="3" t="s">
        <v>8338</v>
      </c>
      <c r="R1596" s="3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74" x14ac:dyDescent="0.4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5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96"/>
        <v>0</v>
      </c>
      <c r="P1597" s="3">
        <f t="shared" si="97"/>
        <v>40</v>
      </c>
      <c r="Q1597" s="3" t="s">
        <v>8338</v>
      </c>
      <c r="R1597" s="3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55.5" x14ac:dyDescent="0.4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5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96"/>
        <v>2</v>
      </c>
      <c r="P1598" s="3">
        <f t="shared" si="97"/>
        <v>25</v>
      </c>
      <c r="Q1598" s="3" t="s">
        <v>8338</v>
      </c>
      <c r="R1598" s="3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74" x14ac:dyDescent="0.4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5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96"/>
        <v>0</v>
      </c>
      <c r="P1599" s="3">
        <f t="shared" si="97"/>
        <v>0</v>
      </c>
      <c r="Q1599" s="3" t="s">
        <v>8338</v>
      </c>
      <c r="R1599" s="3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74" x14ac:dyDescent="0.4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5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96"/>
        <v>0</v>
      </c>
      <c r="P1600" s="3">
        <f t="shared" si="97"/>
        <v>1</v>
      </c>
      <c r="Q1600" s="3" t="s">
        <v>8338</v>
      </c>
      <c r="R1600" s="3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74" x14ac:dyDescent="0.4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5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96"/>
        <v>0</v>
      </c>
      <c r="P1601" s="3">
        <f t="shared" si="97"/>
        <v>0</v>
      </c>
      <c r="Q1601" s="3" t="s">
        <v>8338</v>
      </c>
      <c r="R1601" s="3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74" x14ac:dyDescent="0.4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5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96"/>
        <v>7</v>
      </c>
      <c r="P1602" s="3">
        <f t="shared" si="97"/>
        <v>41</v>
      </c>
      <c r="Q1602" s="3" t="s">
        <v>8338</v>
      </c>
      <c r="R1602" s="3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55.5" x14ac:dyDescent="0.4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5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00">ROUND(E1603/D1603*100,0)</f>
        <v>108</v>
      </c>
      <c r="P1603" s="3">
        <f t="shared" ref="P1603:P1666" si="101">IFERROR(ROUND((E1603/L1603),0),0)</f>
        <v>48</v>
      </c>
      <c r="Q1603" s="3" t="s">
        <v>8325</v>
      </c>
      <c r="R1603" s="3" t="s">
        <v>8326</v>
      </c>
      <c r="S1603" s="11">
        <f t="shared" ref="S1603:S1666" si="102">(J1603/86400)+25569+(-5/24)</f>
        <v>40637.884641203702</v>
      </c>
      <c r="T1603" s="11">
        <f t="shared" ref="T1603:T1666" si="103">(((I1603/60)/60)/24)+DATE(1970,1,1)+(-5/24)</f>
        <v>40667.884641203702</v>
      </c>
    </row>
    <row r="1604" spans="1:20" ht="55.5" x14ac:dyDescent="0.4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5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00"/>
        <v>100</v>
      </c>
      <c r="P1604" s="3">
        <f t="shared" si="101"/>
        <v>47</v>
      </c>
      <c r="Q1604" s="3" t="s">
        <v>8325</v>
      </c>
      <c r="R1604" s="3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55.5" x14ac:dyDescent="0.4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5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00"/>
        <v>100</v>
      </c>
      <c r="P1605" s="3">
        <f t="shared" si="101"/>
        <v>67</v>
      </c>
      <c r="Q1605" s="3" t="s">
        <v>8325</v>
      </c>
      <c r="R1605" s="3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74" x14ac:dyDescent="0.4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5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00"/>
        <v>122</v>
      </c>
      <c r="P1606" s="3">
        <f t="shared" si="101"/>
        <v>49</v>
      </c>
      <c r="Q1606" s="3" t="s">
        <v>8325</v>
      </c>
      <c r="R1606" s="3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74" x14ac:dyDescent="0.4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5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00"/>
        <v>101</v>
      </c>
      <c r="P1607" s="3">
        <f t="shared" si="101"/>
        <v>137</v>
      </c>
      <c r="Q1607" s="3" t="s">
        <v>8325</v>
      </c>
      <c r="R1607" s="3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74" x14ac:dyDescent="0.4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5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00"/>
        <v>101</v>
      </c>
      <c r="P1608" s="3">
        <f t="shared" si="101"/>
        <v>88</v>
      </c>
      <c r="Q1608" s="3" t="s">
        <v>8325</v>
      </c>
      <c r="R1608" s="3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74" x14ac:dyDescent="0.4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5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00"/>
        <v>145</v>
      </c>
      <c r="P1609" s="3">
        <f t="shared" si="101"/>
        <v>71</v>
      </c>
      <c r="Q1609" s="3" t="s">
        <v>8325</v>
      </c>
      <c r="R1609" s="3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55.5" x14ac:dyDescent="0.4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5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00"/>
        <v>101</v>
      </c>
      <c r="P1610" s="3">
        <f t="shared" si="101"/>
        <v>53</v>
      </c>
      <c r="Q1610" s="3" t="s">
        <v>8325</v>
      </c>
      <c r="R1610" s="3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74" x14ac:dyDescent="0.4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5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00"/>
        <v>118</v>
      </c>
      <c r="P1611" s="3">
        <f t="shared" si="101"/>
        <v>444</v>
      </c>
      <c r="Q1611" s="3" t="s">
        <v>8325</v>
      </c>
      <c r="R1611" s="3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7" x14ac:dyDescent="0.4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5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00"/>
        <v>272</v>
      </c>
      <c r="P1612" s="3">
        <f t="shared" si="101"/>
        <v>49</v>
      </c>
      <c r="Q1612" s="3" t="s">
        <v>8325</v>
      </c>
      <c r="R1612" s="3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37" x14ac:dyDescent="0.4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5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00"/>
        <v>125</v>
      </c>
      <c r="P1613" s="3">
        <f t="shared" si="101"/>
        <v>37</v>
      </c>
      <c r="Q1613" s="3" t="s">
        <v>8325</v>
      </c>
      <c r="R1613" s="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55.5" x14ac:dyDescent="0.4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5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00"/>
        <v>110</v>
      </c>
      <c r="P1614" s="3">
        <f t="shared" si="101"/>
        <v>50</v>
      </c>
      <c r="Q1614" s="3" t="s">
        <v>8325</v>
      </c>
      <c r="R1614" s="3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74" x14ac:dyDescent="0.4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5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00"/>
        <v>102</v>
      </c>
      <c r="P1615" s="3">
        <f t="shared" si="101"/>
        <v>39</v>
      </c>
      <c r="Q1615" s="3" t="s">
        <v>8325</v>
      </c>
      <c r="R1615" s="3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74" x14ac:dyDescent="0.4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5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00"/>
        <v>103</v>
      </c>
      <c r="P1616" s="3">
        <f t="shared" si="101"/>
        <v>67</v>
      </c>
      <c r="Q1616" s="3" t="s">
        <v>8325</v>
      </c>
      <c r="R1616" s="3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55.5" x14ac:dyDescent="0.4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5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00"/>
        <v>114</v>
      </c>
      <c r="P1617" s="3">
        <f t="shared" si="101"/>
        <v>67</v>
      </c>
      <c r="Q1617" s="3" t="s">
        <v>8325</v>
      </c>
      <c r="R1617" s="3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74" x14ac:dyDescent="0.4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5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00"/>
        <v>104</v>
      </c>
      <c r="P1618" s="3">
        <f t="shared" si="101"/>
        <v>66</v>
      </c>
      <c r="Q1618" s="3" t="s">
        <v>8325</v>
      </c>
      <c r="R1618" s="3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55.5" x14ac:dyDescent="0.4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5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00"/>
        <v>146</v>
      </c>
      <c r="P1619" s="3">
        <f t="shared" si="101"/>
        <v>65</v>
      </c>
      <c r="Q1619" s="3" t="s">
        <v>8325</v>
      </c>
      <c r="R1619" s="3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55.5" x14ac:dyDescent="0.4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5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00"/>
        <v>105</v>
      </c>
      <c r="P1620" s="3">
        <f t="shared" si="101"/>
        <v>58</v>
      </c>
      <c r="Q1620" s="3" t="s">
        <v>8325</v>
      </c>
      <c r="R1620" s="3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74" x14ac:dyDescent="0.4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5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00"/>
        <v>133</v>
      </c>
      <c r="P1621" s="3">
        <f t="shared" si="101"/>
        <v>87</v>
      </c>
      <c r="Q1621" s="3" t="s">
        <v>8325</v>
      </c>
      <c r="R1621" s="3" t="s">
        <v>8326</v>
      </c>
      <c r="S1621" s="11">
        <f t="shared" si="102"/>
        <v>41875.977847222217</v>
      </c>
      <c r="T1621" s="11">
        <f t="shared" si="103"/>
        <v>41896.977847222224</v>
      </c>
    </row>
    <row r="1622" spans="1:20" ht="55.5" x14ac:dyDescent="0.4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5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00"/>
        <v>113</v>
      </c>
      <c r="P1622" s="3">
        <f t="shared" si="101"/>
        <v>66</v>
      </c>
      <c r="Q1622" s="3" t="s">
        <v>8325</v>
      </c>
      <c r="R1622" s="3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74" x14ac:dyDescent="0.4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5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00"/>
        <v>121</v>
      </c>
      <c r="P1623" s="3">
        <f t="shared" si="101"/>
        <v>164</v>
      </c>
      <c r="Q1623" s="3" t="s">
        <v>8325</v>
      </c>
      <c r="R1623" s="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74" x14ac:dyDescent="0.4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5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00"/>
        <v>102</v>
      </c>
      <c r="P1624" s="3">
        <f t="shared" si="101"/>
        <v>108</v>
      </c>
      <c r="Q1624" s="3" t="s">
        <v>8325</v>
      </c>
      <c r="R1624" s="3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74" x14ac:dyDescent="0.4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5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00"/>
        <v>101</v>
      </c>
      <c r="P1625" s="3">
        <f t="shared" si="101"/>
        <v>42</v>
      </c>
      <c r="Q1625" s="3" t="s">
        <v>8325</v>
      </c>
      <c r="R1625" s="3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55.5" x14ac:dyDescent="0.4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5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00"/>
        <v>118</v>
      </c>
      <c r="P1626" s="3">
        <f t="shared" si="101"/>
        <v>47</v>
      </c>
      <c r="Q1626" s="3" t="s">
        <v>8325</v>
      </c>
      <c r="R1626" s="3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74" x14ac:dyDescent="0.4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5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00"/>
        <v>155</v>
      </c>
      <c r="P1627" s="3">
        <f t="shared" si="101"/>
        <v>112</v>
      </c>
      <c r="Q1627" s="3" t="s">
        <v>8325</v>
      </c>
      <c r="R1627" s="3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74" x14ac:dyDescent="0.4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5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00"/>
        <v>101</v>
      </c>
      <c r="P1628" s="3">
        <f t="shared" si="101"/>
        <v>75</v>
      </c>
      <c r="Q1628" s="3" t="s">
        <v>8325</v>
      </c>
      <c r="R1628" s="3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74" x14ac:dyDescent="0.4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5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00"/>
        <v>117</v>
      </c>
      <c r="P1629" s="3">
        <f t="shared" si="101"/>
        <v>62</v>
      </c>
      <c r="Q1629" s="3" t="s">
        <v>8325</v>
      </c>
      <c r="R1629" s="3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7" x14ac:dyDescent="0.4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5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00"/>
        <v>101</v>
      </c>
      <c r="P1630" s="3">
        <f t="shared" si="101"/>
        <v>46</v>
      </c>
      <c r="Q1630" s="3" t="s">
        <v>8325</v>
      </c>
      <c r="R1630" s="3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7" x14ac:dyDescent="0.4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5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00"/>
        <v>104</v>
      </c>
      <c r="P1631" s="3">
        <f t="shared" si="101"/>
        <v>76</v>
      </c>
      <c r="Q1631" s="3" t="s">
        <v>8325</v>
      </c>
      <c r="R1631" s="3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74" x14ac:dyDescent="0.4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5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00"/>
        <v>265</v>
      </c>
      <c r="P1632" s="3">
        <f t="shared" si="101"/>
        <v>84</v>
      </c>
      <c r="Q1632" s="3" t="s">
        <v>8325</v>
      </c>
      <c r="R1632" s="3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74" x14ac:dyDescent="0.4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5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00"/>
        <v>156</v>
      </c>
      <c r="P1633" s="3">
        <f t="shared" si="101"/>
        <v>117</v>
      </c>
      <c r="Q1633" s="3" t="s">
        <v>8325</v>
      </c>
      <c r="R1633" s="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74" x14ac:dyDescent="0.4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5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00"/>
        <v>102</v>
      </c>
      <c r="P1634" s="3">
        <f t="shared" si="101"/>
        <v>86</v>
      </c>
      <c r="Q1634" s="3" t="s">
        <v>8325</v>
      </c>
      <c r="R1634" s="3" t="s">
        <v>8326</v>
      </c>
      <c r="S1634" s="11">
        <f t="shared" si="102"/>
        <v>40750.132569444446</v>
      </c>
      <c r="T1634" s="11">
        <f t="shared" si="103"/>
        <v>40810.132569444439</v>
      </c>
    </row>
    <row r="1635" spans="1:20" ht="74" x14ac:dyDescent="0.4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5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00"/>
        <v>100</v>
      </c>
      <c r="P1635" s="3">
        <f t="shared" si="101"/>
        <v>172</v>
      </c>
      <c r="Q1635" s="3" t="s">
        <v>8325</v>
      </c>
      <c r="R1635" s="3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55.5" x14ac:dyDescent="0.4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5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00"/>
        <v>101</v>
      </c>
      <c r="P1636" s="3">
        <f t="shared" si="101"/>
        <v>63</v>
      </c>
      <c r="Q1636" s="3" t="s">
        <v>8325</v>
      </c>
      <c r="R1636" s="3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74" x14ac:dyDescent="0.4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5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00"/>
        <v>125</v>
      </c>
      <c r="P1637" s="3">
        <f t="shared" si="101"/>
        <v>68</v>
      </c>
      <c r="Q1637" s="3" t="s">
        <v>8325</v>
      </c>
      <c r="R1637" s="3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74" x14ac:dyDescent="0.4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5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00"/>
        <v>104</v>
      </c>
      <c r="P1638" s="3">
        <f t="shared" si="101"/>
        <v>54</v>
      </c>
      <c r="Q1638" s="3" t="s">
        <v>8325</v>
      </c>
      <c r="R1638" s="3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74" x14ac:dyDescent="0.4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5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00"/>
        <v>104</v>
      </c>
      <c r="P1639" s="3">
        <f t="shared" si="101"/>
        <v>35</v>
      </c>
      <c r="Q1639" s="3" t="s">
        <v>8325</v>
      </c>
      <c r="R1639" s="3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37" x14ac:dyDescent="0.4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5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00"/>
        <v>105</v>
      </c>
      <c r="P1640" s="3">
        <f t="shared" si="101"/>
        <v>39</v>
      </c>
      <c r="Q1640" s="3" t="s">
        <v>8325</v>
      </c>
      <c r="R1640" s="3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74" x14ac:dyDescent="0.4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5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00"/>
        <v>100</v>
      </c>
      <c r="P1641" s="3">
        <f t="shared" si="101"/>
        <v>95</v>
      </c>
      <c r="Q1641" s="3" t="s">
        <v>8325</v>
      </c>
      <c r="R1641" s="3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74" x14ac:dyDescent="0.4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5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00"/>
        <v>170</v>
      </c>
      <c r="P1642" s="3">
        <f t="shared" si="101"/>
        <v>40</v>
      </c>
      <c r="Q1642" s="3" t="s">
        <v>8325</v>
      </c>
      <c r="R1642" s="3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7" x14ac:dyDescent="0.4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5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00"/>
        <v>101</v>
      </c>
      <c r="P1643" s="3">
        <f t="shared" si="101"/>
        <v>98</v>
      </c>
      <c r="Q1643" s="3" t="s">
        <v>8325</v>
      </c>
      <c r="R1643" s="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74" x14ac:dyDescent="0.4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5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00"/>
        <v>100</v>
      </c>
      <c r="P1644" s="3">
        <f t="shared" si="101"/>
        <v>43</v>
      </c>
      <c r="Q1644" s="3" t="s">
        <v>8325</v>
      </c>
      <c r="R1644" s="3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55.5" x14ac:dyDescent="0.4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5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00"/>
        <v>125</v>
      </c>
      <c r="P1645" s="3">
        <f t="shared" si="101"/>
        <v>169</v>
      </c>
      <c r="Q1645" s="3" t="s">
        <v>8325</v>
      </c>
      <c r="R1645" s="3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74" x14ac:dyDescent="0.4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5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00"/>
        <v>110</v>
      </c>
      <c r="P1646" s="3">
        <f t="shared" si="101"/>
        <v>86</v>
      </c>
      <c r="Q1646" s="3" t="s">
        <v>8325</v>
      </c>
      <c r="R1646" s="3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74" x14ac:dyDescent="0.4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5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00"/>
        <v>111</v>
      </c>
      <c r="P1647" s="3">
        <f t="shared" si="101"/>
        <v>554</v>
      </c>
      <c r="Q1647" s="3" t="s">
        <v>8325</v>
      </c>
      <c r="R1647" s="3" t="s">
        <v>8346</v>
      </c>
      <c r="S1647" s="11">
        <f t="shared" si="102"/>
        <v>41521.40902777778</v>
      </c>
      <c r="T1647" s="11">
        <f t="shared" si="103"/>
        <v>41535.409027777772</v>
      </c>
    </row>
    <row r="1648" spans="1:20" ht="92.5" x14ac:dyDescent="0.4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5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00"/>
        <v>110</v>
      </c>
      <c r="P1648" s="3">
        <f t="shared" si="101"/>
        <v>27</v>
      </c>
      <c r="Q1648" s="3" t="s">
        <v>8325</v>
      </c>
      <c r="R1648" s="3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74" x14ac:dyDescent="0.4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5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00"/>
        <v>105</v>
      </c>
      <c r="P1649" s="3">
        <f t="shared" si="101"/>
        <v>114</v>
      </c>
      <c r="Q1649" s="3" t="s">
        <v>8325</v>
      </c>
      <c r="R1649" s="3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74" x14ac:dyDescent="0.4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5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00"/>
        <v>125</v>
      </c>
      <c r="P1650" s="3">
        <f t="shared" si="101"/>
        <v>32</v>
      </c>
      <c r="Q1650" s="3" t="s">
        <v>8325</v>
      </c>
      <c r="R1650" s="3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74" x14ac:dyDescent="0.4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5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00"/>
        <v>101</v>
      </c>
      <c r="P1651" s="3">
        <f t="shared" si="101"/>
        <v>47</v>
      </c>
      <c r="Q1651" s="3" t="s">
        <v>8325</v>
      </c>
      <c r="R1651" s="3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55.5" x14ac:dyDescent="0.4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5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00"/>
        <v>142</v>
      </c>
      <c r="P1652" s="3">
        <f t="shared" si="101"/>
        <v>88</v>
      </c>
      <c r="Q1652" s="3" t="s">
        <v>8325</v>
      </c>
      <c r="R1652" s="3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74" x14ac:dyDescent="0.4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5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00"/>
        <v>101</v>
      </c>
      <c r="P1653" s="3">
        <f t="shared" si="101"/>
        <v>101</v>
      </c>
      <c r="Q1653" s="3" t="s">
        <v>8325</v>
      </c>
      <c r="R1653" s="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74" x14ac:dyDescent="0.4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5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00"/>
        <v>101</v>
      </c>
      <c r="P1654" s="3">
        <f t="shared" si="101"/>
        <v>65</v>
      </c>
      <c r="Q1654" s="3" t="s">
        <v>8325</v>
      </c>
      <c r="R1654" s="3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74" x14ac:dyDescent="0.4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5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00"/>
        <v>174</v>
      </c>
      <c r="P1655" s="3">
        <f t="shared" si="101"/>
        <v>52</v>
      </c>
      <c r="Q1655" s="3" t="s">
        <v>8325</v>
      </c>
      <c r="R1655" s="3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74" x14ac:dyDescent="0.4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5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00"/>
        <v>120</v>
      </c>
      <c r="P1656" s="3">
        <f t="shared" si="101"/>
        <v>39</v>
      </c>
      <c r="Q1656" s="3" t="s">
        <v>8325</v>
      </c>
      <c r="R1656" s="3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55.5" x14ac:dyDescent="0.4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5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00"/>
        <v>143</v>
      </c>
      <c r="P1657" s="3">
        <f t="shared" si="101"/>
        <v>45</v>
      </c>
      <c r="Q1657" s="3" t="s">
        <v>8325</v>
      </c>
      <c r="R1657" s="3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74" x14ac:dyDescent="0.4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5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00"/>
        <v>100</v>
      </c>
      <c r="P1658" s="3">
        <f t="shared" si="101"/>
        <v>157</v>
      </c>
      <c r="Q1658" s="3" t="s">
        <v>8325</v>
      </c>
      <c r="R1658" s="3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74" x14ac:dyDescent="0.4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5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00"/>
        <v>105</v>
      </c>
      <c r="P1659" s="3">
        <f t="shared" si="101"/>
        <v>119</v>
      </c>
      <c r="Q1659" s="3" t="s">
        <v>8325</v>
      </c>
      <c r="R1659" s="3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74" x14ac:dyDescent="0.4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5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00"/>
        <v>132</v>
      </c>
      <c r="P1660" s="3">
        <f t="shared" si="101"/>
        <v>74</v>
      </c>
      <c r="Q1660" s="3" t="s">
        <v>8325</v>
      </c>
      <c r="R1660" s="3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74" x14ac:dyDescent="0.4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5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00"/>
        <v>113</v>
      </c>
      <c r="P1661" s="3">
        <f t="shared" si="101"/>
        <v>13</v>
      </c>
      <c r="Q1661" s="3" t="s">
        <v>8325</v>
      </c>
      <c r="R1661" s="3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74" x14ac:dyDescent="0.4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5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00"/>
        <v>1254</v>
      </c>
      <c r="P1662" s="3">
        <f t="shared" si="101"/>
        <v>28</v>
      </c>
      <c r="Q1662" s="3" t="s">
        <v>8325</v>
      </c>
      <c r="R1662" s="3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92.5" x14ac:dyDescent="0.4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5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00"/>
        <v>103</v>
      </c>
      <c r="P1663" s="3">
        <f t="shared" si="101"/>
        <v>80</v>
      </c>
      <c r="Q1663" s="3" t="s">
        <v>8325</v>
      </c>
      <c r="R1663" s="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74" x14ac:dyDescent="0.4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5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00"/>
        <v>103</v>
      </c>
      <c r="P1664" s="3">
        <f t="shared" si="101"/>
        <v>132</v>
      </c>
      <c r="Q1664" s="3" t="s">
        <v>8325</v>
      </c>
      <c r="R1664" s="3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55.5" x14ac:dyDescent="0.4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5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00"/>
        <v>108</v>
      </c>
      <c r="P1665" s="3">
        <f t="shared" si="101"/>
        <v>34</v>
      </c>
      <c r="Q1665" s="3" t="s">
        <v>8325</v>
      </c>
      <c r="R1665" s="3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74" x14ac:dyDescent="0.4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5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00"/>
        <v>122</v>
      </c>
      <c r="P1666" s="3">
        <f t="shared" si="101"/>
        <v>34</v>
      </c>
      <c r="Q1666" s="3" t="s">
        <v>8325</v>
      </c>
      <c r="R1666" s="3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74" x14ac:dyDescent="0.4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5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04">ROUND(E1667/D1667*100,0)</f>
        <v>119</v>
      </c>
      <c r="P1667" s="3">
        <f t="shared" ref="P1667:P1730" si="105">IFERROR(ROUND((E1667/L1667),0),0)</f>
        <v>45</v>
      </c>
      <c r="Q1667" s="3" t="s">
        <v>8325</v>
      </c>
      <c r="R1667" s="3" t="s">
        <v>8346</v>
      </c>
      <c r="S1667" s="11">
        <f t="shared" ref="S1667:S1730" si="106">(J1667/86400)+25569+(-5/24)</f>
        <v>40564.441122685181</v>
      </c>
      <c r="T1667" s="11">
        <f t="shared" ref="T1667:T1730" si="107">(((I1667/60)/60)/24)+DATE(1970,1,1)+(-5/24)</f>
        <v>40595.916666666664</v>
      </c>
    </row>
    <row r="1668" spans="1:20" ht="55.5" x14ac:dyDescent="0.4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5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04"/>
        <v>161</v>
      </c>
      <c r="P1668" s="3">
        <f t="shared" si="105"/>
        <v>41</v>
      </c>
      <c r="Q1668" s="3" t="s">
        <v>8325</v>
      </c>
      <c r="R1668" s="3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74" x14ac:dyDescent="0.4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5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04"/>
        <v>127</v>
      </c>
      <c r="P1669" s="3">
        <f t="shared" si="105"/>
        <v>53</v>
      </c>
      <c r="Q1669" s="3" t="s">
        <v>8325</v>
      </c>
      <c r="R1669" s="3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74" x14ac:dyDescent="0.4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5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04"/>
        <v>103</v>
      </c>
      <c r="P1670" s="3">
        <f t="shared" si="105"/>
        <v>71</v>
      </c>
      <c r="Q1670" s="3" t="s">
        <v>8325</v>
      </c>
      <c r="R1670" s="3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74" x14ac:dyDescent="0.4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5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04"/>
        <v>140</v>
      </c>
      <c r="P1671" s="3">
        <f t="shared" si="105"/>
        <v>54</v>
      </c>
      <c r="Q1671" s="3" t="s">
        <v>8325</v>
      </c>
      <c r="R1671" s="3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92.5" x14ac:dyDescent="0.4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5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04"/>
        <v>103</v>
      </c>
      <c r="P1672" s="3">
        <f t="shared" si="105"/>
        <v>45</v>
      </c>
      <c r="Q1672" s="3" t="s">
        <v>8325</v>
      </c>
      <c r="R1672" s="3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55.5" x14ac:dyDescent="0.4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5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04"/>
        <v>101</v>
      </c>
      <c r="P1673" s="3">
        <f t="shared" si="105"/>
        <v>26</v>
      </c>
      <c r="Q1673" s="3" t="s">
        <v>8325</v>
      </c>
      <c r="R1673" s="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55.5" x14ac:dyDescent="0.4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5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04"/>
        <v>113</v>
      </c>
      <c r="P1674" s="3">
        <f t="shared" si="105"/>
        <v>39</v>
      </c>
      <c r="Q1674" s="3" t="s">
        <v>8325</v>
      </c>
      <c r="R1674" s="3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74" x14ac:dyDescent="0.4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5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04"/>
        <v>128</v>
      </c>
      <c r="P1675" s="3">
        <f t="shared" si="105"/>
        <v>46</v>
      </c>
      <c r="Q1675" s="3" t="s">
        <v>8325</v>
      </c>
      <c r="R1675" s="3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74" x14ac:dyDescent="0.4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5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04"/>
        <v>202</v>
      </c>
      <c r="P1676" s="3">
        <f t="shared" si="105"/>
        <v>89</v>
      </c>
      <c r="Q1676" s="3" t="s">
        <v>8325</v>
      </c>
      <c r="R1676" s="3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55.5" x14ac:dyDescent="0.4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5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04"/>
        <v>137</v>
      </c>
      <c r="P1677" s="3">
        <f t="shared" si="105"/>
        <v>40</v>
      </c>
      <c r="Q1677" s="3" t="s">
        <v>8325</v>
      </c>
      <c r="R1677" s="3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55.5" x14ac:dyDescent="0.4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5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04"/>
        <v>115</v>
      </c>
      <c r="P1678" s="3">
        <f t="shared" si="105"/>
        <v>82</v>
      </c>
      <c r="Q1678" s="3" t="s">
        <v>8325</v>
      </c>
      <c r="R1678" s="3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74" x14ac:dyDescent="0.4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5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04"/>
        <v>112</v>
      </c>
      <c r="P1679" s="3">
        <f t="shared" si="105"/>
        <v>160</v>
      </c>
      <c r="Q1679" s="3" t="s">
        <v>8325</v>
      </c>
      <c r="R1679" s="3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55.5" x14ac:dyDescent="0.4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5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04"/>
        <v>118</v>
      </c>
      <c r="P1680" s="3">
        <f t="shared" si="105"/>
        <v>36</v>
      </c>
      <c r="Q1680" s="3" t="s">
        <v>8325</v>
      </c>
      <c r="R1680" s="3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92.5" x14ac:dyDescent="0.4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5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04"/>
        <v>175</v>
      </c>
      <c r="P1681" s="3">
        <f t="shared" si="105"/>
        <v>63</v>
      </c>
      <c r="Q1681" s="3" t="s">
        <v>8325</v>
      </c>
      <c r="R1681" s="3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55.5" x14ac:dyDescent="0.4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5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04"/>
        <v>118</v>
      </c>
      <c r="P1682" s="3">
        <f t="shared" si="105"/>
        <v>47</v>
      </c>
      <c r="Q1682" s="3" t="s">
        <v>8325</v>
      </c>
      <c r="R1682" s="3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74" x14ac:dyDescent="0.4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5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04"/>
        <v>101</v>
      </c>
      <c r="P1683" s="3">
        <f t="shared" si="105"/>
        <v>75</v>
      </c>
      <c r="Q1683" s="3" t="s">
        <v>8325</v>
      </c>
      <c r="R1683" s="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55.5" x14ac:dyDescent="0.4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5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04"/>
        <v>0</v>
      </c>
      <c r="P1684" s="3">
        <f t="shared" si="105"/>
        <v>0</v>
      </c>
      <c r="Q1684" s="3" t="s">
        <v>8325</v>
      </c>
      <c r="R1684" s="3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55.5" x14ac:dyDescent="0.4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5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04"/>
        <v>22</v>
      </c>
      <c r="P1685" s="3">
        <f t="shared" si="105"/>
        <v>76</v>
      </c>
      <c r="Q1685" s="3" t="s">
        <v>8325</v>
      </c>
      <c r="R1685" s="3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55.5" x14ac:dyDescent="0.4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5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04"/>
        <v>109</v>
      </c>
      <c r="P1686" s="3">
        <f t="shared" si="105"/>
        <v>86</v>
      </c>
      <c r="Q1686" s="3" t="s">
        <v>8325</v>
      </c>
      <c r="R1686" s="3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74" x14ac:dyDescent="0.4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5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04"/>
        <v>103</v>
      </c>
      <c r="P1687" s="3">
        <f t="shared" si="105"/>
        <v>24</v>
      </c>
      <c r="Q1687" s="3" t="s">
        <v>8325</v>
      </c>
      <c r="R1687" s="3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74" x14ac:dyDescent="0.4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5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04"/>
        <v>0</v>
      </c>
      <c r="P1688" s="3">
        <f t="shared" si="105"/>
        <v>18</v>
      </c>
      <c r="Q1688" s="3" t="s">
        <v>8325</v>
      </c>
      <c r="R1688" s="3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74" x14ac:dyDescent="0.4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5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04"/>
        <v>31</v>
      </c>
      <c r="P1689" s="3">
        <f t="shared" si="105"/>
        <v>80</v>
      </c>
      <c r="Q1689" s="3" t="s">
        <v>8325</v>
      </c>
      <c r="R1689" s="3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74" x14ac:dyDescent="0.4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5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04"/>
        <v>44</v>
      </c>
      <c r="P1690" s="3">
        <f t="shared" si="105"/>
        <v>253</v>
      </c>
      <c r="Q1690" s="3" t="s">
        <v>8325</v>
      </c>
      <c r="R1690" s="3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37" x14ac:dyDescent="0.4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5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04"/>
        <v>100</v>
      </c>
      <c r="P1691" s="3">
        <f t="shared" si="105"/>
        <v>171</v>
      </c>
      <c r="Q1691" s="3" t="s">
        <v>8325</v>
      </c>
      <c r="R1691" s="3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74" x14ac:dyDescent="0.4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5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04"/>
        <v>25</v>
      </c>
      <c r="P1692" s="3">
        <f t="shared" si="105"/>
        <v>58</v>
      </c>
      <c r="Q1692" s="3" t="s">
        <v>8325</v>
      </c>
      <c r="R1692" s="3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74" x14ac:dyDescent="0.4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5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04"/>
        <v>33</v>
      </c>
      <c r="P1693" s="3">
        <f t="shared" si="105"/>
        <v>264</v>
      </c>
      <c r="Q1693" s="3" t="s">
        <v>8325</v>
      </c>
      <c r="R1693" s="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74" x14ac:dyDescent="0.4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5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04"/>
        <v>48</v>
      </c>
      <c r="P1694" s="3">
        <f t="shared" si="105"/>
        <v>159</v>
      </c>
      <c r="Q1694" s="3" t="s">
        <v>8325</v>
      </c>
      <c r="R1694" s="3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74" x14ac:dyDescent="0.4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5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04"/>
        <v>9</v>
      </c>
      <c r="P1695" s="3">
        <f t="shared" si="105"/>
        <v>35</v>
      </c>
      <c r="Q1695" s="3" t="s">
        <v>8325</v>
      </c>
      <c r="R1695" s="3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74" x14ac:dyDescent="0.4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5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04"/>
        <v>0</v>
      </c>
      <c r="P1696" s="3">
        <f t="shared" si="105"/>
        <v>5</v>
      </c>
      <c r="Q1696" s="3" t="s">
        <v>8325</v>
      </c>
      <c r="R1696" s="3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92.5" x14ac:dyDescent="0.4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5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04"/>
        <v>12</v>
      </c>
      <c r="P1697" s="3">
        <f t="shared" si="105"/>
        <v>61</v>
      </c>
      <c r="Q1697" s="3" t="s">
        <v>8325</v>
      </c>
      <c r="R1697" s="3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74" x14ac:dyDescent="0.4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5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04"/>
        <v>0</v>
      </c>
      <c r="P1698" s="3">
        <f t="shared" si="105"/>
        <v>0</v>
      </c>
      <c r="Q1698" s="3" t="s">
        <v>8325</v>
      </c>
      <c r="R1698" s="3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74" x14ac:dyDescent="0.4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5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04"/>
        <v>20</v>
      </c>
      <c r="P1699" s="3">
        <f t="shared" si="105"/>
        <v>115</v>
      </c>
      <c r="Q1699" s="3" t="s">
        <v>8325</v>
      </c>
      <c r="R1699" s="3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92.5" x14ac:dyDescent="0.4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5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04"/>
        <v>0</v>
      </c>
      <c r="P1700" s="3">
        <f t="shared" si="105"/>
        <v>0</v>
      </c>
      <c r="Q1700" s="3" t="s">
        <v>8325</v>
      </c>
      <c r="R1700" s="3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74" x14ac:dyDescent="0.4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5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04"/>
        <v>4</v>
      </c>
      <c r="P1701" s="3">
        <f t="shared" si="105"/>
        <v>54</v>
      </c>
      <c r="Q1701" s="3" t="s">
        <v>8325</v>
      </c>
      <c r="R1701" s="3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74" x14ac:dyDescent="0.4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5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04"/>
        <v>26</v>
      </c>
      <c r="P1702" s="3">
        <f t="shared" si="105"/>
        <v>66</v>
      </c>
      <c r="Q1702" s="3" t="s">
        <v>8325</v>
      </c>
      <c r="R1702" s="3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74" x14ac:dyDescent="0.4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5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04"/>
        <v>0</v>
      </c>
      <c r="P1703" s="3">
        <f t="shared" si="105"/>
        <v>5</v>
      </c>
      <c r="Q1703" s="3" t="s">
        <v>8325</v>
      </c>
      <c r="R1703" s="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37" x14ac:dyDescent="0.4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5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04"/>
        <v>0</v>
      </c>
      <c r="P1704" s="3">
        <f t="shared" si="105"/>
        <v>1</v>
      </c>
      <c r="Q1704" s="3" t="s">
        <v>8325</v>
      </c>
      <c r="R1704" s="3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74" x14ac:dyDescent="0.4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5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04"/>
        <v>1</v>
      </c>
      <c r="P1705" s="3">
        <f t="shared" si="105"/>
        <v>26</v>
      </c>
      <c r="Q1705" s="3" t="s">
        <v>8325</v>
      </c>
      <c r="R1705" s="3" t="s">
        <v>8347</v>
      </c>
      <c r="S1705" s="11">
        <f t="shared" si="106"/>
        <v>42187.073344907403</v>
      </c>
      <c r="T1705" s="11">
        <f t="shared" si="107"/>
        <v>42247.073344907411</v>
      </c>
    </row>
    <row r="1706" spans="1:20" ht="55.5" x14ac:dyDescent="0.4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5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04"/>
        <v>65</v>
      </c>
      <c r="P1706" s="3">
        <f t="shared" si="105"/>
        <v>118</v>
      </c>
      <c r="Q1706" s="3" t="s">
        <v>8325</v>
      </c>
      <c r="R1706" s="3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55.5" x14ac:dyDescent="0.4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5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04"/>
        <v>0</v>
      </c>
      <c r="P1707" s="3">
        <f t="shared" si="105"/>
        <v>0</v>
      </c>
      <c r="Q1707" s="3" t="s">
        <v>8325</v>
      </c>
      <c r="R1707" s="3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74" x14ac:dyDescent="0.4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5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04"/>
        <v>0</v>
      </c>
      <c r="P1708" s="3">
        <f t="shared" si="105"/>
        <v>0</v>
      </c>
      <c r="Q1708" s="3" t="s">
        <v>8325</v>
      </c>
      <c r="R1708" s="3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74" x14ac:dyDescent="0.4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5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04"/>
        <v>10</v>
      </c>
      <c r="P1709" s="3">
        <f t="shared" si="105"/>
        <v>54</v>
      </c>
      <c r="Q1709" s="3" t="s">
        <v>8325</v>
      </c>
      <c r="R1709" s="3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74" x14ac:dyDescent="0.4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5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04"/>
        <v>0</v>
      </c>
      <c r="P1710" s="3">
        <f t="shared" si="105"/>
        <v>0</v>
      </c>
      <c r="Q1710" s="3" t="s">
        <v>8325</v>
      </c>
      <c r="R1710" s="3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55.5" x14ac:dyDescent="0.4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5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04"/>
        <v>5</v>
      </c>
      <c r="P1711" s="3">
        <f t="shared" si="105"/>
        <v>21</v>
      </c>
      <c r="Q1711" s="3" t="s">
        <v>8325</v>
      </c>
      <c r="R1711" s="3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55.5" x14ac:dyDescent="0.4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5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04"/>
        <v>1</v>
      </c>
      <c r="P1712" s="3">
        <f t="shared" si="105"/>
        <v>34</v>
      </c>
      <c r="Q1712" s="3" t="s">
        <v>8325</v>
      </c>
      <c r="R1712" s="3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74" x14ac:dyDescent="0.4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5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04"/>
        <v>11</v>
      </c>
      <c r="P1713" s="3">
        <f t="shared" si="105"/>
        <v>525</v>
      </c>
      <c r="Q1713" s="3" t="s">
        <v>8325</v>
      </c>
      <c r="R1713" s="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74" x14ac:dyDescent="0.4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5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04"/>
        <v>0</v>
      </c>
      <c r="P1714" s="3">
        <f t="shared" si="105"/>
        <v>0</v>
      </c>
      <c r="Q1714" s="3" t="s">
        <v>8325</v>
      </c>
      <c r="R1714" s="3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74" x14ac:dyDescent="0.4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5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04"/>
        <v>2</v>
      </c>
      <c r="P1715" s="3">
        <f t="shared" si="105"/>
        <v>50</v>
      </c>
      <c r="Q1715" s="3" t="s">
        <v>8325</v>
      </c>
      <c r="R1715" s="3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74" x14ac:dyDescent="0.4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5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04"/>
        <v>8</v>
      </c>
      <c r="P1716" s="3">
        <f t="shared" si="105"/>
        <v>116</v>
      </c>
      <c r="Q1716" s="3" t="s">
        <v>8325</v>
      </c>
      <c r="R1716" s="3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74" x14ac:dyDescent="0.4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5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04"/>
        <v>0</v>
      </c>
      <c r="P1717" s="3">
        <f t="shared" si="105"/>
        <v>6</v>
      </c>
      <c r="Q1717" s="3" t="s">
        <v>8325</v>
      </c>
      <c r="R1717" s="3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74" x14ac:dyDescent="0.4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5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04"/>
        <v>8</v>
      </c>
      <c r="P1718" s="3">
        <f t="shared" si="105"/>
        <v>50</v>
      </c>
      <c r="Q1718" s="3" t="s">
        <v>8325</v>
      </c>
      <c r="R1718" s="3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55.5" x14ac:dyDescent="0.4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5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04"/>
        <v>43</v>
      </c>
      <c r="P1719" s="3">
        <f t="shared" si="105"/>
        <v>34</v>
      </c>
      <c r="Q1719" s="3" t="s">
        <v>8325</v>
      </c>
      <c r="R1719" s="3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4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5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04"/>
        <v>0</v>
      </c>
      <c r="P1720" s="3">
        <f t="shared" si="105"/>
        <v>38</v>
      </c>
      <c r="Q1720" s="3" t="s">
        <v>8325</v>
      </c>
      <c r="R1720" s="3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74" x14ac:dyDescent="0.4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5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04"/>
        <v>1</v>
      </c>
      <c r="P1721" s="3">
        <f t="shared" si="105"/>
        <v>12</v>
      </c>
      <c r="Q1721" s="3" t="s">
        <v>8325</v>
      </c>
      <c r="R1721" s="3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74" x14ac:dyDescent="0.4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5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04"/>
        <v>6</v>
      </c>
      <c r="P1722" s="3">
        <f t="shared" si="105"/>
        <v>28</v>
      </c>
      <c r="Q1722" s="3" t="s">
        <v>8325</v>
      </c>
      <c r="R1722" s="3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74" x14ac:dyDescent="0.4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5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04"/>
        <v>0</v>
      </c>
      <c r="P1723" s="3">
        <f t="shared" si="105"/>
        <v>0</v>
      </c>
      <c r="Q1723" s="3" t="s">
        <v>8325</v>
      </c>
      <c r="R1723" s="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74" x14ac:dyDescent="0.4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5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04"/>
        <v>0</v>
      </c>
      <c r="P1724" s="3">
        <f t="shared" si="105"/>
        <v>1</v>
      </c>
      <c r="Q1724" s="3" t="s">
        <v>8325</v>
      </c>
      <c r="R1724" s="3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74" x14ac:dyDescent="0.4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5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04"/>
        <v>7</v>
      </c>
      <c r="P1725" s="3">
        <f t="shared" si="105"/>
        <v>217</v>
      </c>
      <c r="Q1725" s="3" t="s">
        <v>8325</v>
      </c>
      <c r="R1725" s="3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74" x14ac:dyDescent="0.4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5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04"/>
        <v>1</v>
      </c>
      <c r="P1726" s="3">
        <f t="shared" si="105"/>
        <v>9</v>
      </c>
      <c r="Q1726" s="3" t="s">
        <v>8325</v>
      </c>
      <c r="R1726" s="3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74" x14ac:dyDescent="0.4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5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04"/>
        <v>10</v>
      </c>
      <c r="P1727" s="3">
        <f t="shared" si="105"/>
        <v>62</v>
      </c>
      <c r="Q1727" s="3" t="s">
        <v>8325</v>
      </c>
      <c r="R1727" s="3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55.5" x14ac:dyDescent="0.4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5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04"/>
        <v>34</v>
      </c>
      <c r="P1728" s="3">
        <f t="shared" si="105"/>
        <v>137</v>
      </c>
      <c r="Q1728" s="3" t="s">
        <v>8325</v>
      </c>
      <c r="R1728" s="3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74" x14ac:dyDescent="0.4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5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04"/>
        <v>0</v>
      </c>
      <c r="P1729" s="3">
        <f t="shared" si="105"/>
        <v>1</v>
      </c>
      <c r="Q1729" s="3" t="s">
        <v>8325</v>
      </c>
      <c r="R1729" s="3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74" x14ac:dyDescent="0.4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5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04"/>
        <v>68</v>
      </c>
      <c r="P1730" s="3">
        <f t="shared" si="105"/>
        <v>122</v>
      </c>
      <c r="Q1730" s="3" t="s">
        <v>8325</v>
      </c>
      <c r="R1730" s="3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74" x14ac:dyDescent="0.4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5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08">ROUND(E1731/D1731*100,0)</f>
        <v>0</v>
      </c>
      <c r="P1731" s="3">
        <f t="shared" ref="P1731:P1794" si="109">IFERROR(ROUND((E1731/L1731),0),0)</f>
        <v>0</v>
      </c>
      <c r="Q1731" s="3" t="s">
        <v>8325</v>
      </c>
      <c r="R1731" s="3" t="s">
        <v>8347</v>
      </c>
      <c r="S1731" s="11">
        <f t="shared" ref="S1731:S1794" si="110">(J1731/86400)+25569+(-5/24)</f>
        <v>42470.843819444439</v>
      </c>
      <c r="T1731" s="11">
        <f t="shared" ref="T1731:T1794" si="111">(((I1731/60)/60)/24)+DATE(1970,1,1)+(-5/24)</f>
        <v>42530.843819444439</v>
      </c>
    </row>
    <row r="1732" spans="1:20" ht="74" x14ac:dyDescent="0.4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5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08"/>
        <v>0</v>
      </c>
      <c r="P1732" s="3">
        <f t="shared" si="109"/>
        <v>0</v>
      </c>
      <c r="Q1732" s="3" t="s">
        <v>8325</v>
      </c>
      <c r="R1732" s="3" t="s">
        <v>8347</v>
      </c>
      <c r="S1732" s="11">
        <f t="shared" si="110"/>
        <v>42271.879432870366</v>
      </c>
      <c r="T1732" s="11">
        <f t="shared" si="111"/>
        <v>42301.879432870373</v>
      </c>
    </row>
    <row r="1733" spans="1:20" ht="37" x14ac:dyDescent="0.4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5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08"/>
        <v>0</v>
      </c>
      <c r="P1733" s="3">
        <f t="shared" si="109"/>
        <v>0</v>
      </c>
      <c r="Q1733" s="3" t="s">
        <v>8325</v>
      </c>
      <c r="R1733" s="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74" x14ac:dyDescent="0.4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5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08"/>
        <v>0</v>
      </c>
      <c r="P1734" s="3">
        <f t="shared" si="109"/>
        <v>0</v>
      </c>
      <c r="Q1734" s="3" t="s">
        <v>8325</v>
      </c>
      <c r="R1734" s="3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74" x14ac:dyDescent="0.4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5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08"/>
        <v>0</v>
      </c>
      <c r="P1735" s="3">
        <f t="shared" si="109"/>
        <v>0</v>
      </c>
      <c r="Q1735" s="3" t="s">
        <v>8325</v>
      </c>
      <c r="R1735" s="3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74" x14ac:dyDescent="0.4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5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08"/>
        <v>0</v>
      </c>
      <c r="P1736" s="3">
        <f t="shared" si="109"/>
        <v>1</v>
      </c>
      <c r="Q1736" s="3" t="s">
        <v>8325</v>
      </c>
      <c r="R1736" s="3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74" x14ac:dyDescent="0.4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5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08"/>
        <v>11</v>
      </c>
      <c r="P1737" s="3">
        <f t="shared" si="109"/>
        <v>55</v>
      </c>
      <c r="Q1737" s="3" t="s">
        <v>8325</v>
      </c>
      <c r="R1737" s="3" t="s">
        <v>8347</v>
      </c>
      <c r="S1737" s="11">
        <f t="shared" si="110"/>
        <v>42559.605844907404</v>
      </c>
      <c r="T1737" s="11">
        <f t="shared" si="111"/>
        <v>42589.605844907412</v>
      </c>
    </row>
    <row r="1738" spans="1:20" ht="55.5" x14ac:dyDescent="0.4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5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08"/>
        <v>1</v>
      </c>
      <c r="P1738" s="3">
        <f t="shared" si="109"/>
        <v>22</v>
      </c>
      <c r="Q1738" s="3" t="s">
        <v>8325</v>
      </c>
      <c r="R1738" s="3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74" x14ac:dyDescent="0.4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5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08"/>
        <v>21</v>
      </c>
      <c r="P1739" s="3">
        <f t="shared" si="109"/>
        <v>57</v>
      </c>
      <c r="Q1739" s="3" t="s">
        <v>8325</v>
      </c>
      <c r="R1739" s="3" t="s">
        <v>8347</v>
      </c>
      <c r="S1739" s="11">
        <f t="shared" si="110"/>
        <v>42175.740648148145</v>
      </c>
      <c r="T1739" s="11">
        <f t="shared" si="111"/>
        <v>42205.740648148152</v>
      </c>
    </row>
    <row r="1740" spans="1:20" ht="55.5" x14ac:dyDescent="0.4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5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08"/>
        <v>0</v>
      </c>
      <c r="P1740" s="3">
        <f t="shared" si="109"/>
        <v>20</v>
      </c>
      <c r="Q1740" s="3" t="s">
        <v>8325</v>
      </c>
      <c r="R1740" s="3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74" x14ac:dyDescent="0.4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5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08"/>
        <v>0</v>
      </c>
      <c r="P1741" s="3">
        <f t="shared" si="109"/>
        <v>1</v>
      </c>
      <c r="Q1741" s="3" t="s">
        <v>8325</v>
      </c>
      <c r="R1741" s="3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74" x14ac:dyDescent="0.4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5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08"/>
        <v>0</v>
      </c>
      <c r="P1742" s="3">
        <f t="shared" si="109"/>
        <v>0</v>
      </c>
      <c r="Q1742" s="3" t="s">
        <v>8325</v>
      </c>
      <c r="R1742" s="3" t="s">
        <v>8347</v>
      </c>
      <c r="S1742" s="11">
        <f t="shared" si="110"/>
        <v>42171.609050925923</v>
      </c>
      <c r="T1742" s="11">
        <f t="shared" si="111"/>
        <v>42201.60905092593</v>
      </c>
    </row>
    <row r="1743" spans="1:20" ht="55.5" x14ac:dyDescent="0.4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5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08"/>
        <v>111</v>
      </c>
      <c r="P1743" s="3">
        <f t="shared" si="109"/>
        <v>26</v>
      </c>
      <c r="Q1743" s="3" t="s">
        <v>8338</v>
      </c>
      <c r="R1743" s="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74" x14ac:dyDescent="0.4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5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08"/>
        <v>109</v>
      </c>
      <c r="P1744" s="3">
        <f t="shared" si="109"/>
        <v>64</v>
      </c>
      <c r="Q1744" s="3" t="s">
        <v>8338</v>
      </c>
      <c r="R1744" s="3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74" x14ac:dyDescent="0.4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5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08"/>
        <v>100</v>
      </c>
      <c r="P1745" s="3">
        <f t="shared" si="109"/>
        <v>90</v>
      </c>
      <c r="Q1745" s="3" t="s">
        <v>8338</v>
      </c>
      <c r="R1745" s="3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74" x14ac:dyDescent="0.4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5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08"/>
        <v>118</v>
      </c>
      <c r="P1746" s="3">
        <f t="shared" si="109"/>
        <v>93</v>
      </c>
      <c r="Q1746" s="3" t="s">
        <v>8338</v>
      </c>
      <c r="R1746" s="3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74" x14ac:dyDescent="0.4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5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08"/>
        <v>114</v>
      </c>
      <c r="P1747" s="3">
        <f t="shared" si="109"/>
        <v>90</v>
      </c>
      <c r="Q1747" s="3" t="s">
        <v>8338</v>
      </c>
      <c r="R1747" s="3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74" x14ac:dyDescent="0.4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5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08"/>
        <v>148</v>
      </c>
      <c r="P1748" s="3">
        <f t="shared" si="109"/>
        <v>208</v>
      </c>
      <c r="Q1748" s="3" t="s">
        <v>8338</v>
      </c>
      <c r="R1748" s="3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74" x14ac:dyDescent="0.4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5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08"/>
        <v>105</v>
      </c>
      <c r="P1749" s="3">
        <f t="shared" si="109"/>
        <v>59</v>
      </c>
      <c r="Q1749" s="3" t="s">
        <v>8338</v>
      </c>
      <c r="R1749" s="3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55.5" x14ac:dyDescent="0.4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5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08"/>
        <v>130</v>
      </c>
      <c r="P1750" s="3">
        <f t="shared" si="109"/>
        <v>359</v>
      </c>
      <c r="Q1750" s="3" t="s">
        <v>8338</v>
      </c>
      <c r="R1750" s="3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55.5" x14ac:dyDescent="0.4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5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08"/>
        <v>123</v>
      </c>
      <c r="P1751" s="3">
        <f t="shared" si="109"/>
        <v>95</v>
      </c>
      <c r="Q1751" s="3" t="s">
        <v>8338</v>
      </c>
      <c r="R1751" s="3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92.5" x14ac:dyDescent="0.4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5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08"/>
        <v>202</v>
      </c>
      <c r="P1752" s="3">
        <f t="shared" si="109"/>
        <v>81</v>
      </c>
      <c r="Q1752" s="3" t="s">
        <v>8338</v>
      </c>
      <c r="R1752" s="3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55.5" x14ac:dyDescent="0.4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5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08"/>
        <v>103</v>
      </c>
      <c r="P1753" s="3">
        <f t="shared" si="109"/>
        <v>169</v>
      </c>
      <c r="Q1753" s="3" t="s">
        <v>8338</v>
      </c>
      <c r="R1753" s="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55.5" x14ac:dyDescent="0.4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5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08"/>
        <v>260</v>
      </c>
      <c r="P1754" s="3">
        <f t="shared" si="109"/>
        <v>35</v>
      </c>
      <c r="Q1754" s="3" t="s">
        <v>8338</v>
      </c>
      <c r="R1754" s="3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74" x14ac:dyDescent="0.4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5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08"/>
        <v>108</v>
      </c>
      <c r="P1755" s="3">
        <f t="shared" si="109"/>
        <v>463</v>
      </c>
      <c r="Q1755" s="3" t="s">
        <v>8338</v>
      </c>
      <c r="R1755" s="3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74" x14ac:dyDescent="0.4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5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08"/>
        <v>111</v>
      </c>
      <c r="P1756" s="3">
        <f t="shared" si="109"/>
        <v>104</v>
      </c>
      <c r="Q1756" s="3" t="s">
        <v>8338</v>
      </c>
      <c r="R1756" s="3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74" x14ac:dyDescent="0.4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5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08"/>
        <v>120</v>
      </c>
      <c r="P1757" s="3">
        <f t="shared" si="109"/>
        <v>8</v>
      </c>
      <c r="Q1757" s="3" t="s">
        <v>8338</v>
      </c>
      <c r="R1757" s="3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74" x14ac:dyDescent="0.4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5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08"/>
        <v>103</v>
      </c>
      <c r="P1758" s="3">
        <f t="shared" si="109"/>
        <v>47</v>
      </c>
      <c r="Q1758" s="3" t="s">
        <v>8338</v>
      </c>
      <c r="R1758" s="3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55.5" x14ac:dyDescent="0.4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5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08"/>
        <v>116</v>
      </c>
      <c r="P1759" s="3">
        <f t="shared" si="109"/>
        <v>414</v>
      </c>
      <c r="Q1759" s="3" t="s">
        <v>8338</v>
      </c>
      <c r="R1759" s="3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74" x14ac:dyDescent="0.4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5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08"/>
        <v>115</v>
      </c>
      <c r="P1760" s="3">
        <f t="shared" si="109"/>
        <v>42</v>
      </c>
      <c r="Q1760" s="3" t="s">
        <v>8338</v>
      </c>
      <c r="R1760" s="3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7" x14ac:dyDescent="0.4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5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08"/>
        <v>107</v>
      </c>
      <c r="P1761" s="3">
        <f t="shared" si="109"/>
        <v>109</v>
      </c>
      <c r="Q1761" s="3" t="s">
        <v>8338</v>
      </c>
      <c r="R1761" s="3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92.5" x14ac:dyDescent="0.4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5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08"/>
        <v>165</v>
      </c>
      <c r="P1762" s="3">
        <f t="shared" si="109"/>
        <v>81</v>
      </c>
      <c r="Q1762" s="3" t="s">
        <v>8338</v>
      </c>
      <c r="R1762" s="3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55.5" x14ac:dyDescent="0.4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5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08"/>
        <v>155</v>
      </c>
      <c r="P1763" s="3">
        <f t="shared" si="109"/>
        <v>52</v>
      </c>
      <c r="Q1763" s="3" t="s">
        <v>8338</v>
      </c>
      <c r="R1763" s="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37" x14ac:dyDescent="0.4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5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08"/>
        <v>885</v>
      </c>
      <c r="P1764" s="3">
        <f t="shared" si="109"/>
        <v>35</v>
      </c>
      <c r="Q1764" s="3" t="s">
        <v>8338</v>
      </c>
      <c r="R1764" s="3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74" x14ac:dyDescent="0.4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5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08"/>
        <v>102</v>
      </c>
      <c r="P1765" s="3">
        <f t="shared" si="109"/>
        <v>104</v>
      </c>
      <c r="Q1765" s="3" t="s">
        <v>8338</v>
      </c>
      <c r="R1765" s="3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74" x14ac:dyDescent="0.4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5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08"/>
        <v>20</v>
      </c>
      <c r="P1766" s="3">
        <f t="shared" si="109"/>
        <v>55</v>
      </c>
      <c r="Q1766" s="3" t="s">
        <v>8338</v>
      </c>
      <c r="R1766" s="3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74" x14ac:dyDescent="0.4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5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08"/>
        <v>59</v>
      </c>
      <c r="P1767" s="3">
        <f t="shared" si="109"/>
        <v>72</v>
      </c>
      <c r="Q1767" s="3" t="s">
        <v>8338</v>
      </c>
      <c r="R1767" s="3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55.5" x14ac:dyDescent="0.4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5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08"/>
        <v>0</v>
      </c>
      <c r="P1768" s="3">
        <f t="shared" si="109"/>
        <v>0</v>
      </c>
      <c r="Q1768" s="3" t="s">
        <v>8338</v>
      </c>
      <c r="R1768" s="3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55.5" x14ac:dyDescent="0.4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5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08"/>
        <v>46</v>
      </c>
      <c r="P1769" s="3">
        <f t="shared" si="109"/>
        <v>59</v>
      </c>
      <c r="Q1769" s="3" t="s">
        <v>8338</v>
      </c>
      <c r="R1769" s="3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74" x14ac:dyDescent="0.4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5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08"/>
        <v>4</v>
      </c>
      <c r="P1770" s="3">
        <f t="shared" si="109"/>
        <v>12</v>
      </c>
      <c r="Q1770" s="3" t="s">
        <v>8338</v>
      </c>
      <c r="R1770" s="3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74" x14ac:dyDescent="0.4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5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08"/>
        <v>3</v>
      </c>
      <c r="P1771" s="3">
        <f t="shared" si="109"/>
        <v>49</v>
      </c>
      <c r="Q1771" s="3" t="s">
        <v>8338</v>
      </c>
      <c r="R1771" s="3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74" x14ac:dyDescent="0.4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5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08"/>
        <v>57</v>
      </c>
      <c r="P1772" s="3">
        <f t="shared" si="109"/>
        <v>151</v>
      </c>
      <c r="Q1772" s="3" t="s">
        <v>8338</v>
      </c>
      <c r="R1772" s="3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74" x14ac:dyDescent="0.4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5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08"/>
        <v>21</v>
      </c>
      <c r="P1773" s="3">
        <f t="shared" si="109"/>
        <v>36</v>
      </c>
      <c r="Q1773" s="3" t="s">
        <v>8338</v>
      </c>
      <c r="R1773" s="3" t="s">
        <v>8339</v>
      </c>
      <c r="S1773" s="11">
        <f t="shared" si="110"/>
        <v>41905.771296296291</v>
      </c>
      <c r="T1773" s="11">
        <f t="shared" si="111"/>
        <v>41935.771296296298</v>
      </c>
    </row>
    <row r="1774" spans="1:20" ht="55.5" x14ac:dyDescent="0.4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5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08"/>
        <v>16</v>
      </c>
      <c r="P1774" s="3">
        <f t="shared" si="109"/>
        <v>45</v>
      </c>
      <c r="Q1774" s="3" t="s">
        <v>8338</v>
      </c>
      <c r="R1774" s="3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74" x14ac:dyDescent="0.4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5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08"/>
        <v>6</v>
      </c>
      <c r="P1775" s="3">
        <f t="shared" si="109"/>
        <v>99</v>
      </c>
      <c r="Q1775" s="3" t="s">
        <v>8338</v>
      </c>
      <c r="R1775" s="3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74" x14ac:dyDescent="0.4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5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08"/>
        <v>46</v>
      </c>
      <c r="P1776" s="3">
        <f t="shared" si="109"/>
        <v>88</v>
      </c>
      <c r="Q1776" s="3" t="s">
        <v>8338</v>
      </c>
      <c r="R1776" s="3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74" x14ac:dyDescent="0.4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5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08"/>
        <v>65</v>
      </c>
      <c r="P1777" s="3">
        <f t="shared" si="109"/>
        <v>171</v>
      </c>
      <c r="Q1777" s="3" t="s">
        <v>8338</v>
      </c>
      <c r="R1777" s="3" t="s">
        <v>8339</v>
      </c>
      <c r="S1777" s="11">
        <f t="shared" si="110"/>
        <v>41891.768055555549</v>
      </c>
      <c r="T1777" s="11">
        <f t="shared" si="111"/>
        <v>41936.768055555556</v>
      </c>
    </row>
    <row r="1778" spans="1:20" ht="74" x14ac:dyDescent="0.4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5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08"/>
        <v>7</v>
      </c>
      <c r="P1778" s="3">
        <f t="shared" si="109"/>
        <v>84</v>
      </c>
      <c r="Q1778" s="3" t="s">
        <v>8338</v>
      </c>
      <c r="R1778" s="3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74" x14ac:dyDescent="0.4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5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08"/>
        <v>14</v>
      </c>
      <c r="P1779" s="3">
        <f t="shared" si="109"/>
        <v>65</v>
      </c>
      <c r="Q1779" s="3" t="s">
        <v>8338</v>
      </c>
      <c r="R1779" s="3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74" x14ac:dyDescent="0.4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5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08"/>
        <v>2</v>
      </c>
      <c r="P1780" s="3">
        <f t="shared" si="109"/>
        <v>66</v>
      </c>
      <c r="Q1780" s="3" t="s">
        <v>8338</v>
      </c>
      <c r="R1780" s="3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74" x14ac:dyDescent="0.4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5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08"/>
        <v>36</v>
      </c>
      <c r="P1781" s="3">
        <f t="shared" si="109"/>
        <v>105</v>
      </c>
      <c r="Q1781" s="3" t="s">
        <v>8338</v>
      </c>
      <c r="R1781" s="3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74" x14ac:dyDescent="0.4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5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08"/>
        <v>40</v>
      </c>
      <c r="P1782" s="3">
        <f t="shared" si="109"/>
        <v>78</v>
      </c>
      <c r="Q1782" s="3" t="s">
        <v>8338</v>
      </c>
      <c r="R1782" s="3" t="s">
        <v>8339</v>
      </c>
      <c r="S1782" s="11">
        <f t="shared" si="110"/>
        <v>42493.392476851848</v>
      </c>
      <c r="T1782" s="11">
        <f t="shared" si="111"/>
        <v>42553.392476851855</v>
      </c>
    </row>
    <row r="1783" spans="1:20" ht="92.5" x14ac:dyDescent="0.4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5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08"/>
        <v>26</v>
      </c>
      <c r="P1783" s="3">
        <f t="shared" si="109"/>
        <v>59</v>
      </c>
      <c r="Q1783" s="3" t="s">
        <v>8338</v>
      </c>
      <c r="R1783" s="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74" x14ac:dyDescent="0.4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5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08"/>
        <v>15</v>
      </c>
      <c r="P1784" s="3">
        <f t="shared" si="109"/>
        <v>71</v>
      </c>
      <c r="Q1784" s="3" t="s">
        <v>8338</v>
      </c>
      <c r="R1784" s="3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74" x14ac:dyDescent="0.4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5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08"/>
        <v>24</v>
      </c>
      <c r="P1785" s="3">
        <f t="shared" si="109"/>
        <v>51</v>
      </c>
      <c r="Q1785" s="3" t="s">
        <v>8338</v>
      </c>
      <c r="R1785" s="3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74" x14ac:dyDescent="0.4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5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08"/>
        <v>40</v>
      </c>
      <c r="P1786" s="3">
        <f t="shared" si="109"/>
        <v>60</v>
      </c>
      <c r="Q1786" s="3" t="s">
        <v>8338</v>
      </c>
      <c r="R1786" s="3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74" x14ac:dyDescent="0.4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5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08"/>
        <v>20</v>
      </c>
      <c r="P1787" s="3">
        <f t="shared" si="109"/>
        <v>45</v>
      </c>
      <c r="Q1787" s="3" t="s">
        <v>8338</v>
      </c>
      <c r="R1787" s="3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74" x14ac:dyDescent="0.4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5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08"/>
        <v>48</v>
      </c>
      <c r="P1788" s="3">
        <f t="shared" si="109"/>
        <v>31</v>
      </c>
      <c r="Q1788" s="3" t="s">
        <v>8338</v>
      </c>
      <c r="R1788" s="3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55.5" x14ac:dyDescent="0.4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5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08"/>
        <v>15</v>
      </c>
      <c r="P1789" s="3">
        <f t="shared" si="109"/>
        <v>64</v>
      </c>
      <c r="Q1789" s="3" t="s">
        <v>8338</v>
      </c>
      <c r="R1789" s="3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55.5" x14ac:dyDescent="0.4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5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08"/>
        <v>1</v>
      </c>
      <c r="P1790" s="3">
        <f t="shared" si="109"/>
        <v>19</v>
      </c>
      <c r="Q1790" s="3" t="s">
        <v>8338</v>
      </c>
      <c r="R1790" s="3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74" x14ac:dyDescent="0.4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5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08"/>
        <v>1</v>
      </c>
      <c r="P1791" s="3">
        <f t="shared" si="109"/>
        <v>10</v>
      </c>
      <c r="Q1791" s="3" t="s">
        <v>8338</v>
      </c>
      <c r="R1791" s="3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55.5" x14ac:dyDescent="0.4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5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08"/>
        <v>5</v>
      </c>
      <c r="P1792" s="3">
        <f t="shared" si="109"/>
        <v>109</v>
      </c>
      <c r="Q1792" s="3" t="s">
        <v>8338</v>
      </c>
      <c r="R1792" s="3" t="s">
        <v>8339</v>
      </c>
      <c r="S1792" s="11">
        <f t="shared" si="110"/>
        <v>42010.466180555552</v>
      </c>
      <c r="T1792" s="11">
        <f t="shared" si="111"/>
        <v>42040.466180555559</v>
      </c>
    </row>
    <row r="1793" spans="1:20" ht="55.5" x14ac:dyDescent="0.4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5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08"/>
        <v>4</v>
      </c>
      <c r="P1793" s="3">
        <f t="shared" si="109"/>
        <v>27</v>
      </c>
      <c r="Q1793" s="3" t="s">
        <v>8338</v>
      </c>
      <c r="R1793" s="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55.5" x14ac:dyDescent="0.4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5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08"/>
        <v>61</v>
      </c>
      <c r="P1794" s="3">
        <f t="shared" si="109"/>
        <v>110</v>
      </c>
      <c r="Q1794" s="3" t="s">
        <v>8338</v>
      </c>
      <c r="R1794" s="3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74" x14ac:dyDescent="0.4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5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12">ROUND(E1795/D1795*100,0)</f>
        <v>1</v>
      </c>
      <c r="P1795" s="3">
        <f t="shared" ref="P1795:P1858" si="113">IFERROR(ROUND((E1795/L1795),0),0)</f>
        <v>20</v>
      </c>
      <c r="Q1795" s="3" t="s">
        <v>8338</v>
      </c>
      <c r="R1795" s="3" t="s">
        <v>8339</v>
      </c>
      <c r="S1795" s="11">
        <f t="shared" ref="S1795:S1858" si="114">(J1795/86400)+25569+(-5/24)</f>
        <v>41940.683333333327</v>
      </c>
      <c r="T1795" s="11">
        <f t="shared" ref="T1795:T1858" si="115">(((I1795/60)/60)/24)+DATE(1970,1,1)+(-5/24)</f>
        <v>41970.724999999999</v>
      </c>
    </row>
    <row r="1796" spans="1:20" ht="74" x14ac:dyDescent="0.4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5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12"/>
        <v>11</v>
      </c>
      <c r="P1796" s="3">
        <f t="shared" si="113"/>
        <v>55</v>
      </c>
      <c r="Q1796" s="3" t="s">
        <v>8338</v>
      </c>
      <c r="R1796" s="3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55.5" x14ac:dyDescent="0.4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5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12"/>
        <v>39</v>
      </c>
      <c r="P1797" s="3">
        <f t="shared" si="113"/>
        <v>134</v>
      </c>
      <c r="Q1797" s="3" t="s">
        <v>8338</v>
      </c>
      <c r="R1797" s="3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92.5" x14ac:dyDescent="0.4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5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12"/>
        <v>22</v>
      </c>
      <c r="P1798" s="3">
        <f t="shared" si="113"/>
        <v>49</v>
      </c>
      <c r="Q1798" s="3" t="s">
        <v>8338</v>
      </c>
      <c r="R1798" s="3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74" x14ac:dyDescent="0.4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5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12"/>
        <v>68</v>
      </c>
      <c r="P1799" s="3">
        <f t="shared" si="113"/>
        <v>48</v>
      </c>
      <c r="Q1799" s="3" t="s">
        <v>8338</v>
      </c>
      <c r="R1799" s="3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74" x14ac:dyDescent="0.4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5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12"/>
        <v>14</v>
      </c>
      <c r="P1800" s="3">
        <f t="shared" si="113"/>
        <v>59</v>
      </c>
      <c r="Q1800" s="3" t="s">
        <v>8338</v>
      </c>
      <c r="R1800" s="3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55.5" x14ac:dyDescent="0.4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5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12"/>
        <v>2</v>
      </c>
      <c r="P1801" s="3">
        <f t="shared" si="113"/>
        <v>12</v>
      </c>
      <c r="Q1801" s="3" t="s">
        <v>8338</v>
      </c>
      <c r="R1801" s="3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74" x14ac:dyDescent="0.4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5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12"/>
        <v>20</v>
      </c>
      <c r="P1802" s="3">
        <f t="shared" si="113"/>
        <v>84</v>
      </c>
      <c r="Q1802" s="3" t="s">
        <v>8338</v>
      </c>
      <c r="R1802" s="3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74" x14ac:dyDescent="0.4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5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12"/>
        <v>14</v>
      </c>
      <c r="P1803" s="3">
        <f t="shared" si="113"/>
        <v>64</v>
      </c>
      <c r="Q1803" s="3" t="s">
        <v>8338</v>
      </c>
      <c r="R1803" s="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55.5" x14ac:dyDescent="0.4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5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12"/>
        <v>48</v>
      </c>
      <c r="P1804" s="3">
        <f t="shared" si="113"/>
        <v>94</v>
      </c>
      <c r="Q1804" s="3" t="s">
        <v>8338</v>
      </c>
      <c r="R1804" s="3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74" x14ac:dyDescent="0.4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5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12"/>
        <v>31</v>
      </c>
      <c r="P1805" s="3">
        <f t="shared" si="113"/>
        <v>72</v>
      </c>
      <c r="Q1805" s="3" t="s">
        <v>8338</v>
      </c>
      <c r="R1805" s="3" t="s">
        <v>8339</v>
      </c>
      <c r="S1805" s="11">
        <f t="shared" si="114"/>
        <v>42017.863217592589</v>
      </c>
      <c r="T1805" s="11">
        <f t="shared" si="115"/>
        <v>42048.863217592596</v>
      </c>
    </row>
    <row r="1806" spans="1:20" ht="74" x14ac:dyDescent="0.4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5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12"/>
        <v>35</v>
      </c>
      <c r="P1806" s="3">
        <f t="shared" si="113"/>
        <v>105</v>
      </c>
      <c r="Q1806" s="3" t="s">
        <v>8338</v>
      </c>
      <c r="R1806" s="3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74" x14ac:dyDescent="0.4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5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12"/>
        <v>36</v>
      </c>
      <c r="P1807" s="3">
        <f t="shared" si="113"/>
        <v>67</v>
      </c>
      <c r="Q1807" s="3" t="s">
        <v>8338</v>
      </c>
      <c r="R1807" s="3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74" x14ac:dyDescent="0.4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5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12"/>
        <v>3</v>
      </c>
      <c r="P1808" s="3">
        <f t="shared" si="113"/>
        <v>74</v>
      </c>
      <c r="Q1808" s="3" t="s">
        <v>8338</v>
      </c>
      <c r="R1808" s="3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7" x14ac:dyDescent="0.4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5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12"/>
        <v>11</v>
      </c>
      <c r="P1809" s="3">
        <f t="shared" si="113"/>
        <v>69</v>
      </c>
      <c r="Q1809" s="3" t="s">
        <v>8338</v>
      </c>
      <c r="R1809" s="3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74" x14ac:dyDescent="0.4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5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12"/>
        <v>41</v>
      </c>
      <c r="P1810" s="3">
        <f t="shared" si="113"/>
        <v>121</v>
      </c>
      <c r="Q1810" s="3" t="s">
        <v>8338</v>
      </c>
      <c r="R1810" s="3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74" x14ac:dyDescent="0.4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5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12"/>
        <v>11</v>
      </c>
      <c r="P1811" s="3">
        <f t="shared" si="113"/>
        <v>42</v>
      </c>
      <c r="Q1811" s="3" t="s">
        <v>8338</v>
      </c>
      <c r="R1811" s="3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55.5" x14ac:dyDescent="0.4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5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12"/>
        <v>3</v>
      </c>
      <c r="P1812" s="3">
        <f t="shared" si="113"/>
        <v>8</v>
      </c>
      <c r="Q1812" s="3" t="s">
        <v>8338</v>
      </c>
      <c r="R1812" s="3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74" x14ac:dyDescent="0.4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5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12"/>
        <v>0</v>
      </c>
      <c r="P1813" s="3">
        <f t="shared" si="113"/>
        <v>2</v>
      </c>
      <c r="Q1813" s="3" t="s">
        <v>8338</v>
      </c>
      <c r="R1813" s="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74" x14ac:dyDescent="0.4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5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12"/>
        <v>13</v>
      </c>
      <c r="P1814" s="3">
        <f t="shared" si="113"/>
        <v>38</v>
      </c>
      <c r="Q1814" s="3" t="s">
        <v>8338</v>
      </c>
      <c r="R1814" s="3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55.5" x14ac:dyDescent="0.4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5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12"/>
        <v>0</v>
      </c>
      <c r="P1815" s="3">
        <f t="shared" si="113"/>
        <v>0</v>
      </c>
      <c r="Q1815" s="3" t="s">
        <v>8338</v>
      </c>
      <c r="R1815" s="3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74" x14ac:dyDescent="0.4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5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12"/>
        <v>49</v>
      </c>
      <c r="P1816" s="3">
        <f t="shared" si="113"/>
        <v>42</v>
      </c>
      <c r="Q1816" s="3" t="s">
        <v>8338</v>
      </c>
      <c r="R1816" s="3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74" x14ac:dyDescent="0.4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5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12"/>
        <v>0</v>
      </c>
      <c r="P1817" s="3">
        <f t="shared" si="113"/>
        <v>0</v>
      </c>
      <c r="Q1817" s="3" t="s">
        <v>8338</v>
      </c>
      <c r="R1817" s="3" t="s">
        <v>8339</v>
      </c>
      <c r="S1817" s="11">
        <f t="shared" si="114"/>
        <v>42172.698344907403</v>
      </c>
      <c r="T1817" s="11">
        <f t="shared" si="115"/>
        <v>42186.698344907411</v>
      </c>
    </row>
    <row r="1818" spans="1:20" ht="74" x14ac:dyDescent="0.4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5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12"/>
        <v>2</v>
      </c>
      <c r="P1818" s="3">
        <f t="shared" si="113"/>
        <v>85</v>
      </c>
      <c r="Q1818" s="3" t="s">
        <v>8338</v>
      </c>
      <c r="R1818" s="3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55.5" x14ac:dyDescent="0.4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5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12"/>
        <v>52</v>
      </c>
      <c r="P1819" s="3">
        <f t="shared" si="113"/>
        <v>94</v>
      </c>
      <c r="Q1819" s="3" t="s">
        <v>8338</v>
      </c>
      <c r="R1819" s="3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55.5" x14ac:dyDescent="0.4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5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12"/>
        <v>0</v>
      </c>
      <c r="P1820" s="3">
        <f t="shared" si="113"/>
        <v>0</v>
      </c>
      <c r="Q1820" s="3" t="s">
        <v>8338</v>
      </c>
      <c r="R1820" s="3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74" x14ac:dyDescent="0.4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5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12"/>
        <v>2</v>
      </c>
      <c r="P1821" s="3">
        <f t="shared" si="113"/>
        <v>6</v>
      </c>
      <c r="Q1821" s="3" t="s">
        <v>8338</v>
      </c>
      <c r="R1821" s="3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92.5" x14ac:dyDescent="0.4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5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12"/>
        <v>7</v>
      </c>
      <c r="P1822" s="3">
        <f t="shared" si="113"/>
        <v>213</v>
      </c>
      <c r="Q1822" s="3" t="s">
        <v>8338</v>
      </c>
      <c r="R1822" s="3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74" x14ac:dyDescent="0.4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5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12"/>
        <v>135</v>
      </c>
      <c r="P1823" s="3">
        <f t="shared" si="113"/>
        <v>59</v>
      </c>
      <c r="Q1823" s="3" t="s">
        <v>8325</v>
      </c>
      <c r="R1823" s="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55.5" x14ac:dyDescent="0.4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5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12"/>
        <v>100</v>
      </c>
      <c r="P1824" s="3">
        <f t="shared" si="113"/>
        <v>27</v>
      </c>
      <c r="Q1824" s="3" t="s">
        <v>8325</v>
      </c>
      <c r="R1824" s="3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74" x14ac:dyDescent="0.4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5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12"/>
        <v>116</v>
      </c>
      <c r="P1825" s="3">
        <f t="shared" si="113"/>
        <v>25</v>
      </c>
      <c r="Q1825" s="3" t="s">
        <v>8325</v>
      </c>
      <c r="R1825" s="3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4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5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12"/>
        <v>100</v>
      </c>
      <c r="P1826" s="3">
        <f t="shared" si="113"/>
        <v>75</v>
      </c>
      <c r="Q1826" s="3" t="s">
        <v>8325</v>
      </c>
      <c r="R1826" s="3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74" x14ac:dyDescent="0.4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5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12"/>
        <v>105</v>
      </c>
      <c r="P1827" s="3">
        <f t="shared" si="113"/>
        <v>42</v>
      </c>
      <c r="Q1827" s="3" t="s">
        <v>8325</v>
      </c>
      <c r="R1827" s="3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37" x14ac:dyDescent="0.4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5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12"/>
        <v>101</v>
      </c>
      <c r="P1828" s="3">
        <f t="shared" si="113"/>
        <v>53</v>
      </c>
      <c r="Q1828" s="3" t="s">
        <v>8325</v>
      </c>
      <c r="R1828" s="3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74" x14ac:dyDescent="0.4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5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12"/>
        <v>101</v>
      </c>
      <c r="P1829" s="3">
        <f t="shared" si="113"/>
        <v>84</v>
      </c>
      <c r="Q1829" s="3" t="s">
        <v>8325</v>
      </c>
      <c r="R1829" s="3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92.5" x14ac:dyDescent="0.4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5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12"/>
        <v>100</v>
      </c>
      <c r="P1830" s="3">
        <f t="shared" si="113"/>
        <v>417</v>
      </c>
      <c r="Q1830" s="3" t="s">
        <v>8325</v>
      </c>
      <c r="R1830" s="3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74" x14ac:dyDescent="0.4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5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12"/>
        <v>167</v>
      </c>
      <c r="P1831" s="3">
        <f t="shared" si="113"/>
        <v>76</v>
      </c>
      <c r="Q1831" s="3" t="s">
        <v>8325</v>
      </c>
      <c r="R1831" s="3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74" x14ac:dyDescent="0.4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5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12"/>
        <v>102</v>
      </c>
      <c r="P1832" s="3">
        <f t="shared" si="113"/>
        <v>67</v>
      </c>
      <c r="Q1832" s="3" t="s">
        <v>8325</v>
      </c>
      <c r="R1832" s="3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74" x14ac:dyDescent="0.4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5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12"/>
        <v>103</v>
      </c>
      <c r="P1833" s="3">
        <f t="shared" si="113"/>
        <v>74</v>
      </c>
      <c r="Q1833" s="3" t="s">
        <v>8325</v>
      </c>
      <c r="R1833" s="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74" x14ac:dyDescent="0.4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5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12"/>
        <v>143</v>
      </c>
      <c r="P1834" s="3">
        <f t="shared" si="113"/>
        <v>25</v>
      </c>
      <c r="Q1834" s="3" t="s">
        <v>8325</v>
      </c>
      <c r="R1834" s="3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74" x14ac:dyDescent="0.4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5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12"/>
        <v>263</v>
      </c>
      <c r="P1835" s="3">
        <f t="shared" si="113"/>
        <v>42</v>
      </c>
      <c r="Q1835" s="3" t="s">
        <v>8325</v>
      </c>
      <c r="R1835" s="3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7" x14ac:dyDescent="0.4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5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12"/>
        <v>118</v>
      </c>
      <c r="P1836" s="3">
        <f t="shared" si="113"/>
        <v>131</v>
      </c>
      <c r="Q1836" s="3" t="s">
        <v>8325</v>
      </c>
      <c r="R1836" s="3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111" x14ac:dyDescent="0.4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5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12"/>
        <v>104</v>
      </c>
      <c r="P1837" s="3">
        <f t="shared" si="113"/>
        <v>47</v>
      </c>
      <c r="Q1837" s="3" t="s">
        <v>8325</v>
      </c>
      <c r="R1837" s="3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37" x14ac:dyDescent="0.4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5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12"/>
        <v>200</v>
      </c>
      <c r="P1838" s="3">
        <f t="shared" si="113"/>
        <v>182</v>
      </c>
      <c r="Q1838" s="3" t="s">
        <v>8325</v>
      </c>
      <c r="R1838" s="3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92.5" x14ac:dyDescent="0.4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5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12"/>
        <v>307</v>
      </c>
      <c r="P1839" s="3">
        <f t="shared" si="113"/>
        <v>61</v>
      </c>
      <c r="Q1839" s="3" t="s">
        <v>8325</v>
      </c>
      <c r="R1839" s="3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74" x14ac:dyDescent="0.4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5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12"/>
        <v>100</v>
      </c>
      <c r="P1840" s="3">
        <f t="shared" si="113"/>
        <v>36</v>
      </c>
      <c r="Q1840" s="3" t="s">
        <v>8325</v>
      </c>
      <c r="R1840" s="3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74" x14ac:dyDescent="0.4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5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12"/>
        <v>205</v>
      </c>
      <c r="P1841" s="3">
        <f t="shared" si="113"/>
        <v>46</v>
      </c>
      <c r="Q1841" s="3" t="s">
        <v>8325</v>
      </c>
      <c r="R1841" s="3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74" x14ac:dyDescent="0.4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5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12"/>
        <v>109</v>
      </c>
      <c r="P1842" s="3">
        <f t="shared" si="113"/>
        <v>75</v>
      </c>
      <c r="Q1842" s="3" t="s">
        <v>8325</v>
      </c>
      <c r="R1842" s="3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55.5" x14ac:dyDescent="0.4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5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12"/>
        <v>102</v>
      </c>
      <c r="P1843" s="3">
        <f t="shared" si="113"/>
        <v>51</v>
      </c>
      <c r="Q1843" s="3" t="s">
        <v>8325</v>
      </c>
      <c r="R1843" s="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74" x14ac:dyDescent="0.4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5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12"/>
        <v>125</v>
      </c>
      <c r="P1844" s="3">
        <f t="shared" si="113"/>
        <v>119</v>
      </c>
      <c r="Q1844" s="3" t="s">
        <v>8325</v>
      </c>
      <c r="R1844" s="3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74" x14ac:dyDescent="0.4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5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12"/>
        <v>124</v>
      </c>
      <c r="P1845" s="3">
        <f t="shared" si="113"/>
        <v>93</v>
      </c>
      <c r="Q1845" s="3" t="s">
        <v>8325</v>
      </c>
      <c r="R1845" s="3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74" x14ac:dyDescent="0.4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5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12"/>
        <v>101</v>
      </c>
      <c r="P1846" s="3">
        <f t="shared" si="113"/>
        <v>76</v>
      </c>
      <c r="Q1846" s="3" t="s">
        <v>8325</v>
      </c>
      <c r="R1846" s="3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129.5" x14ac:dyDescent="0.4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5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12"/>
        <v>100</v>
      </c>
      <c r="P1847" s="3">
        <f t="shared" si="113"/>
        <v>53</v>
      </c>
      <c r="Q1847" s="3" t="s">
        <v>8325</v>
      </c>
      <c r="R1847" s="3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74" x14ac:dyDescent="0.4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5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12"/>
        <v>138</v>
      </c>
      <c r="P1848" s="3">
        <f t="shared" si="113"/>
        <v>99</v>
      </c>
      <c r="Q1848" s="3" t="s">
        <v>8325</v>
      </c>
      <c r="R1848" s="3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74" x14ac:dyDescent="0.4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5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12"/>
        <v>121</v>
      </c>
      <c r="P1849" s="3">
        <f t="shared" si="113"/>
        <v>80</v>
      </c>
      <c r="Q1849" s="3" t="s">
        <v>8325</v>
      </c>
      <c r="R1849" s="3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74" x14ac:dyDescent="0.4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5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12"/>
        <v>107</v>
      </c>
      <c r="P1850" s="3">
        <f t="shared" si="113"/>
        <v>134</v>
      </c>
      <c r="Q1850" s="3" t="s">
        <v>8325</v>
      </c>
      <c r="R1850" s="3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55.5" x14ac:dyDescent="0.4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5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12"/>
        <v>100</v>
      </c>
      <c r="P1851" s="3">
        <f t="shared" si="113"/>
        <v>38</v>
      </c>
      <c r="Q1851" s="3" t="s">
        <v>8325</v>
      </c>
      <c r="R1851" s="3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74" x14ac:dyDescent="0.4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5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12"/>
        <v>102</v>
      </c>
      <c r="P1852" s="3">
        <f t="shared" si="113"/>
        <v>51</v>
      </c>
      <c r="Q1852" s="3" t="s">
        <v>8325</v>
      </c>
      <c r="R1852" s="3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92.5" x14ac:dyDescent="0.4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5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12"/>
        <v>100</v>
      </c>
      <c r="P1853" s="3">
        <f t="shared" si="113"/>
        <v>50</v>
      </c>
      <c r="Q1853" s="3" t="s">
        <v>8325</v>
      </c>
      <c r="R1853" s="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74" x14ac:dyDescent="0.4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5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12"/>
        <v>117</v>
      </c>
      <c r="P1854" s="3">
        <f t="shared" si="113"/>
        <v>134</v>
      </c>
      <c r="Q1854" s="3" t="s">
        <v>8325</v>
      </c>
      <c r="R1854" s="3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74" x14ac:dyDescent="0.4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5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12"/>
        <v>102</v>
      </c>
      <c r="P1855" s="3">
        <f t="shared" si="113"/>
        <v>58</v>
      </c>
      <c r="Q1855" s="3" t="s">
        <v>8325</v>
      </c>
      <c r="R1855" s="3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74" x14ac:dyDescent="0.4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5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12"/>
        <v>102</v>
      </c>
      <c r="P1856" s="3">
        <f t="shared" si="113"/>
        <v>88</v>
      </c>
      <c r="Q1856" s="3" t="s">
        <v>8325</v>
      </c>
      <c r="R1856" s="3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74" x14ac:dyDescent="0.4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5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12"/>
        <v>154</v>
      </c>
      <c r="P1857" s="3">
        <f t="shared" si="113"/>
        <v>71</v>
      </c>
      <c r="Q1857" s="3" t="s">
        <v>8325</v>
      </c>
      <c r="R1857" s="3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74" x14ac:dyDescent="0.4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5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12"/>
        <v>101</v>
      </c>
      <c r="P1858" s="3">
        <f t="shared" si="113"/>
        <v>53</v>
      </c>
      <c r="Q1858" s="3" t="s">
        <v>8325</v>
      </c>
      <c r="R1858" s="3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74" x14ac:dyDescent="0.4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5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16">ROUND(E1859/D1859*100,0)</f>
        <v>100</v>
      </c>
      <c r="P1859" s="3">
        <f t="shared" ref="P1859:P1922" si="117">IFERROR(ROUND((E1859/L1859),0),0)</f>
        <v>136</v>
      </c>
      <c r="Q1859" s="3" t="s">
        <v>8325</v>
      </c>
      <c r="R1859" s="3" t="s">
        <v>8326</v>
      </c>
      <c r="S1859" s="11">
        <f t="shared" ref="S1859:S1922" si="118">(J1859/86400)+25569+(-5/24)</f>
        <v>41864.560335648144</v>
      </c>
      <c r="T1859" s="11">
        <f t="shared" ref="T1859:T1922" si="119">(((I1859/60)/60)/24)+DATE(1970,1,1)+(-5/24)</f>
        <v>41894.560335648144</v>
      </c>
    </row>
    <row r="1860" spans="1:20" ht="74" x14ac:dyDescent="0.4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5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16"/>
        <v>109</v>
      </c>
      <c r="P1860" s="3">
        <f t="shared" si="117"/>
        <v>41</v>
      </c>
      <c r="Q1860" s="3" t="s">
        <v>8325</v>
      </c>
      <c r="R1860" s="3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7" x14ac:dyDescent="0.4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5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16"/>
        <v>132</v>
      </c>
      <c r="P1861" s="3">
        <f t="shared" si="117"/>
        <v>71</v>
      </c>
      <c r="Q1861" s="3" t="s">
        <v>8325</v>
      </c>
      <c r="R1861" s="3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55.5" x14ac:dyDescent="0.4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5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16"/>
        <v>133</v>
      </c>
      <c r="P1862" s="3">
        <f t="shared" si="117"/>
        <v>53</v>
      </c>
      <c r="Q1862" s="3" t="s">
        <v>8325</v>
      </c>
      <c r="R1862" s="3" t="s">
        <v>8326</v>
      </c>
      <c r="S1862" s="11">
        <f t="shared" si="118"/>
        <v>41655.500972222224</v>
      </c>
      <c r="T1862" s="11">
        <f t="shared" si="119"/>
        <v>41676.500972222217</v>
      </c>
    </row>
    <row r="1863" spans="1:20" ht="74" x14ac:dyDescent="0.4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5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16"/>
        <v>0</v>
      </c>
      <c r="P1863" s="3">
        <f t="shared" si="117"/>
        <v>0</v>
      </c>
      <c r="Q1863" s="3" t="s">
        <v>8333</v>
      </c>
      <c r="R1863" s="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74" x14ac:dyDescent="0.4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5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16"/>
        <v>8</v>
      </c>
      <c r="P1864" s="3">
        <f t="shared" si="117"/>
        <v>91</v>
      </c>
      <c r="Q1864" s="3" t="s">
        <v>8333</v>
      </c>
      <c r="R1864" s="3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55.5" x14ac:dyDescent="0.4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5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16"/>
        <v>0</v>
      </c>
      <c r="P1865" s="3">
        <f t="shared" si="117"/>
        <v>5</v>
      </c>
      <c r="Q1865" s="3" t="s">
        <v>8333</v>
      </c>
      <c r="R1865" s="3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92.5" x14ac:dyDescent="0.4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5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16"/>
        <v>43</v>
      </c>
      <c r="P1866" s="3">
        <f t="shared" si="117"/>
        <v>58</v>
      </c>
      <c r="Q1866" s="3" t="s">
        <v>8333</v>
      </c>
      <c r="R1866" s="3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92.5" x14ac:dyDescent="0.4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5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16"/>
        <v>0</v>
      </c>
      <c r="P1867" s="3">
        <f t="shared" si="117"/>
        <v>2</v>
      </c>
      <c r="Q1867" s="3" t="s">
        <v>8333</v>
      </c>
      <c r="R1867" s="3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74" x14ac:dyDescent="0.4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5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16"/>
        <v>1</v>
      </c>
      <c r="P1868" s="3">
        <f t="shared" si="117"/>
        <v>63</v>
      </c>
      <c r="Q1868" s="3" t="s">
        <v>8333</v>
      </c>
      <c r="R1868" s="3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74" x14ac:dyDescent="0.4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5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16"/>
        <v>0</v>
      </c>
      <c r="P1869" s="3">
        <f t="shared" si="117"/>
        <v>10</v>
      </c>
      <c r="Q1869" s="3" t="s">
        <v>8333</v>
      </c>
      <c r="R1869" s="3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74" x14ac:dyDescent="0.4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5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16"/>
        <v>5</v>
      </c>
      <c r="P1870" s="3">
        <f t="shared" si="117"/>
        <v>72</v>
      </c>
      <c r="Q1870" s="3" t="s">
        <v>8333</v>
      </c>
      <c r="R1870" s="3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74" x14ac:dyDescent="0.4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5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16"/>
        <v>0</v>
      </c>
      <c r="P1871" s="3">
        <f t="shared" si="117"/>
        <v>0</v>
      </c>
      <c r="Q1871" s="3" t="s">
        <v>8333</v>
      </c>
      <c r="R1871" s="3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74" x14ac:dyDescent="0.4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5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16"/>
        <v>10</v>
      </c>
      <c r="P1872" s="3">
        <f t="shared" si="117"/>
        <v>33</v>
      </c>
      <c r="Q1872" s="3" t="s">
        <v>8333</v>
      </c>
      <c r="R1872" s="3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74" x14ac:dyDescent="0.4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5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16"/>
        <v>72</v>
      </c>
      <c r="P1873" s="3">
        <f t="shared" si="117"/>
        <v>49</v>
      </c>
      <c r="Q1873" s="3" t="s">
        <v>8333</v>
      </c>
      <c r="R1873" s="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74" x14ac:dyDescent="0.4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5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16"/>
        <v>1</v>
      </c>
      <c r="P1874" s="3">
        <f t="shared" si="117"/>
        <v>16</v>
      </c>
      <c r="Q1874" s="3" t="s">
        <v>8333</v>
      </c>
      <c r="R1874" s="3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74" x14ac:dyDescent="0.4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5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16"/>
        <v>0</v>
      </c>
      <c r="P1875" s="3">
        <f t="shared" si="117"/>
        <v>18</v>
      </c>
      <c r="Q1875" s="3" t="s">
        <v>8333</v>
      </c>
      <c r="R1875" s="3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74" x14ac:dyDescent="0.4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5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16"/>
        <v>0</v>
      </c>
      <c r="P1876" s="3">
        <f t="shared" si="117"/>
        <v>13</v>
      </c>
      <c r="Q1876" s="3" t="s">
        <v>8333</v>
      </c>
      <c r="R1876" s="3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55.5" x14ac:dyDescent="0.4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5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16"/>
        <v>1</v>
      </c>
      <c r="P1877" s="3">
        <f t="shared" si="117"/>
        <v>17</v>
      </c>
      <c r="Q1877" s="3" t="s">
        <v>8333</v>
      </c>
      <c r="R1877" s="3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74" x14ac:dyDescent="0.4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5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16"/>
        <v>0</v>
      </c>
      <c r="P1878" s="3">
        <f t="shared" si="117"/>
        <v>0</v>
      </c>
      <c r="Q1878" s="3" t="s">
        <v>8333</v>
      </c>
      <c r="R1878" s="3" t="s">
        <v>8335</v>
      </c>
      <c r="S1878" s="11">
        <f t="shared" si="118"/>
        <v>41776.07644675926</v>
      </c>
      <c r="T1878" s="11">
        <f t="shared" si="119"/>
        <v>41806.076446759253</v>
      </c>
    </row>
    <row r="1879" spans="1:20" ht="55.5" x14ac:dyDescent="0.4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5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16"/>
        <v>0</v>
      </c>
      <c r="P1879" s="3">
        <f t="shared" si="117"/>
        <v>0</v>
      </c>
      <c r="Q1879" s="3" t="s">
        <v>8333</v>
      </c>
      <c r="R1879" s="3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92.5" x14ac:dyDescent="0.4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5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16"/>
        <v>0</v>
      </c>
      <c r="P1880" s="3">
        <f t="shared" si="117"/>
        <v>0</v>
      </c>
      <c r="Q1880" s="3" t="s">
        <v>8333</v>
      </c>
      <c r="R1880" s="3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74" x14ac:dyDescent="0.4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5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16"/>
        <v>0</v>
      </c>
      <c r="P1881" s="3">
        <f t="shared" si="117"/>
        <v>3</v>
      </c>
      <c r="Q1881" s="3" t="s">
        <v>8333</v>
      </c>
      <c r="R1881" s="3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55.5" x14ac:dyDescent="0.4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5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16"/>
        <v>20</v>
      </c>
      <c r="P1882" s="3">
        <f t="shared" si="117"/>
        <v>42</v>
      </c>
      <c r="Q1882" s="3" t="s">
        <v>8333</v>
      </c>
      <c r="R1882" s="3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55.5" x14ac:dyDescent="0.4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5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16"/>
        <v>173</v>
      </c>
      <c r="P1883" s="3">
        <f t="shared" si="117"/>
        <v>49</v>
      </c>
      <c r="Q1883" s="3" t="s">
        <v>8325</v>
      </c>
      <c r="R1883" s="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74" x14ac:dyDescent="0.4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5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16"/>
        <v>101</v>
      </c>
      <c r="P1884" s="3">
        <f t="shared" si="117"/>
        <v>42</v>
      </c>
      <c r="Q1884" s="3" t="s">
        <v>8325</v>
      </c>
      <c r="R1884" s="3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74" x14ac:dyDescent="0.4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5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16"/>
        <v>105</v>
      </c>
      <c r="P1885" s="3">
        <f t="shared" si="117"/>
        <v>33</v>
      </c>
      <c r="Q1885" s="3" t="s">
        <v>8325</v>
      </c>
      <c r="R1885" s="3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74" x14ac:dyDescent="0.4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5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16"/>
        <v>135</v>
      </c>
      <c r="P1886" s="3">
        <f t="shared" si="117"/>
        <v>52</v>
      </c>
      <c r="Q1886" s="3" t="s">
        <v>8325</v>
      </c>
      <c r="R1886" s="3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74" x14ac:dyDescent="0.4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5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16"/>
        <v>116</v>
      </c>
      <c r="P1887" s="3">
        <f t="shared" si="117"/>
        <v>51</v>
      </c>
      <c r="Q1887" s="3" t="s">
        <v>8325</v>
      </c>
      <c r="R1887" s="3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74" x14ac:dyDescent="0.4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5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16"/>
        <v>102</v>
      </c>
      <c r="P1888" s="3">
        <f t="shared" si="117"/>
        <v>42</v>
      </c>
      <c r="Q1888" s="3" t="s">
        <v>8325</v>
      </c>
      <c r="R1888" s="3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74" x14ac:dyDescent="0.4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5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16"/>
        <v>111</v>
      </c>
      <c r="P1889" s="3">
        <f t="shared" si="117"/>
        <v>417</v>
      </c>
      <c r="Q1889" s="3" t="s">
        <v>8325</v>
      </c>
      <c r="R1889" s="3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92.5" x14ac:dyDescent="0.4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5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16"/>
        <v>166</v>
      </c>
      <c r="P1890" s="3">
        <f t="shared" si="117"/>
        <v>47</v>
      </c>
      <c r="Q1890" s="3" t="s">
        <v>8325</v>
      </c>
      <c r="R1890" s="3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74" x14ac:dyDescent="0.4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5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16"/>
        <v>107</v>
      </c>
      <c r="P1891" s="3">
        <f t="shared" si="117"/>
        <v>48</v>
      </c>
      <c r="Q1891" s="3" t="s">
        <v>8325</v>
      </c>
      <c r="R1891" s="3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74" x14ac:dyDescent="0.4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5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16"/>
        <v>145</v>
      </c>
      <c r="P1892" s="3">
        <f t="shared" si="117"/>
        <v>71</v>
      </c>
      <c r="Q1892" s="3" t="s">
        <v>8325</v>
      </c>
      <c r="R1892" s="3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92.5" x14ac:dyDescent="0.4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5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16"/>
        <v>106</v>
      </c>
      <c r="P1893" s="3">
        <f t="shared" si="117"/>
        <v>88</v>
      </c>
      <c r="Q1893" s="3" t="s">
        <v>8325</v>
      </c>
      <c r="R1893" s="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55.5" x14ac:dyDescent="0.4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5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16"/>
        <v>137</v>
      </c>
      <c r="P1894" s="3">
        <f t="shared" si="117"/>
        <v>26</v>
      </c>
      <c r="Q1894" s="3" t="s">
        <v>8325</v>
      </c>
      <c r="R1894" s="3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74" x14ac:dyDescent="0.4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5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16"/>
        <v>104</v>
      </c>
      <c r="P1895" s="3">
        <f t="shared" si="117"/>
        <v>58</v>
      </c>
      <c r="Q1895" s="3" t="s">
        <v>8325</v>
      </c>
      <c r="R1895" s="3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37" x14ac:dyDescent="0.4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5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16"/>
        <v>115</v>
      </c>
      <c r="P1896" s="3">
        <f t="shared" si="117"/>
        <v>57</v>
      </c>
      <c r="Q1896" s="3" t="s">
        <v>8325</v>
      </c>
      <c r="R1896" s="3" t="s">
        <v>8329</v>
      </c>
      <c r="S1896" s="11">
        <f t="shared" si="118"/>
        <v>40920.696562499994</v>
      </c>
      <c r="T1896" s="11">
        <f t="shared" si="119"/>
        <v>40951.696562500001</v>
      </c>
    </row>
    <row r="1897" spans="1:20" ht="74" x14ac:dyDescent="0.4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5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16"/>
        <v>102</v>
      </c>
      <c r="P1897" s="3">
        <f t="shared" si="117"/>
        <v>196</v>
      </c>
      <c r="Q1897" s="3" t="s">
        <v>8325</v>
      </c>
      <c r="R1897" s="3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74" x14ac:dyDescent="0.4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5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16"/>
        <v>124</v>
      </c>
      <c r="P1898" s="3">
        <f t="shared" si="117"/>
        <v>43</v>
      </c>
      <c r="Q1898" s="3" t="s">
        <v>8325</v>
      </c>
      <c r="R1898" s="3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74" x14ac:dyDescent="0.4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5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16"/>
        <v>102</v>
      </c>
      <c r="P1899" s="3">
        <f t="shared" si="117"/>
        <v>36</v>
      </c>
      <c r="Q1899" s="3" t="s">
        <v>8325</v>
      </c>
      <c r="R1899" s="3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74" x14ac:dyDescent="0.4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5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16"/>
        <v>145</v>
      </c>
      <c r="P1900" s="3">
        <f t="shared" si="117"/>
        <v>69</v>
      </c>
      <c r="Q1900" s="3" t="s">
        <v>8325</v>
      </c>
      <c r="R1900" s="3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74" x14ac:dyDescent="0.4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5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16"/>
        <v>133</v>
      </c>
      <c r="P1901" s="3">
        <f t="shared" si="117"/>
        <v>29</v>
      </c>
      <c r="Q1901" s="3" t="s">
        <v>8325</v>
      </c>
      <c r="R1901" s="3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74" x14ac:dyDescent="0.4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5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16"/>
        <v>109</v>
      </c>
      <c r="P1902" s="3">
        <f t="shared" si="117"/>
        <v>51</v>
      </c>
      <c r="Q1902" s="3" t="s">
        <v>8325</v>
      </c>
      <c r="R1902" s="3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74" x14ac:dyDescent="0.4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5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16"/>
        <v>3</v>
      </c>
      <c r="P1903" s="3">
        <f t="shared" si="117"/>
        <v>107</v>
      </c>
      <c r="Q1903" s="3" t="s">
        <v>8319</v>
      </c>
      <c r="R1903" s="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74" x14ac:dyDescent="0.4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5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16"/>
        <v>1</v>
      </c>
      <c r="P1904" s="3">
        <f t="shared" si="117"/>
        <v>4</v>
      </c>
      <c r="Q1904" s="3" t="s">
        <v>8319</v>
      </c>
      <c r="R1904" s="3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74" x14ac:dyDescent="0.4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5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16"/>
        <v>47</v>
      </c>
      <c r="P1905" s="3">
        <f t="shared" si="117"/>
        <v>34</v>
      </c>
      <c r="Q1905" s="3" t="s">
        <v>8319</v>
      </c>
      <c r="R1905" s="3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74" x14ac:dyDescent="0.4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5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16"/>
        <v>0</v>
      </c>
      <c r="P1906" s="3">
        <f t="shared" si="117"/>
        <v>25</v>
      </c>
      <c r="Q1906" s="3" t="s">
        <v>8319</v>
      </c>
      <c r="R1906" s="3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74" x14ac:dyDescent="0.4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5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16"/>
        <v>0</v>
      </c>
      <c r="P1907" s="3">
        <f t="shared" si="117"/>
        <v>11</v>
      </c>
      <c r="Q1907" s="3" t="s">
        <v>8319</v>
      </c>
      <c r="R1907" s="3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74" x14ac:dyDescent="0.4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5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16"/>
        <v>43</v>
      </c>
      <c r="P1908" s="3">
        <f t="shared" si="117"/>
        <v>216</v>
      </c>
      <c r="Q1908" s="3" t="s">
        <v>8319</v>
      </c>
      <c r="R1908" s="3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74" x14ac:dyDescent="0.4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5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16"/>
        <v>0</v>
      </c>
      <c r="P1909" s="3">
        <f t="shared" si="117"/>
        <v>21</v>
      </c>
      <c r="Q1909" s="3" t="s">
        <v>8319</v>
      </c>
      <c r="R1909" s="3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74" x14ac:dyDescent="0.4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5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16"/>
        <v>2</v>
      </c>
      <c r="P1910" s="3">
        <f t="shared" si="117"/>
        <v>108</v>
      </c>
      <c r="Q1910" s="3" t="s">
        <v>8319</v>
      </c>
      <c r="R1910" s="3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74" x14ac:dyDescent="0.4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5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16"/>
        <v>14</v>
      </c>
      <c r="P1911" s="3">
        <f t="shared" si="117"/>
        <v>130</v>
      </c>
      <c r="Q1911" s="3" t="s">
        <v>8319</v>
      </c>
      <c r="R1911" s="3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74" x14ac:dyDescent="0.4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5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16"/>
        <v>39</v>
      </c>
      <c r="P1912" s="3">
        <f t="shared" si="117"/>
        <v>117</v>
      </c>
      <c r="Q1912" s="3" t="s">
        <v>8319</v>
      </c>
      <c r="R1912" s="3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74" x14ac:dyDescent="0.4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5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16"/>
        <v>0</v>
      </c>
      <c r="P1913" s="3">
        <f t="shared" si="117"/>
        <v>10</v>
      </c>
      <c r="Q1913" s="3" t="s">
        <v>8319</v>
      </c>
      <c r="R1913" s="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74" x14ac:dyDescent="0.4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5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16"/>
        <v>59</v>
      </c>
      <c r="P1914" s="3">
        <f t="shared" si="117"/>
        <v>71</v>
      </c>
      <c r="Q1914" s="3" t="s">
        <v>8319</v>
      </c>
      <c r="R1914" s="3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55.5" x14ac:dyDescent="0.4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5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16"/>
        <v>1</v>
      </c>
      <c r="P1915" s="3">
        <f t="shared" si="117"/>
        <v>25</v>
      </c>
      <c r="Q1915" s="3" t="s">
        <v>8319</v>
      </c>
      <c r="R1915" s="3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74" x14ac:dyDescent="0.4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5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16"/>
        <v>9</v>
      </c>
      <c r="P1916" s="3">
        <f t="shared" si="117"/>
        <v>30</v>
      </c>
      <c r="Q1916" s="3" t="s">
        <v>8319</v>
      </c>
      <c r="R1916" s="3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74" x14ac:dyDescent="0.4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5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16"/>
        <v>2</v>
      </c>
      <c r="P1917" s="3">
        <f t="shared" si="117"/>
        <v>2</v>
      </c>
      <c r="Q1917" s="3" t="s">
        <v>8319</v>
      </c>
      <c r="R1917" s="3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55.5" x14ac:dyDescent="0.4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5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16"/>
        <v>1</v>
      </c>
      <c r="P1918" s="3">
        <f t="shared" si="117"/>
        <v>17</v>
      </c>
      <c r="Q1918" s="3" t="s">
        <v>8319</v>
      </c>
      <c r="R1918" s="3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7" x14ac:dyDescent="0.4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5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16"/>
        <v>53</v>
      </c>
      <c r="P1919" s="3">
        <f t="shared" si="117"/>
        <v>2929</v>
      </c>
      <c r="Q1919" s="3" t="s">
        <v>8319</v>
      </c>
      <c r="R1919" s="3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74" x14ac:dyDescent="0.4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5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16"/>
        <v>1</v>
      </c>
      <c r="P1920" s="3">
        <f t="shared" si="117"/>
        <v>29</v>
      </c>
      <c r="Q1920" s="3" t="s">
        <v>8319</v>
      </c>
      <c r="R1920" s="3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74" x14ac:dyDescent="0.4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5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16"/>
        <v>47</v>
      </c>
      <c r="P1921" s="3">
        <f t="shared" si="117"/>
        <v>30</v>
      </c>
      <c r="Q1921" s="3" t="s">
        <v>8319</v>
      </c>
      <c r="R1921" s="3" t="s">
        <v>8348</v>
      </c>
      <c r="S1921" s="11">
        <f t="shared" si="118"/>
        <v>42113.667233796295</v>
      </c>
      <c r="T1921" s="11">
        <f t="shared" si="119"/>
        <v>42143.667233796288</v>
      </c>
    </row>
    <row r="1922" spans="1:20" ht="55.5" x14ac:dyDescent="0.4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5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16"/>
        <v>43</v>
      </c>
      <c r="P1922" s="3">
        <f t="shared" si="117"/>
        <v>41</v>
      </c>
      <c r="Q1922" s="3" t="s">
        <v>8319</v>
      </c>
      <c r="R1922" s="3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7" x14ac:dyDescent="0.4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5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20">ROUND(E1923/D1923*100,0)</f>
        <v>137</v>
      </c>
      <c r="P1923" s="3">
        <f t="shared" ref="P1923:P1986" si="121">IFERROR(ROUND((E1923/L1923),0),0)</f>
        <v>54</v>
      </c>
      <c r="Q1923" s="3" t="s">
        <v>8325</v>
      </c>
      <c r="R1923" s="3" t="s">
        <v>8329</v>
      </c>
      <c r="S1923" s="11">
        <f t="shared" ref="S1923:S1986" si="122">(J1923/86400)+25569+(-5/24)</f>
        <v>41074.013229166667</v>
      </c>
      <c r="T1923" s="11">
        <f t="shared" ref="T1923:T1986" si="123">(((I1923/60)/60)/24)+DATE(1970,1,1)+(-5/24)</f>
        <v>41104.013229166667</v>
      </c>
    </row>
    <row r="1924" spans="1:20" ht="74" x14ac:dyDescent="0.4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5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20"/>
        <v>116</v>
      </c>
      <c r="P1924" s="3">
        <f t="shared" si="121"/>
        <v>36</v>
      </c>
      <c r="Q1924" s="3" t="s">
        <v>8325</v>
      </c>
      <c r="R1924" s="3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55.5" x14ac:dyDescent="0.4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5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20"/>
        <v>241</v>
      </c>
      <c r="P1925" s="3">
        <f t="shared" si="121"/>
        <v>23</v>
      </c>
      <c r="Q1925" s="3" t="s">
        <v>8325</v>
      </c>
      <c r="R1925" s="3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92.5" x14ac:dyDescent="0.4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5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20"/>
        <v>114</v>
      </c>
      <c r="P1926" s="3">
        <f t="shared" si="121"/>
        <v>104</v>
      </c>
      <c r="Q1926" s="3" t="s">
        <v>8325</v>
      </c>
      <c r="R1926" s="3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55.5" x14ac:dyDescent="0.4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5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20"/>
        <v>110</v>
      </c>
      <c r="P1927" s="3">
        <f t="shared" si="121"/>
        <v>32</v>
      </c>
      <c r="Q1927" s="3" t="s">
        <v>8325</v>
      </c>
      <c r="R1927" s="3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92.5" x14ac:dyDescent="0.4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5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20"/>
        <v>195</v>
      </c>
      <c r="P1928" s="3">
        <f t="shared" si="121"/>
        <v>27</v>
      </c>
      <c r="Q1928" s="3" t="s">
        <v>8325</v>
      </c>
      <c r="R1928" s="3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4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5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20"/>
        <v>103</v>
      </c>
      <c r="P1929" s="3">
        <f t="shared" si="121"/>
        <v>56</v>
      </c>
      <c r="Q1929" s="3" t="s">
        <v>8325</v>
      </c>
      <c r="R1929" s="3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55.5" x14ac:dyDescent="0.4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5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20"/>
        <v>103</v>
      </c>
      <c r="P1930" s="3">
        <f t="shared" si="121"/>
        <v>77</v>
      </c>
      <c r="Q1930" s="3" t="s">
        <v>8325</v>
      </c>
      <c r="R1930" s="3" t="s">
        <v>8329</v>
      </c>
      <c r="S1930" s="11">
        <f t="shared" si="122"/>
        <v>41371.439745370364</v>
      </c>
      <c r="T1930" s="11">
        <f t="shared" si="123"/>
        <v>41401.439745370371</v>
      </c>
    </row>
    <row r="1931" spans="1:20" ht="74" x14ac:dyDescent="0.4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5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20"/>
        <v>100</v>
      </c>
      <c r="P1931" s="3">
        <f t="shared" si="121"/>
        <v>43</v>
      </c>
      <c r="Q1931" s="3" t="s">
        <v>8325</v>
      </c>
      <c r="R1931" s="3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55.5" x14ac:dyDescent="0.4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5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20"/>
        <v>127</v>
      </c>
      <c r="P1932" s="3">
        <f t="shared" si="121"/>
        <v>49</v>
      </c>
      <c r="Q1932" s="3" t="s">
        <v>8325</v>
      </c>
      <c r="R1932" s="3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55.5" x14ac:dyDescent="0.4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5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20"/>
        <v>121</v>
      </c>
      <c r="P1933" s="3">
        <f t="shared" si="121"/>
        <v>48</v>
      </c>
      <c r="Q1933" s="3" t="s">
        <v>8325</v>
      </c>
      <c r="R1933" s="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74" x14ac:dyDescent="0.4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5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20"/>
        <v>107</v>
      </c>
      <c r="P1934" s="3">
        <f t="shared" si="121"/>
        <v>70</v>
      </c>
      <c r="Q1934" s="3" t="s">
        <v>8325</v>
      </c>
      <c r="R1934" s="3" t="s">
        <v>8329</v>
      </c>
      <c r="S1934" s="11">
        <f t="shared" si="122"/>
        <v>40911.601539351854</v>
      </c>
      <c r="T1934" s="11">
        <f t="shared" si="123"/>
        <v>40932.601539351846</v>
      </c>
    </row>
    <row r="1935" spans="1:20" ht="74" x14ac:dyDescent="0.4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5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20"/>
        <v>172</v>
      </c>
      <c r="P1935" s="3">
        <f t="shared" si="121"/>
        <v>94</v>
      </c>
      <c r="Q1935" s="3" t="s">
        <v>8325</v>
      </c>
      <c r="R1935" s="3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74" x14ac:dyDescent="0.4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5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20"/>
        <v>124</v>
      </c>
      <c r="P1936" s="3">
        <f t="shared" si="121"/>
        <v>80</v>
      </c>
      <c r="Q1936" s="3" t="s">
        <v>8325</v>
      </c>
      <c r="R1936" s="3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74" x14ac:dyDescent="0.4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5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20"/>
        <v>108</v>
      </c>
      <c r="P1937" s="3">
        <f t="shared" si="121"/>
        <v>54</v>
      </c>
      <c r="Q1937" s="3" t="s">
        <v>8325</v>
      </c>
      <c r="R1937" s="3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74" x14ac:dyDescent="0.4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5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20"/>
        <v>117</v>
      </c>
      <c r="P1938" s="3">
        <f t="shared" si="121"/>
        <v>60</v>
      </c>
      <c r="Q1938" s="3" t="s">
        <v>8325</v>
      </c>
      <c r="R1938" s="3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74" x14ac:dyDescent="0.4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5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20"/>
        <v>187</v>
      </c>
      <c r="P1939" s="3">
        <f t="shared" si="121"/>
        <v>39</v>
      </c>
      <c r="Q1939" s="3" t="s">
        <v>8325</v>
      </c>
      <c r="R1939" s="3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74" x14ac:dyDescent="0.4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5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20"/>
        <v>116</v>
      </c>
      <c r="P1940" s="3">
        <f t="shared" si="121"/>
        <v>153</v>
      </c>
      <c r="Q1940" s="3" t="s">
        <v>8325</v>
      </c>
      <c r="R1940" s="3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74" x14ac:dyDescent="0.4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5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20"/>
        <v>111</v>
      </c>
      <c r="P1941" s="3">
        <f t="shared" si="121"/>
        <v>115</v>
      </c>
      <c r="Q1941" s="3" t="s">
        <v>8325</v>
      </c>
      <c r="R1941" s="3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74" x14ac:dyDescent="0.4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5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20"/>
        <v>171</v>
      </c>
      <c r="P1942" s="3">
        <f t="shared" si="121"/>
        <v>36</v>
      </c>
      <c r="Q1942" s="3" t="s">
        <v>8325</v>
      </c>
      <c r="R1942" s="3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92.5" x14ac:dyDescent="0.4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5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20"/>
        <v>126</v>
      </c>
      <c r="P1943" s="3">
        <f t="shared" si="121"/>
        <v>65</v>
      </c>
      <c r="Q1943" s="3" t="s">
        <v>8319</v>
      </c>
      <c r="R1943" s="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74" x14ac:dyDescent="0.4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5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20"/>
        <v>138</v>
      </c>
      <c r="P1944" s="3">
        <f t="shared" si="121"/>
        <v>87</v>
      </c>
      <c r="Q1944" s="3" t="s">
        <v>8319</v>
      </c>
      <c r="R1944" s="3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74" x14ac:dyDescent="0.4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5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20"/>
        <v>1705</v>
      </c>
      <c r="P1945" s="3">
        <f t="shared" si="121"/>
        <v>69</v>
      </c>
      <c r="Q1945" s="3" t="s">
        <v>8319</v>
      </c>
      <c r="R1945" s="3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74" x14ac:dyDescent="0.4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5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20"/>
        <v>788</v>
      </c>
      <c r="P1946" s="3">
        <f t="shared" si="121"/>
        <v>176</v>
      </c>
      <c r="Q1946" s="3" t="s">
        <v>8319</v>
      </c>
      <c r="R1946" s="3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74" x14ac:dyDescent="0.4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5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20"/>
        <v>348</v>
      </c>
      <c r="P1947" s="3">
        <f t="shared" si="121"/>
        <v>512</v>
      </c>
      <c r="Q1947" s="3" t="s">
        <v>8319</v>
      </c>
      <c r="R1947" s="3" t="s">
        <v>8349</v>
      </c>
      <c r="S1947" s="11">
        <f t="shared" si="122"/>
        <v>42157.043495370366</v>
      </c>
      <c r="T1947" s="11">
        <f t="shared" si="123"/>
        <v>42197.043495370373</v>
      </c>
    </row>
    <row r="1948" spans="1:20" ht="74" x14ac:dyDescent="0.4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5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20"/>
        <v>150</v>
      </c>
      <c r="P1948" s="3">
        <f t="shared" si="121"/>
        <v>160</v>
      </c>
      <c r="Q1948" s="3" t="s">
        <v>8319</v>
      </c>
      <c r="R1948" s="3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92.5" x14ac:dyDescent="0.4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5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20"/>
        <v>101</v>
      </c>
      <c r="P1949" s="3">
        <f t="shared" si="121"/>
        <v>35</v>
      </c>
      <c r="Q1949" s="3" t="s">
        <v>8319</v>
      </c>
      <c r="R1949" s="3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55.5" x14ac:dyDescent="0.4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5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20"/>
        <v>800</v>
      </c>
      <c r="P1950" s="3">
        <f t="shared" si="121"/>
        <v>189</v>
      </c>
      <c r="Q1950" s="3" t="s">
        <v>8319</v>
      </c>
      <c r="R1950" s="3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74" x14ac:dyDescent="0.4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5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20"/>
        <v>106</v>
      </c>
      <c r="P1951" s="3">
        <f t="shared" si="121"/>
        <v>56</v>
      </c>
      <c r="Q1951" s="3" t="s">
        <v>8319</v>
      </c>
      <c r="R1951" s="3" t="s">
        <v>8349</v>
      </c>
      <c r="S1951" s="11">
        <f t="shared" si="122"/>
        <v>41800.21471064815</v>
      </c>
      <c r="T1951" s="11">
        <f t="shared" si="123"/>
        <v>41830.214710648142</v>
      </c>
    </row>
    <row r="1952" spans="1:20" ht="55.5" x14ac:dyDescent="0.4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5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20"/>
        <v>201</v>
      </c>
      <c r="P1952" s="3">
        <f t="shared" si="121"/>
        <v>51</v>
      </c>
      <c r="Q1952" s="3" t="s">
        <v>8319</v>
      </c>
      <c r="R1952" s="3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74" x14ac:dyDescent="0.4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5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20"/>
        <v>212</v>
      </c>
      <c r="P1953" s="3">
        <f t="shared" si="121"/>
        <v>127</v>
      </c>
      <c r="Q1953" s="3" t="s">
        <v>8319</v>
      </c>
      <c r="R1953" s="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74" x14ac:dyDescent="0.4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5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20"/>
        <v>198</v>
      </c>
      <c r="P1954" s="3">
        <f t="shared" si="121"/>
        <v>102</v>
      </c>
      <c r="Q1954" s="3" t="s">
        <v>8319</v>
      </c>
      <c r="R1954" s="3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74" x14ac:dyDescent="0.4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5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20"/>
        <v>226</v>
      </c>
      <c r="P1955" s="3">
        <f t="shared" si="121"/>
        <v>231</v>
      </c>
      <c r="Q1955" s="3" t="s">
        <v>8319</v>
      </c>
      <c r="R1955" s="3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7" x14ac:dyDescent="0.4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5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20"/>
        <v>699</v>
      </c>
      <c r="P1956" s="3">
        <f t="shared" si="121"/>
        <v>842</v>
      </c>
      <c r="Q1956" s="3" t="s">
        <v>8319</v>
      </c>
      <c r="R1956" s="3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74" x14ac:dyDescent="0.4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5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20"/>
        <v>399</v>
      </c>
      <c r="P1957" s="3">
        <f t="shared" si="121"/>
        <v>577</v>
      </c>
      <c r="Q1957" s="3" t="s">
        <v>8319</v>
      </c>
      <c r="R1957" s="3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74" x14ac:dyDescent="0.4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5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20"/>
        <v>294</v>
      </c>
      <c r="P1958" s="3">
        <f t="shared" si="121"/>
        <v>483</v>
      </c>
      <c r="Q1958" s="3" t="s">
        <v>8319</v>
      </c>
      <c r="R1958" s="3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7" x14ac:dyDescent="0.4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5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20"/>
        <v>168</v>
      </c>
      <c r="P1959" s="3">
        <f t="shared" si="121"/>
        <v>76</v>
      </c>
      <c r="Q1959" s="3" t="s">
        <v>8319</v>
      </c>
      <c r="R1959" s="3" t="s">
        <v>8349</v>
      </c>
      <c r="S1959" s="11">
        <f t="shared" si="122"/>
        <v>41178.890196759261</v>
      </c>
      <c r="T1959" s="11">
        <f t="shared" si="123"/>
        <v>41208.890196759254</v>
      </c>
    </row>
    <row r="1960" spans="1:20" ht="74" x14ac:dyDescent="0.4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5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20"/>
        <v>1436</v>
      </c>
      <c r="P1960" s="3">
        <f t="shared" si="121"/>
        <v>74</v>
      </c>
      <c r="Q1960" s="3" t="s">
        <v>8319</v>
      </c>
      <c r="R1960" s="3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74" x14ac:dyDescent="0.4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5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20"/>
        <v>157</v>
      </c>
      <c r="P1961" s="3">
        <f t="shared" si="121"/>
        <v>37</v>
      </c>
      <c r="Q1961" s="3" t="s">
        <v>8319</v>
      </c>
      <c r="R1961" s="3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74" x14ac:dyDescent="0.4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5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20"/>
        <v>118</v>
      </c>
      <c r="P1962" s="3">
        <f t="shared" si="121"/>
        <v>2501</v>
      </c>
      <c r="Q1962" s="3" t="s">
        <v>8319</v>
      </c>
      <c r="R1962" s="3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74" x14ac:dyDescent="0.4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5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20"/>
        <v>1105</v>
      </c>
      <c r="P1963" s="3">
        <f t="shared" si="121"/>
        <v>68</v>
      </c>
      <c r="Q1963" s="3" t="s">
        <v>8319</v>
      </c>
      <c r="R1963" s="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92.5" x14ac:dyDescent="0.4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5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20"/>
        <v>193</v>
      </c>
      <c r="P1964" s="3">
        <f t="shared" si="121"/>
        <v>63</v>
      </c>
      <c r="Q1964" s="3" t="s">
        <v>8319</v>
      </c>
      <c r="R1964" s="3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74" x14ac:dyDescent="0.4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5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20"/>
        <v>127</v>
      </c>
      <c r="P1965" s="3">
        <f t="shared" si="121"/>
        <v>118</v>
      </c>
      <c r="Q1965" s="3" t="s">
        <v>8319</v>
      </c>
      <c r="R1965" s="3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74" x14ac:dyDescent="0.4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5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20"/>
        <v>260</v>
      </c>
      <c r="P1966" s="3">
        <f t="shared" si="121"/>
        <v>181</v>
      </c>
      <c r="Q1966" s="3" t="s">
        <v>8319</v>
      </c>
      <c r="R1966" s="3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74" x14ac:dyDescent="0.4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5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20"/>
        <v>262</v>
      </c>
      <c r="P1967" s="3">
        <f t="shared" si="121"/>
        <v>127</v>
      </c>
      <c r="Q1967" s="3" t="s">
        <v>8319</v>
      </c>
      <c r="R1967" s="3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74" x14ac:dyDescent="0.4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5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20"/>
        <v>207</v>
      </c>
      <c r="P1968" s="3">
        <f t="shared" si="121"/>
        <v>137</v>
      </c>
      <c r="Q1968" s="3" t="s">
        <v>8319</v>
      </c>
      <c r="R1968" s="3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74" x14ac:dyDescent="0.4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5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20"/>
        <v>370</v>
      </c>
      <c r="P1969" s="3">
        <f t="shared" si="121"/>
        <v>183</v>
      </c>
      <c r="Q1969" s="3" t="s">
        <v>8319</v>
      </c>
      <c r="R1969" s="3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55.5" x14ac:dyDescent="0.4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5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20"/>
        <v>285</v>
      </c>
      <c r="P1970" s="3">
        <f t="shared" si="121"/>
        <v>279</v>
      </c>
      <c r="Q1970" s="3" t="s">
        <v>8319</v>
      </c>
      <c r="R1970" s="3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92.5" x14ac:dyDescent="0.4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5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20"/>
        <v>579</v>
      </c>
      <c r="P1971" s="3">
        <f t="shared" si="121"/>
        <v>61</v>
      </c>
      <c r="Q1971" s="3" t="s">
        <v>8319</v>
      </c>
      <c r="R1971" s="3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74" x14ac:dyDescent="0.4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5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20"/>
        <v>1132</v>
      </c>
      <c r="P1972" s="3">
        <f t="shared" si="121"/>
        <v>81</v>
      </c>
      <c r="Q1972" s="3" t="s">
        <v>8319</v>
      </c>
      <c r="R1972" s="3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74" x14ac:dyDescent="0.4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5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20"/>
        <v>263</v>
      </c>
      <c r="P1973" s="3">
        <f t="shared" si="121"/>
        <v>272</v>
      </c>
      <c r="Q1973" s="3" t="s">
        <v>8319</v>
      </c>
      <c r="R1973" s="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74" x14ac:dyDescent="0.4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5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20"/>
        <v>674</v>
      </c>
      <c r="P1974" s="3">
        <f t="shared" si="121"/>
        <v>71</v>
      </c>
      <c r="Q1974" s="3" t="s">
        <v>8319</v>
      </c>
      <c r="R1974" s="3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74" x14ac:dyDescent="0.4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5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20"/>
        <v>257</v>
      </c>
      <c r="P1975" s="3">
        <f t="shared" si="121"/>
        <v>248</v>
      </c>
      <c r="Q1975" s="3" t="s">
        <v>8319</v>
      </c>
      <c r="R1975" s="3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74" x14ac:dyDescent="0.4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5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20"/>
        <v>375</v>
      </c>
      <c r="P1976" s="3">
        <f t="shared" si="121"/>
        <v>187</v>
      </c>
      <c r="Q1976" s="3" t="s">
        <v>8319</v>
      </c>
      <c r="R1976" s="3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55.5" x14ac:dyDescent="0.4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5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20"/>
        <v>209</v>
      </c>
      <c r="P1977" s="3">
        <f t="shared" si="121"/>
        <v>132</v>
      </c>
      <c r="Q1977" s="3" t="s">
        <v>8319</v>
      </c>
      <c r="R1977" s="3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7" x14ac:dyDescent="0.4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5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20"/>
        <v>347</v>
      </c>
      <c r="P1978" s="3">
        <f t="shared" si="121"/>
        <v>29</v>
      </c>
      <c r="Q1978" s="3" t="s">
        <v>8319</v>
      </c>
      <c r="R1978" s="3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55.5" x14ac:dyDescent="0.4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5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20"/>
        <v>402</v>
      </c>
      <c r="P1979" s="3">
        <f t="shared" si="121"/>
        <v>245</v>
      </c>
      <c r="Q1979" s="3" t="s">
        <v>8319</v>
      </c>
      <c r="R1979" s="3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74" x14ac:dyDescent="0.4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5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20"/>
        <v>1027</v>
      </c>
      <c r="P1980" s="3">
        <f t="shared" si="121"/>
        <v>1323</v>
      </c>
      <c r="Q1980" s="3" t="s">
        <v>8319</v>
      </c>
      <c r="R1980" s="3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55.5" x14ac:dyDescent="0.4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5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20"/>
        <v>115</v>
      </c>
      <c r="P1981" s="3">
        <f t="shared" si="121"/>
        <v>283</v>
      </c>
      <c r="Q1981" s="3" t="s">
        <v>8319</v>
      </c>
      <c r="R1981" s="3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7" x14ac:dyDescent="0.4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5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20"/>
        <v>355</v>
      </c>
      <c r="P1982" s="3">
        <f t="shared" si="121"/>
        <v>91</v>
      </c>
      <c r="Q1982" s="3" t="s">
        <v>8319</v>
      </c>
      <c r="R1982" s="3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74" x14ac:dyDescent="0.4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5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20"/>
        <v>5</v>
      </c>
      <c r="P1983" s="3">
        <f t="shared" si="121"/>
        <v>32</v>
      </c>
      <c r="Q1983" s="3" t="s">
        <v>8338</v>
      </c>
      <c r="R1983" s="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74" x14ac:dyDescent="0.4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5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20"/>
        <v>0</v>
      </c>
      <c r="P1984" s="3">
        <f t="shared" si="121"/>
        <v>0</v>
      </c>
      <c r="Q1984" s="3" t="s">
        <v>8338</v>
      </c>
      <c r="R1984" s="3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74" x14ac:dyDescent="0.4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5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20"/>
        <v>4</v>
      </c>
      <c r="P1985" s="3">
        <f t="shared" si="121"/>
        <v>89</v>
      </c>
      <c r="Q1985" s="3" t="s">
        <v>8338</v>
      </c>
      <c r="R1985" s="3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92.5" x14ac:dyDescent="0.4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5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20"/>
        <v>21</v>
      </c>
      <c r="P1986" s="3">
        <f t="shared" si="121"/>
        <v>453</v>
      </c>
      <c r="Q1986" s="3" t="s">
        <v>8338</v>
      </c>
      <c r="R1986" s="3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74" x14ac:dyDescent="0.4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5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24">ROUND(E1987/D1987*100,0)</f>
        <v>3</v>
      </c>
      <c r="P1987" s="3">
        <f t="shared" ref="P1987:P2050" si="125">IFERROR(ROUND((E1987/L1987),0),0)</f>
        <v>13</v>
      </c>
      <c r="Q1987" s="3" t="s">
        <v>8338</v>
      </c>
      <c r="R1987" s="3" t="s">
        <v>8350</v>
      </c>
      <c r="S1987" s="11">
        <f t="shared" ref="S1987:S2050" si="126">(J1987/86400)+25569+(-5/24)</f>
        <v>42555.490405092591</v>
      </c>
      <c r="T1987" s="11">
        <f t="shared" ref="T1987:T2050" si="127">(((I1987/60)/60)/24)+DATE(1970,1,1)+(-5/24)</f>
        <v>42584.749999999993</v>
      </c>
    </row>
    <row r="1988" spans="1:20" ht="74" x14ac:dyDescent="0.4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5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24"/>
        <v>0</v>
      </c>
      <c r="P1988" s="3">
        <f t="shared" si="125"/>
        <v>1</v>
      </c>
      <c r="Q1988" s="3" t="s">
        <v>8338</v>
      </c>
      <c r="R1988" s="3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55.5" x14ac:dyDescent="0.4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5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24"/>
        <v>42</v>
      </c>
      <c r="P1989" s="3">
        <f t="shared" si="125"/>
        <v>83</v>
      </c>
      <c r="Q1989" s="3" t="s">
        <v>8338</v>
      </c>
      <c r="R1989" s="3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4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5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24"/>
        <v>0</v>
      </c>
      <c r="P1990" s="3">
        <f t="shared" si="125"/>
        <v>25</v>
      </c>
      <c r="Q1990" s="3" t="s">
        <v>8338</v>
      </c>
      <c r="R1990" s="3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74" x14ac:dyDescent="0.4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5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24"/>
        <v>1</v>
      </c>
      <c r="P1991" s="3">
        <f t="shared" si="125"/>
        <v>50</v>
      </c>
      <c r="Q1991" s="3" t="s">
        <v>8338</v>
      </c>
      <c r="R1991" s="3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74" x14ac:dyDescent="0.4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5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24"/>
        <v>17</v>
      </c>
      <c r="P1992" s="3">
        <f t="shared" si="125"/>
        <v>102</v>
      </c>
      <c r="Q1992" s="3" t="s">
        <v>8338</v>
      </c>
      <c r="R1992" s="3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55.5" x14ac:dyDescent="0.4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5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24"/>
        <v>7</v>
      </c>
      <c r="P1993" s="3">
        <f t="shared" si="125"/>
        <v>47</v>
      </c>
      <c r="Q1993" s="3" t="s">
        <v>8338</v>
      </c>
      <c r="R1993" s="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7" x14ac:dyDescent="0.4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5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24"/>
        <v>0</v>
      </c>
      <c r="P1994" s="3">
        <f t="shared" si="125"/>
        <v>1</v>
      </c>
      <c r="Q1994" s="3" t="s">
        <v>8338</v>
      </c>
      <c r="R1994" s="3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74" x14ac:dyDescent="0.4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5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24"/>
        <v>0</v>
      </c>
      <c r="P1995" s="3">
        <f t="shared" si="125"/>
        <v>0</v>
      </c>
      <c r="Q1995" s="3" t="s">
        <v>8338</v>
      </c>
      <c r="R1995" s="3" t="s">
        <v>8350</v>
      </c>
      <c r="S1995" s="11">
        <f t="shared" si="126"/>
        <v>42329.380057870367</v>
      </c>
      <c r="T1995" s="11">
        <f t="shared" si="127"/>
        <v>42359.380057870374</v>
      </c>
    </row>
    <row r="1996" spans="1:20" ht="74" x14ac:dyDescent="0.4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5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24"/>
        <v>0</v>
      </c>
      <c r="P1996" s="3">
        <f t="shared" si="125"/>
        <v>0</v>
      </c>
      <c r="Q1996" s="3" t="s">
        <v>8338</v>
      </c>
      <c r="R1996" s="3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74" x14ac:dyDescent="0.4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5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24"/>
        <v>8</v>
      </c>
      <c r="P1997" s="3">
        <f t="shared" si="125"/>
        <v>26</v>
      </c>
      <c r="Q1997" s="3" t="s">
        <v>8338</v>
      </c>
      <c r="R1997" s="3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92.5" x14ac:dyDescent="0.4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5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24"/>
        <v>0</v>
      </c>
      <c r="P1998" s="3">
        <f t="shared" si="125"/>
        <v>0</v>
      </c>
      <c r="Q1998" s="3" t="s">
        <v>8338</v>
      </c>
      <c r="R1998" s="3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74" x14ac:dyDescent="0.4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5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24"/>
        <v>0</v>
      </c>
      <c r="P1999" s="3">
        <f t="shared" si="125"/>
        <v>0</v>
      </c>
      <c r="Q1999" s="3" t="s">
        <v>8338</v>
      </c>
      <c r="R1999" s="3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74" x14ac:dyDescent="0.4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5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24"/>
        <v>26</v>
      </c>
      <c r="P2000" s="3">
        <f t="shared" si="125"/>
        <v>218</v>
      </c>
      <c r="Q2000" s="3" t="s">
        <v>8338</v>
      </c>
      <c r="R2000" s="3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55.5" x14ac:dyDescent="0.4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5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24"/>
        <v>1</v>
      </c>
      <c r="P2001" s="3">
        <f t="shared" si="125"/>
        <v>34</v>
      </c>
      <c r="Q2001" s="3" t="s">
        <v>8338</v>
      </c>
      <c r="R2001" s="3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74" x14ac:dyDescent="0.4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5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24"/>
        <v>13</v>
      </c>
      <c r="P2002" s="3">
        <f t="shared" si="125"/>
        <v>25</v>
      </c>
      <c r="Q2002" s="3" t="s">
        <v>8338</v>
      </c>
      <c r="R2002" s="3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55.5" x14ac:dyDescent="0.4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5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24"/>
        <v>382</v>
      </c>
      <c r="P2003" s="3">
        <f t="shared" si="125"/>
        <v>128</v>
      </c>
      <c r="Q2003" s="3" t="s">
        <v>8319</v>
      </c>
      <c r="R2003" s="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74" x14ac:dyDescent="0.4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5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24"/>
        <v>217</v>
      </c>
      <c r="P2004" s="3">
        <f t="shared" si="125"/>
        <v>79</v>
      </c>
      <c r="Q2004" s="3" t="s">
        <v>8319</v>
      </c>
      <c r="R2004" s="3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92.5" x14ac:dyDescent="0.4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5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24"/>
        <v>312</v>
      </c>
      <c r="P2005" s="3">
        <f t="shared" si="125"/>
        <v>92</v>
      </c>
      <c r="Q2005" s="3" t="s">
        <v>8319</v>
      </c>
      <c r="R2005" s="3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74" x14ac:dyDescent="0.4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5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24"/>
        <v>234</v>
      </c>
      <c r="P2006" s="3">
        <f t="shared" si="125"/>
        <v>331</v>
      </c>
      <c r="Q2006" s="3" t="s">
        <v>8319</v>
      </c>
      <c r="R2006" s="3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74" x14ac:dyDescent="0.4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5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24"/>
        <v>124</v>
      </c>
      <c r="P2007" s="3">
        <f t="shared" si="125"/>
        <v>194</v>
      </c>
      <c r="Q2007" s="3" t="s">
        <v>8319</v>
      </c>
      <c r="R2007" s="3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74" x14ac:dyDescent="0.4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5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24"/>
        <v>248</v>
      </c>
      <c r="P2008" s="3">
        <f t="shared" si="125"/>
        <v>409</v>
      </c>
      <c r="Q2008" s="3" t="s">
        <v>8319</v>
      </c>
      <c r="R2008" s="3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74" x14ac:dyDescent="0.4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5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24"/>
        <v>116</v>
      </c>
      <c r="P2009" s="3">
        <f t="shared" si="125"/>
        <v>84</v>
      </c>
      <c r="Q2009" s="3" t="s">
        <v>8319</v>
      </c>
      <c r="R2009" s="3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74" x14ac:dyDescent="0.4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5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24"/>
        <v>117</v>
      </c>
      <c r="P2010" s="3">
        <f t="shared" si="125"/>
        <v>45</v>
      </c>
      <c r="Q2010" s="3" t="s">
        <v>8319</v>
      </c>
      <c r="R2010" s="3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74" x14ac:dyDescent="0.4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5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24"/>
        <v>305</v>
      </c>
      <c r="P2011" s="3">
        <f t="shared" si="125"/>
        <v>383</v>
      </c>
      <c r="Q2011" s="3" t="s">
        <v>8319</v>
      </c>
      <c r="R2011" s="3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55.5" x14ac:dyDescent="0.4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5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24"/>
        <v>320</v>
      </c>
      <c r="P2012" s="3">
        <f t="shared" si="125"/>
        <v>55</v>
      </c>
      <c r="Q2012" s="3" t="s">
        <v>8319</v>
      </c>
      <c r="R2012" s="3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74" x14ac:dyDescent="0.4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5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24"/>
        <v>820</v>
      </c>
      <c r="P2013" s="3">
        <f t="shared" si="125"/>
        <v>422</v>
      </c>
      <c r="Q2013" s="3" t="s">
        <v>8319</v>
      </c>
      <c r="R2013" s="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74" x14ac:dyDescent="0.4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5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24"/>
        <v>235</v>
      </c>
      <c r="P2014" s="3">
        <f t="shared" si="125"/>
        <v>64</v>
      </c>
      <c r="Q2014" s="3" t="s">
        <v>8319</v>
      </c>
      <c r="R2014" s="3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74" x14ac:dyDescent="0.4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5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24"/>
        <v>495</v>
      </c>
      <c r="P2015" s="3">
        <f t="shared" si="125"/>
        <v>174</v>
      </c>
      <c r="Q2015" s="3" t="s">
        <v>8319</v>
      </c>
      <c r="R2015" s="3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74" x14ac:dyDescent="0.4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5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24"/>
        <v>7814</v>
      </c>
      <c r="P2016" s="3">
        <f t="shared" si="125"/>
        <v>89</v>
      </c>
      <c r="Q2016" s="3" t="s">
        <v>8319</v>
      </c>
      <c r="R2016" s="3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74" x14ac:dyDescent="0.4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5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24"/>
        <v>113</v>
      </c>
      <c r="P2017" s="3">
        <f t="shared" si="125"/>
        <v>50</v>
      </c>
      <c r="Q2017" s="3" t="s">
        <v>8319</v>
      </c>
      <c r="R2017" s="3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55.5" x14ac:dyDescent="0.4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5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24"/>
        <v>922</v>
      </c>
      <c r="P2018" s="3">
        <f t="shared" si="125"/>
        <v>192</v>
      </c>
      <c r="Q2018" s="3" t="s">
        <v>8319</v>
      </c>
      <c r="R2018" s="3" t="s">
        <v>8349</v>
      </c>
      <c r="S2018" s="11">
        <f t="shared" si="126"/>
        <v>41312.672442129631</v>
      </c>
      <c r="T2018" s="11">
        <f t="shared" si="127"/>
        <v>41342.672442129624</v>
      </c>
    </row>
    <row r="2019" spans="1:20" ht="74" x14ac:dyDescent="0.4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5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24"/>
        <v>125</v>
      </c>
      <c r="P2019" s="3">
        <f t="shared" si="125"/>
        <v>73</v>
      </c>
      <c r="Q2019" s="3" t="s">
        <v>8319</v>
      </c>
      <c r="R2019" s="3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74" x14ac:dyDescent="0.4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5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24"/>
        <v>102</v>
      </c>
      <c r="P2020" s="3">
        <f t="shared" si="125"/>
        <v>148</v>
      </c>
      <c r="Q2020" s="3" t="s">
        <v>8319</v>
      </c>
      <c r="R2020" s="3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74" x14ac:dyDescent="0.4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5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24"/>
        <v>485</v>
      </c>
      <c r="P2021" s="3">
        <f t="shared" si="125"/>
        <v>109</v>
      </c>
      <c r="Q2021" s="3" t="s">
        <v>8319</v>
      </c>
      <c r="R2021" s="3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74" x14ac:dyDescent="0.4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5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24"/>
        <v>192</v>
      </c>
      <c r="P2022" s="3">
        <f t="shared" si="125"/>
        <v>24</v>
      </c>
      <c r="Q2022" s="3" t="s">
        <v>8319</v>
      </c>
      <c r="R2022" s="3" t="s">
        <v>8349</v>
      </c>
      <c r="S2022" s="11">
        <f t="shared" si="126"/>
        <v>41736.889166666668</v>
      </c>
      <c r="T2022" s="11">
        <f t="shared" si="127"/>
        <v>41773.752777777772</v>
      </c>
    </row>
    <row r="2023" spans="1:20" ht="74" x14ac:dyDescent="0.4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5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24"/>
        <v>281</v>
      </c>
      <c r="P2023" s="3">
        <f t="shared" si="125"/>
        <v>148</v>
      </c>
      <c r="Q2023" s="3" t="s">
        <v>8319</v>
      </c>
      <c r="R2023" s="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74" x14ac:dyDescent="0.4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5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24"/>
        <v>125</v>
      </c>
      <c r="P2024" s="3">
        <f t="shared" si="125"/>
        <v>385</v>
      </c>
      <c r="Q2024" s="3" t="s">
        <v>8319</v>
      </c>
      <c r="R2024" s="3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92.5" x14ac:dyDescent="0.4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5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24"/>
        <v>161</v>
      </c>
      <c r="P2025" s="3">
        <f t="shared" si="125"/>
        <v>457</v>
      </c>
      <c r="Q2025" s="3" t="s">
        <v>8319</v>
      </c>
      <c r="R2025" s="3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74" x14ac:dyDescent="0.4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5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24"/>
        <v>585</v>
      </c>
      <c r="P2026" s="3">
        <f t="shared" si="125"/>
        <v>223</v>
      </c>
      <c r="Q2026" s="3" t="s">
        <v>8319</v>
      </c>
      <c r="R2026" s="3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74" x14ac:dyDescent="0.4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5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24"/>
        <v>201</v>
      </c>
      <c r="P2027" s="3">
        <f t="shared" si="125"/>
        <v>221</v>
      </c>
      <c r="Q2027" s="3" t="s">
        <v>8319</v>
      </c>
      <c r="R2027" s="3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7" x14ac:dyDescent="0.4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5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24"/>
        <v>133</v>
      </c>
      <c r="P2028" s="3">
        <f t="shared" si="125"/>
        <v>74</v>
      </c>
      <c r="Q2028" s="3" t="s">
        <v>8319</v>
      </c>
      <c r="R2028" s="3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74" x14ac:dyDescent="0.4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5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24"/>
        <v>120</v>
      </c>
      <c r="P2029" s="3">
        <f t="shared" si="125"/>
        <v>223</v>
      </c>
      <c r="Q2029" s="3" t="s">
        <v>8319</v>
      </c>
      <c r="R2029" s="3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7" x14ac:dyDescent="0.4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5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24"/>
        <v>126</v>
      </c>
      <c r="P2030" s="3">
        <f t="shared" si="125"/>
        <v>48</v>
      </c>
      <c r="Q2030" s="3" t="s">
        <v>8319</v>
      </c>
      <c r="R2030" s="3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55.5" x14ac:dyDescent="0.4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5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24"/>
        <v>361</v>
      </c>
      <c r="P2031" s="3">
        <f t="shared" si="125"/>
        <v>96</v>
      </c>
      <c r="Q2031" s="3" t="s">
        <v>8319</v>
      </c>
      <c r="R2031" s="3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74" x14ac:dyDescent="0.4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5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24"/>
        <v>226</v>
      </c>
      <c r="P2032" s="3">
        <f t="shared" si="125"/>
        <v>119</v>
      </c>
      <c r="Q2032" s="3" t="s">
        <v>8319</v>
      </c>
      <c r="R2032" s="3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55.5" x14ac:dyDescent="0.4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5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24"/>
        <v>120</v>
      </c>
      <c r="P2033" s="3">
        <f t="shared" si="125"/>
        <v>118</v>
      </c>
      <c r="Q2033" s="3" t="s">
        <v>8319</v>
      </c>
      <c r="R2033" s="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74" x14ac:dyDescent="0.4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5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24"/>
        <v>304</v>
      </c>
      <c r="P2034" s="3">
        <f t="shared" si="125"/>
        <v>143</v>
      </c>
      <c r="Q2034" s="3" t="s">
        <v>8319</v>
      </c>
      <c r="R2034" s="3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92.5" x14ac:dyDescent="0.4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5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24"/>
        <v>179</v>
      </c>
      <c r="P2035" s="3">
        <f t="shared" si="125"/>
        <v>283</v>
      </c>
      <c r="Q2035" s="3" t="s">
        <v>8319</v>
      </c>
      <c r="R2035" s="3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74" x14ac:dyDescent="0.4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5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24"/>
        <v>387</v>
      </c>
      <c r="P2036" s="3">
        <f t="shared" si="125"/>
        <v>594</v>
      </c>
      <c r="Q2036" s="3" t="s">
        <v>8319</v>
      </c>
      <c r="R2036" s="3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74" x14ac:dyDescent="0.4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5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24"/>
        <v>211</v>
      </c>
      <c r="P2037" s="3">
        <f t="shared" si="125"/>
        <v>262</v>
      </c>
      <c r="Q2037" s="3" t="s">
        <v>8319</v>
      </c>
      <c r="R2037" s="3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74" x14ac:dyDescent="0.4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5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24"/>
        <v>132</v>
      </c>
      <c r="P2038" s="3">
        <f t="shared" si="125"/>
        <v>47</v>
      </c>
      <c r="Q2038" s="3" t="s">
        <v>8319</v>
      </c>
      <c r="R2038" s="3" t="s">
        <v>8349</v>
      </c>
      <c r="S2038" s="11">
        <f t="shared" si="126"/>
        <v>41738.656469907401</v>
      </c>
      <c r="T2038" s="11">
        <f t="shared" si="127"/>
        <v>41768.656469907408</v>
      </c>
    </row>
    <row r="2039" spans="1:20" ht="55.5" x14ac:dyDescent="0.4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5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24"/>
        <v>300</v>
      </c>
      <c r="P2039" s="3">
        <f t="shared" si="125"/>
        <v>70</v>
      </c>
      <c r="Q2039" s="3" t="s">
        <v>8319</v>
      </c>
      <c r="R2039" s="3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74" x14ac:dyDescent="0.4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5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24"/>
        <v>421</v>
      </c>
      <c r="P2040" s="3">
        <f t="shared" si="125"/>
        <v>165</v>
      </c>
      <c r="Q2040" s="3" t="s">
        <v>8319</v>
      </c>
      <c r="R2040" s="3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55.5" x14ac:dyDescent="0.4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5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24"/>
        <v>136</v>
      </c>
      <c r="P2041" s="3">
        <f t="shared" si="125"/>
        <v>449</v>
      </c>
      <c r="Q2041" s="3" t="s">
        <v>8319</v>
      </c>
      <c r="R2041" s="3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7" x14ac:dyDescent="0.4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5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24"/>
        <v>248</v>
      </c>
      <c r="P2042" s="3">
        <f t="shared" si="125"/>
        <v>27</v>
      </c>
      <c r="Q2042" s="3" t="s">
        <v>8319</v>
      </c>
      <c r="R2042" s="3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74" x14ac:dyDescent="0.4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5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24"/>
        <v>182</v>
      </c>
      <c r="P2043" s="3">
        <f t="shared" si="125"/>
        <v>144</v>
      </c>
      <c r="Q2043" s="3" t="s">
        <v>8319</v>
      </c>
      <c r="R2043" s="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74" x14ac:dyDescent="0.4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5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24"/>
        <v>124</v>
      </c>
      <c r="P2044" s="3">
        <f t="shared" si="125"/>
        <v>88</v>
      </c>
      <c r="Q2044" s="3" t="s">
        <v>8319</v>
      </c>
      <c r="R2044" s="3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74" x14ac:dyDescent="0.4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5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24"/>
        <v>506</v>
      </c>
      <c r="P2045" s="3">
        <f t="shared" si="125"/>
        <v>36</v>
      </c>
      <c r="Q2045" s="3" t="s">
        <v>8319</v>
      </c>
      <c r="R2045" s="3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74" x14ac:dyDescent="0.4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5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24"/>
        <v>108</v>
      </c>
      <c r="P2046" s="3">
        <f t="shared" si="125"/>
        <v>90</v>
      </c>
      <c r="Q2046" s="3" t="s">
        <v>8319</v>
      </c>
      <c r="R2046" s="3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74" x14ac:dyDescent="0.4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5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24"/>
        <v>819</v>
      </c>
      <c r="P2047" s="3">
        <f t="shared" si="125"/>
        <v>153</v>
      </c>
      <c r="Q2047" s="3" t="s">
        <v>8319</v>
      </c>
      <c r="R2047" s="3" t="s">
        <v>8349</v>
      </c>
      <c r="S2047" s="11">
        <f t="shared" si="126"/>
        <v>41068.880173611113</v>
      </c>
      <c r="T2047" s="11">
        <f t="shared" si="127"/>
        <v>41098.880173611105</v>
      </c>
    </row>
    <row r="2048" spans="1:20" ht="74" x14ac:dyDescent="0.4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5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24"/>
        <v>121</v>
      </c>
      <c r="P2048" s="3">
        <f t="shared" si="125"/>
        <v>56</v>
      </c>
      <c r="Q2048" s="3" t="s">
        <v>8319</v>
      </c>
      <c r="R2048" s="3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74" x14ac:dyDescent="0.4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5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24"/>
        <v>103</v>
      </c>
      <c r="P2049" s="3">
        <f t="shared" si="125"/>
        <v>228</v>
      </c>
      <c r="Q2049" s="3" t="s">
        <v>8319</v>
      </c>
      <c r="R2049" s="3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74" x14ac:dyDescent="0.4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5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24"/>
        <v>148</v>
      </c>
      <c r="P2050" s="3">
        <f t="shared" si="125"/>
        <v>92</v>
      </c>
      <c r="Q2050" s="3" t="s">
        <v>8319</v>
      </c>
      <c r="R2050" s="3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37" x14ac:dyDescent="0.4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5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28">ROUND(E2051/D2051*100,0)</f>
        <v>120</v>
      </c>
      <c r="P2051" s="3">
        <f t="shared" ref="P2051:P2114" si="129">IFERROR(ROUND((E2051/L2051),0),0)</f>
        <v>81</v>
      </c>
      <c r="Q2051" s="3" t="s">
        <v>8319</v>
      </c>
      <c r="R2051" s="3" t="s">
        <v>8349</v>
      </c>
      <c r="S2051" s="11">
        <f t="shared" ref="S2051:S2114" si="130">(J2051/86400)+25569+(-5/24)</f>
        <v>41575.319016203699</v>
      </c>
      <c r="T2051" s="11">
        <f t="shared" ref="T2051:T2114" si="131">(((I2051/60)/60)/24)+DATE(1970,1,1)+(-5/24)</f>
        <v>41610.749305555553</v>
      </c>
    </row>
    <row r="2052" spans="1:20" ht="74" x14ac:dyDescent="0.4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5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28"/>
        <v>473</v>
      </c>
      <c r="P2052" s="3">
        <f t="shared" si="129"/>
        <v>278</v>
      </c>
      <c r="Q2052" s="3" t="s">
        <v>8319</v>
      </c>
      <c r="R2052" s="3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74" x14ac:dyDescent="0.4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5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28"/>
        <v>130</v>
      </c>
      <c r="P2053" s="3">
        <f t="shared" si="129"/>
        <v>43</v>
      </c>
      <c r="Q2053" s="3" t="s">
        <v>8319</v>
      </c>
      <c r="R2053" s="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74" x14ac:dyDescent="0.4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5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28"/>
        <v>353</v>
      </c>
      <c r="P2054" s="3">
        <f t="shared" si="129"/>
        <v>326</v>
      </c>
      <c r="Q2054" s="3" t="s">
        <v>8319</v>
      </c>
      <c r="R2054" s="3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74" x14ac:dyDescent="0.4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5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28"/>
        <v>101</v>
      </c>
      <c r="P2055" s="3">
        <f t="shared" si="129"/>
        <v>42</v>
      </c>
      <c r="Q2055" s="3" t="s">
        <v>8319</v>
      </c>
      <c r="R2055" s="3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74" x14ac:dyDescent="0.4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5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28"/>
        <v>114</v>
      </c>
      <c r="P2056" s="3">
        <f t="shared" si="129"/>
        <v>64</v>
      </c>
      <c r="Q2056" s="3" t="s">
        <v>8319</v>
      </c>
      <c r="R2056" s="3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74" x14ac:dyDescent="0.4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5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28"/>
        <v>167</v>
      </c>
      <c r="P2057" s="3">
        <f t="shared" si="129"/>
        <v>99</v>
      </c>
      <c r="Q2057" s="3" t="s">
        <v>8319</v>
      </c>
      <c r="R2057" s="3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74" x14ac:dyDescent="0.4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5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28"/>
        <v>153</v>
      </c>
      <c r="P2058" s="3">
        <f t="shared" si="129"/>
        <v>138</v>
      </c>
      <c r="Q2058" s="3" t="s">
        <v>8319</v>
      </c>
      <c r="R2058" s="3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74" x14ac:dyDescent="0.4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5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28"/>
        <v>202</v>
      </c>
      <c r="P2059" s="3">
        <f t="shared" si="129"/>
        <v>46</v>
      </c>
      <c r="Q2059" s="3" t="s">
        <v>8319</v>
      </c>
      <c r="R2059" s="3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7" x14ac:dyDescent="0.4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5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28"/>
        <v>168</v>
      </c>
      <c r="P2060" s="3">
        <f t="shared" si="129"/>
        <v>11</v>
      </c>
      <c r="Q2060" s="3" t="s">
        <v>8319</v>
      </c>
      <c r="R2060" s="3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92.5" x14ac:dyDescent="0.4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5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28"/>
        <v>143</v>
      </c>
      <c r="P2061" s="3">
        <f t="shared" si="129"/>
        <v>115</v>
      </c>
      <c r="Q2061" s="3" t="s">
        <v>8319</v>
      </c>
      <c r="R2061" s="3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74" x14ac:dyDescent="0.4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5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28"/>
        <v>196</v>
      </c>
      <c r="P2062" s="3">
        <f t="shared" si="129"/>
        <v>36</v>
      </c>
      <c r="Q2062" s="3" t="s">
        <v>8319</v>
      </c>
      <c r="R2062" s="3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74" x14ac:dyDescent="0.4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5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28"/>
        <v>108</v>
      </c>
      <c r="P2063" s="3">
        <f t="shared" si="129"/>
        <v>154</v>
      </c>
      <c r="Q2063" s="3" t="s">
        <v>8319</v>
      </c>
      <c r="R2063" s="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74" x14ac:dyDescent="0.4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5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28"/>
        <v>115</v>
      </c>
      <c r="P2064" s="3">
        <f t="shared" si="129"/>
        <v>566</v>
      </c>
      <c r="Q2064" s="3" t="s">
        <v>8319</v>
      </c>
      <c r="R2064" s="3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55.5" x14ac:dyDescent="0.4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5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28"/>
        <v>148</v>
      </c>
      <c r="P2065" s="3">
        <f t="shared" si="129"/>
        <v>121</v>
      </c>
      <c r="Q2065" s="3" t="s">
        <v>8319</v>
      </c>
      <c r="R2065" s="3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74" x14ac:dyDescent="0.4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5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28"/>
        <v>191</v>
      </c>
      <c r="P2066" s="3">
        <f t="shared" si="129"/>
        <v>86</v>
      </c>
      <c r="Q2066" s="3" t="s">
        <v>8319</v>
      </c>
      <c r="R2066" s="3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74" x14ac:dyDescent="0.4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5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28"/>
        <v>199</v>
      </c>
      <c r="P2067" s="3">
        <f t="shared" si="129"/>
        <v>51</v>
      </c>
      <c r="Q2067" s="3" t="s">
        <v>8319</v>
      </c>
      <c r="R2067" s="3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74" x14ac:dyDescent="0.4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5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28"/>
        <v>219</v>
      </c>
      <c r="P2068" s="3">
        <f t="shared" si="129"/>
        <v>67</v>
      </c>
      <c r="Q2068" s="3" t="s">
        <v>8319</v>
      </c>
      <c r="R2068" s="3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55.5" x14ac:dyDescent="0.4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5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28"/>
        <v>127</v>
      </c>
      <c r="P2069" s="3">
        <f t="shared" si="129"/>
        <v>63</v>
      </c>
      <c r="Q2069" s="3" t="s">
        <v>8319</v>
      </c>
      <c r="R2069" s="3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74" x14ac:dyDescent="0.4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5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28"/>
        <v>105</v>
      </c>
      <c r="P2070" s="3">
        <f t="shared" si="129"/>
        <v>346</v>
      </c>
      <c r="Q2070" s="3" t="s">
        <v>8319</v>
      </c>
      <c r="R2070" s="3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74" x14ac:dyDescent="0.4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5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28"/>
        <v>128</v>
      </c>
      <c r="P2071" s="3">
        <f t="shared" si="129"/>
        <v>244</v>
      </c>
      <c r="Q2071" s="3" t="s">
        <v>8319</v>
      </c>
      <c r="R2071" s="3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74" x14ac:dyDescent="0.4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5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28"/>
        <v>317</v>
      </c>
      <c r="P2072" s="3">
        <f t="shared" si="129"/>
        <v>259</v>
      </c>
      <c r="Q2072" s="3" t="s">
        <v>8319</v>
      </c>
      <c r="R2072" s="3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74" x14ac:dyDescent="0.4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5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28"/>
        <v>281</v>
      </c>
      <c r="P2073" s="3">
        <f t="shared" si="129"/>
        <v>202</v>
      </c>
      <c r="Q2073" s="3" t="s">
        <v>8319</v>
      </c>
      <c r="R2073" s="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92.5" x14ac:dyDescent="0.4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5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28"/>
        <v>111</v>
      </c>
      <c r="P2074" s="3">
        <f t="shared" si="129"/>
        <v>226</v>
      </c>
      <c r="Q2074" s="3" t="s">
        <v>8319</v>
      </c>
      <c r="R2074" s="3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74" x14ac:dyDescent="0.4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5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28"/>
        <v>153</v>
      </c>
      <c r="P2075" s="3">
        <f t="shared" si="129"/>
        <v>325</v>
      </c>
      <c r="Q2075" s="3" t="s">
        <v>8319</v>
      </c>
      <c r="R2075" s="3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55.5" x14ac:dyDescent="0.4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5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28"/>
        <v>103</v>
      </c>
      <c r="P2076" s="3">
        <f t="shared" si="129"/>
        <v>205</v>
      </c>
      <c r="Q2076" s="3" t="s">
        <v>8319</v>
      </c>
      <c r="R2076" s="3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74" x14ac:dyDescent="0.4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5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28"/>
        <v>1678</v>
      </c>
      <c r="P2077" s="3">
        <f t="shared" si="129"/>
        <v>20</v>
      </c>
      <c r="Q2077" s="3" t="s">
        <v>8319</v>
      </c>
      <c r="R2077" s="3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7" x14ac:dyDescent="0.4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5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28"/>
        <v>543</v>
      </c>
      <c r="P2078" s="3">
        <f t="shared" si="129"/>
        <v>116</v>
      </c>
      <c r="Q2078" s="3" t="s">
        <v>8319</v>
      </c>
      <c r="R2078" s="3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55.5" x14ac:dyDescent="0.4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5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28"/>
        <v>116</v>
      </c>
      <c r="P2079" s="3">
        <f t="shared" si="129"/>
        <v>307</v>
      </c>
      <c r="Q2079" s="3" t="s">
        <v>8319</v>
      </c>
      <c r="R2079" s="3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74" x14ac:dyDescent="0.4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5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28"/>
        <v>131</v>
      </c>
      <c r="P2080" s="3">
        <f t="shared" si="129"/>
        <v>547</v>
      </c>
      <c r="Q2080" s="3" t="s">
        <v>8319</v>
      </c>
      <c r="R2080" s="3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74" x14ac:dyDescent="0.4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5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28"/>
        <v>288</v>
      </c>
      <c r="P2081" s="3">
        <f t="shared" si="129"/>
        <v>47</v>
      </c>
      <c r="Q2081" s="3" t="s">
        <v>8319</v>
      </c>
      <c r="R2081" s="3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74" x14ac:dyDescent="0.4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5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28"/>
        <v>508</v>
      </c>
      <c r="P2082" s="3">
        <f t="shared" si="129"/>
        <v>102</v>
      </c>
      <c r="Q2082" s="3" t="s">
        <v>8319</v>
      </c>
      <c r="R2082" s="3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74" x14ac:dyDescent="0.4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5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28"/>
        <v>115</v>
      </c>
      <c r="P2083" s="3">
        <f t="shared" si="129"/>
        <v>73</v>
      </c>
      <c r="Q2083" s="3" t="s">
        <v>8325</v>
      </c>
      <c r="R2083" s="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74" x14ac:dyDescent="0.4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5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28"/>
        <v>111</v>
      </c>
      <c r="P2084" s="3">
        <f t="shared" si="129"/>
        <v>44</v>
      </c>
      <c r="Q2084" s="3" t="s">
        <v>8325</v>
      </c>
      <c r="R2084" s="3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74" x14ac:dyDescent="0.4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5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28"/>
        <v>113</v>
      </c>
      <c r="P2085" s="3">
        <f t="shared" si="129"/>
        <v>34</v>
      </c>
      <c r="Q2085" s="3" t="s">
        <v>8325</v>
      </c>
      <c r="R2085" s="3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55.5" x14ac:dyDescent="0.4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5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28"/>
        <v>108</v>
      </c>
      <c r="P2086" s="3">
        <f t="shared" si="129"/>
        <v>71</v>
      </c>
      <c r="Q2086" s="3" t="s">
        <v>8325</v>
      </c>
      <c r="R2086" s="3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74" x14ac:dyDescent="0.4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5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28"/>
        <v>124</v>
      </c>
      <c r="P2087" s="3">
        <f t="shared" si="129"/>
        <v>89</v>
      </c>
      <c r="Q2087" s="3" t="s">
        <v>8325</v>
      </c>
      <c r="R2087" s="3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55.5" x14ac:dyDescent="0.4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5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28"/>
        <v>101</v>
      </c>
      <c r="P2088" s="3">
        <f t="shared" si="129"/>
        <v>115</v>
      </c>
      <c r="Q2088" s="3" t="s">
        <v>8325</v>
      </c>
      <c r="R2088" s="3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74" x14ac:dyDescent="0.4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5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28"/>
        <v>104</v>
      </c>
      <c r="P2089" s="3">
        <f t="shared" si="129"/>
        <v>62</v>
      </c>
      <c r="Q2089" s="3" t="s">
        <v>8325</v>
      </c>
      <c r="R2089" s="3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74" x14ac:dyDescent="0.4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5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28"/>
        <v>116</v>
      </c>
      <c r="P2090" s="3">
        <f t="shared" si="129"/>
        <v>46</v>
      </c>
      <c r="Q2090" s="3" t="s">
        <v>8325</v>
      </c>
      <c r="R2090" s="3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55.5" x14ac:dyDescent="0.4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5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28"/>
        <v>120</v>
      </c>
      <c r="P2091" s="3">
        <f t="shared" si="129"/>
        <v>49</v>
      </c>
      <c r="Q2091" s="3" t="s">
        <v>8325</v>
      </c>
      <c r="R2091" s="3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74" x14ac:dyDescent="0.4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5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28"/>
        <v>115</v>
      </c>
      <c r="P2092" s="3">
        <f t="shared" si="129"/>
        <v>58</v>
      </c>
      <c r="Q2092" s="3" t="s">
        <v>8325</v>
      </c>
      <c r="R2092" s="3" t="s">
        <v>8329</v>
      </c>
      <c r="S2092" s="11">
        <f t="shared" si="130"/>
        <v>41299.173090277771</v>
      </c>
      <c r="T2092" s="11">
        <f t="shared" si="131"/>
        <v>41329.173090277778</v>
      </c>
    </row>
    <row r="2093" spans="1:20" ht="74" x14ac:dyDescent="0.4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5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28"/>
        <v>120</v>
      </c>
      <c r="P2093" s="3">
        <f t="shared" si="129"/>
        <v>88</v>
      </c>
      <c r="Q2093" s="3" t="s">
        <v>8325</v>
      </c>
      <c r="R2093" s="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74" x14ac:dyDescent="0.4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5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28"/>
        <v>101</v>
      </c>
      <c r="P2094" s="3">
        <f t="shared" si="129"/>
        <v>110</v>
      </c>
      <c r="Q2094" s="3" t="s">
        <v>8325</v>
      </c>
      <c r="R2094" s="3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74" x14ac:dyDescent="0.4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5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28"/>
        <v>102</v>
      </c>
      <c r="P2095" s="3">
        <f t="shared" si="129"/>
        <v>67</v>
      </c>
      <c r="Q2095" s="3" t="s">
        <v>8325</v>
      </c>
      <c r="R2095" s="3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92.5" x14ac:dyDescent="0.4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5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28"/>
        <v>121</v>
      </c>
      <c r="P2096" s="3">
        <f t="shared" si="129"/>
        <v>59</v>
      </c>
      <c r="Q2096" s="3" t="s">
        <v>8325</v>
      </c>
      <c r="R2096" s="3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74" x14ac:dyDescent="0.4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5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28"/>
        <v>100</v>
      </c>
      <c r="P2097" s="3">
        <f t="shared" si="129"/>
        <v>114</v>
      </c>
      <c r="Q2097" s="3" t="s">
        <v>8325</v>
      </c>
      <c r="R2097" s="3" t="s">
        <v>8329</v>
      </c>
      <c r="S2097" s="11">
        <f t="shared" si="130"/>
        <v>40758.525150462963</v>
      </c>
      <c r="T2097" s="11">
        <f t="shared" si="131"/>
        <v>40818.525150462956</v>
      </c>
    </row>
    <row r="2098" spans="1:20" ht="74" x14ac:dyDescent="0.4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5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28"/>
        <v>102</v>
      </c>
      <c r="P2098" s="3">
        <f t="shared" si="129"/>
        <v>44</v>
      </c>
      <c r="Q2098" s="3" t="s">
        <v>8325</v>
      </c>
      <c r="R2098" s="3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74" x14ac:dyDescent="0.4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5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28"/>
        <v>100</v>
      </c>
      <c r="P2099" s="3">
        <f t="shared" si="129"/>
        <v>79</v>
      </c>
      <c r="Q2099" s="3" t="s">
        <v>8325</v>
      </c>
      <c r="R2099" s="3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74" x14ac:dyDescent="0.4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5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28"/>
        <v>100</v>
      </c>
      <c r="P2100" s="3">
        <f t="shared" si="129"/>
        <v>188</v>
      </c>
      <c r="Q2100" s="3" t="s">
        <v>8325</v>
      </c>
      <c r="R2100" s="3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4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5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28"/>
        <v>132</v>
      </c>
      <c r="P2101" s="3">
        <f t="shared" si="129"/>
        <v>63</v>
      </c>
      <c r="Q2101" s="3" t="s">
        <v>8325</v>
      </c>
      <c r="R2101" s="3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74" x14ac:dyDescent="0.4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5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28"/>
        <v>137</v>
      </c>
      <c r="P2102" s="3">
        <f t="shared" si="129"/>
        <v>30</v>
      </c>
      <c r="Q2102" s="3" t="s">
        <v>8325</v>
      </c>
      <c r="R2102" s="3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74" x14ac:dyDescent="0.4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5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28"/>
        <v>113</v>
      </c>
      <c r="P2103" s="3">
        <f t="shared" si="129"/>
        <v>51</v>
      </c>
      <c r="Q2103" s="3" t="s">
        <v>8325</v>
      </c>
      <c r="R2103" s="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74" x14ac:dyDescent="0.4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5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28"/>
        <v>136</v>
      </c>
      <c r="P2104" s="3">
        <f t="shared" si="129"/>
        <v>36</v>
      </c>
      <c r="Q2104" s="3" t="s">
        <v>8325</v>
      </c>
      <c r="R2104" s="3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7" x14ac:dyDescent="0.4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5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28"/>
        <v>146</v>
      </c>
      <c r="P2105" s="3">
        <f t="shared" si="129"/>
        <v>99</v>
      </c>
      <c r="Q2105" s="3" t="s">
        <v>8325</v>
      </c>
      <c r="R2105" s="3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74" x14ac:dyDescent="0.4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5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28"/>
        <v>130</v>
      </c>
      <c r="P2106" s="3">
        <f t="shared" si="129"/>
        <v>28</v>
      </c>
      <c r="Q2106" s="3" t="s">
        <v>8325</v>
      </c>
      <c r="R2106" s="3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55.5" x14ac:dyDescent="0.4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5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28"/>
        <v>254</v>
      </c>
      <c r="P2107" s="3">
        <f t="shared" si="129"/>
        <v>51</v>
      </c>
      <c r="Q2107" s="3" t="s">
        <v>8325</v>
      </c>
      <c r="R2107" s="3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74" x14ac:dyDescent="0.4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5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28"/>
        <v>107</v>
      </c>
      <c r="P2108" s="3">
        <f t="shared" si="129"/>
        <v>54</v>
      </c>
      <c r="Q2108" s="3" t="s">
        <v>8325</v>
      </c>
      <c r="R2108" s="3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74" x14ac:dyDescent="0.4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5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28"/>
        <v>108</v>
      </c>
      <c r="P2109" s="3">
        <f t="shared" si="129"/>
        <v>37</v>
      </c>
      <c r="Q2109" s="3" t="s">
        <v>8325</v>
      </c>
      <c r="R2109" s="3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74" x14ac:dyDescent="0.4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5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28"/>
        <v>107</v>
      </c>
      <c r="P2110" s="3">
        <f t="shared" si="129"/>
        <v>90</v>
      </c>
      <c r="Q2110" s="3" t="s">
        <v>8325</v>
      </c>
      <c r="R2110" s="3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55.5" x14ac:dyDescent="0.4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5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28"/>
        <v>107</v>
      </c>
      <c r="P2111" s="3">
        <f t="shared" si="129"/>
        <v>107</v>
      </c>
      <c r="Q2111" s="3" t="s">
        <v>8325</v>
      </c>
      <c r="R2111" s="3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55.5" x14ac:dyDescent="0.4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5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28"/>
        <v>100</v>
      </c>
      <c r="P2112" s="3">
        <f t="shared" si="129"/>
        <v>53</v>
      </c>
      <c r="Q2112" s="3" t="s">
        <v>8325</v>
      </c>
      <c r="R2112" s="3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74" x14ac:dyDescent="0.4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5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28"/>
        <v>107</v>
      </c>
      <c r="P2113" s="3">
        <f t="shared" si="129"/>
        <v>55</v>
      </c>
      <c r="Q2113" s="3" t="s">
        <v>8325</v>
      </c>
      <c r="R2113" s="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74" x14ac:dyDescent="0.4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5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28"/>
        <v>100</v>
      </c>
      <c r="P2114" s="3">
        <f t="shared" si="129"/>
        <v>27</v>
      </c>
      <c r="Q2114" s="3" t="s">
        <v>8325</v>
      </c>
      <c r="R2114" s="3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7" x14ac:dyDescent="0.4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5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32">ROUND(E2115/D2115*100,0)</f>
        <v>105</v>
      </c>
      <c r="P2115" s="3">
        <f t="shared" ref="P2115:P2178" si="133">IFERROR(ROUND((E2115/L2115),0),0)</f>
        <v>69</v>
      </c>
      <c r="Q2115" s="3" t="s">
        <v>8325</v>
      </c>
      <c r="R2115" s="3" t="s">
        <v>8329</v>
      </c>
      <c r="S2115" s="11">
        <f t="shared" ref="S2115:S2178" si="134">(J2115/86400)+25569+(-5/24)</f>
        <v>41870.657129629624</v>
      </c>
      <c r="T2115" s="11">
        <f t="shared" ref="T2115:T2178" si="135">(((I2115/60)/60)/24)+DATE(1970,1,1)+(-5/24)</f>
        <v>41905.657129629624</v>
      </c>
    </row>
    <row r="2116" spans="1:20" ht="74" x14ac:dyDescent="0.4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5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32"/>
        <v>105</v>
      </c>
      <c r="P2116" s="3">
        <f t="shared" si="133"/>
        <v>36</v>
      </c>
      <c r="Q2116" s="3" t="s">
        <v>8325</v>
      </c>
      <c r="R2116" s="3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74" x14ac:dyDescent="0.4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5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32"/>
        <v>226</v>
      </c>
      <c r="P2117" s="3">
        <f t="shared" si="133"/>
        <v>94</v>
      </c>
      <c r="Q2117" s="3" t="s">
        <v>8325</v>
      </c>
      <c r="R2117" s="3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74" x14ac:dyDescent="0.4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5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32"/>
        <v>101</v>
      </c>
      <c r="P2118" s="3">
        <f t="shared" si="133"/>
        <v>526</v>
      </c>
      <c r="Q2118" s="3" t="s">
        <v>8325</v>
      </c>
      <c r="R2118" s="3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74" x14ac:dyDescent="0.4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5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32"/>
        <v>148</v>
      </c>
      <c r="P2119" s="3">
        <f t="shared" si="133"/>
        <v>51</v>
      </c>
      <c r="Q2119" s="3" t="s">
        <v>8325</v>
      </c>
      <c r="R2119" s="3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55.5" x14ac:dyDescent="0.4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5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32"/>
        <v>135</v>
      </c>
      <c r="P2120" s="3">
        <f t="shared" si="133"/>
        <v>79</v>
      </c>
      <c r="Q2120" s="3" t="s">
        <v>8325</v>
      </c>
      <c r="R2120" s="3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55.5" x14ac:dyDescent="0.4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5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32"/>
        <v>101</v>
      </c>
      <c r="P2121" s="3">
        <f t="shared" si="133"/>
        <v>92</v>
      </c>
      <c r="Q2121" s="3" t="s">
        <v>8325</v>
      </c>
      <c r="R2121" s="3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55.5" x14ac:dyDescent="0.4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5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32"/>
        <v>101</v>
      </c>
      <c r="P2122" s="3">
        <f t="shared" si="133"/>
        <v>117</v>
      </c>
      <c r="Q2122" s="3" t="s">
        <v>8325</v>
      </c>
      <c r="R2122" s="3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55.5" x14ac:dyDescent="0.4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5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32"/>
        <v>1</v>
      </c>
      <c r="P2123" s="3">
        <f t="shared" si="133"/>
        <v>28</v>
      </c>
      <c r="Q2123" s="3" t="s">
        <v>8333</v>
      </c>
      <c r="R2123" s="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55.5" x14ac:dyDescent="0.4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5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32"/>
        <v>0</v>
      </c>
      <c r="P2124" s="3">
        <f t="shared" si="133"/>
        <v>103</v>
      </c>
      <c r="Q2124" s="3" t="s">
        <v>8333</v>
      </c>
      <c r="R2124" s="3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92.5" x14ac:dyDescent="0.4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5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32"/>
        <v>10</v>
      </c>
      <c r="P2125" s="3">
        <f t="shared" si="133"/>
        <v>10</v>
      </c>
      <c r="Q2125" s="3" t="s">
        <v>8333</v>
      </c>
      <c r="R2125" s="3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92.5" x14ac:dyDescent="0.4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5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32"/>
        <v>10</v>
      </c>
      <c r="P2126" s="3">
        <f t="shared" si="133"/>
        <v>23</v>
      </c>
      <c r="Q2126" s="3" t="s">
        <v>8333</v>
      </c>
      <c r="R2126" s="3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55.5" x14ac:dyDescent="0.4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5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32"/>
        <v>1</v>
      </c>
      <c r="P2127" s="3">
        <f t="shared" si="133"/>
        <v>32</v>
      </c>
      <c r="Q2127" s="3" t="s">
        <v>8333</v>
      </c>
      <c r="R2127" s="3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74" x14ac:dyDescent="0.4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5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32"/>
        <v>0</v>
      </c>
      <c r="P2128" s="3">
        <f t="shared" si="133"/>
        <v>5</v>
      </c>
      <c r="Q2128" s="3" t="s">
        <v>8333</v>
      </c>
      <c r="R2128" s="3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37" x14ac:dyDescent="0.4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5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32"/>
        <v>29</v>
      </c>
      <c r="P2129" s="3">
        <f t="shared" si="133"/>
        <v>34</v>
      </c>
      <c r="Q2129" s="3" t="s">
        <v>8333</v>
      </c>
      <c r="R2129" s="3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74" x14ac:dyDescent="0.4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5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32"/>
        <v>0</v>
      </c>
      <c r="P2130" s="3">
        <f t="shared" si="133"/>
        <v>25</v>
      </c>
      <c r="Q2130" s="3" t="s">
        <v>8333</v>
      </c>
      <c r="R2130" s="3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74" x14ac:dyDescent="0.4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5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32"/>
        <v>12</v>
      </c>
      <c r="P2131" s="3">
        <f t="shared" si="133"/>
        <v>20</v>
      </c>
      <c r="Q2131" s="3" t="s">
        <v>8333</v>
      </c>
      <c r="R2131" s="3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7" x14ac:dyDescent="0.4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5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32"/>
        <v>0</v>
      </c>
      <c r="P2132" s="3">
        <f t="shared" si="133"/>
        <v>21</v>
      </c>
      <c r="Q2132" s="3" t="s">
        <v>8333</v>
      </c>
      <c r="R2132" s="3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74" x14ac:dyDescent="0.4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5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32"/>
        <v>5</v>
      </c>
      <c r="P2133" s="3">
        <f t="shared" si="133"/>
        <v>8</v>
      </c>
      <c r="Q2133" s="3" t="s">
        <v>8333</v>
      </c>
      <c r="R2133" s="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74" x14ac:dyDescent="0.4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5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32"/>
        <v>2</v>
      </c>
      <c r="P2134" s="3">
        <f t="shared" si="133"/>
        <v>21</v>
      </c>
      <c r="Q2134" s="3" t="s">
        <v>8333</v>
      </c>
      <c r="R2134" s="3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74" x14ac:dyDescent="0.4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5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32"/>
        <v>2</v>
      </c>
      <c r="P2135" s="3">
        <f t="shared" si="133"/>
        <v>5</v>
      </c>
      <c r="Q2135" s="3" t="s">
        <v>8333</v>
      </c>
      <c r="R2135" s="3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74" x14ac:dyDescent="0.4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5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32"/>
        <v>2</v>
      </c>
      <c r="P2136" s="3">
        <f t="shared" si="133"/>
        <v>35</v>
      </c>
      <c r="Q2136" s="3" t="s">
        <v>8333</v>
      </c>
      <c r="R2136" s="3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74" x14ac:dyDescent="0.4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5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32"/>
        <v>10</v>
      </c>
      <c r="P2137" s="3">
        <f t="shared" si="133"/>
        <v>22</v>
      </c>
      <c r="Q2137" s="3" t="s">
        <v>8333</v>
      </c>
      <c r="R2137" s="3" t="s">
        <v>8334</v>
      </c>
      <c r="S2137" s="11">
        <f t="shared" si="134"/>
        <v>41156.755011574074</v>
      </c>
      <c r="T2137" s="11">
        <f t="shared" si="135"/>
        <v>41186.755011574067</v>
      </c>
    </row>
    <row r="2138" spans="1:20" ht="74" x14ac:dyDescent="0.4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5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32"/>
        <v>0</v>
      </c>
      <c r="P2138" s="3">
        <f t="shared" si="133"/>
        <v>12</v>
      </c>
      <c r="Q2138" s="3" t="s">
        <v>8333</v>
      </c>
      <c r="R2138" s="3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55.5" x14ac:dyDescent="0.4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5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32"/>
        <v>28</v>
      </c>
      <c r="P2139" s="3">
        <f t="shared" si="133"/>
        <v>27</v>
      </c>
      <c r="Q2139" s="3" t="s">
        <v>8333</v>
      </c>
      <c r="R2139" s="3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55.5" x14ac:dyDescent="0.4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5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32"/>
        <v>13</v>
      </c>
      <c r="P2140" s="3">
        <f t="shared" si="133"/>
        <v>11</v>
      </c>
      <c r="Q2140" s="3" t="s">
        <v>8333</v>
      </c>
      <c r="R2140" s="3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92.5" x14ac:dyDescent="0.4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5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32"/>
        <v>5</v>
      </c>
      <c r="P2141" s="3">
        <f t="shared" si="133"/>
        <v>29</v>
      </c>
      <c r="Q2141" s="3" t="s">
        <v>8333</v>
      </c>
      <c r="R2141" s="3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74" x14ac:dyDescent="0.4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5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32"/>
        <v>0</v>
      </c>
      <c r="P2142" s="3">
        <f t="shared" si="133"/>
        <v>51</v>
      </c>
      <c r="Q2142" s="3" t="s">
        <v>8333</v>
      </c>
      <c r="R2142" s="3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74" x14ac:dyDescent="0.4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5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32"/>
        <v>0</v>
      </c>
      <c r="P2143" s="3">
        <f t="shared" si="133"/>
        <v>0</v>
      </c>
      <c r="Q2143" s="3" t="s">
        <v>8333</v>
      </c>
      <c r="R2143" s="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74" x14ac:dyDescent="0.4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5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32"/>
        <v>6</v>
      </c>
      <c r="P2144" s="3">
        <f t="shared" si="133"/>
        <v>50</v>
      </c>
      <c r="Q2144" s="3" t="s">
        <v>8333</v>
      </c>
      <c r="R2144" s="3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74" x14ac:dyDescent="0.4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5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32"/>
        <v>11</v>
      </c>
      <c r="P2145" s="3">
        <f t="shared" si="133"/>
        <v>45</v>
      </c>
      <c r="Q2145" s="3" t="s">
        <v>8333</v>
      </c>
      <c r="R2145" s="3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55.5" x14ac:dyDescent="0.4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5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32"/>
        <v>2</v>
      </c>
      <c r="P2146" s="3">
        <f t="shared" si="133"/>
        <v>25</v>
      </c>
      <c r="Q2146" s="3" t="s">
        <v>8333</v>
      </c>
      <c r="R2146" s="3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74" x14ac:dyDescent="0.4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5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32"/>
        <v>30</v>
      </c>
      <c r="P2147" s="3">
        <f t="shared" si="133"/>
        <v>51</v>
      </c>
      <c r="Q2147" s="3" t="s">
        <v>8333</v>
      </c>
      <c r="R2147" s="3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92.5" x14ac:dyDescent="0.4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5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32"/>
        <v>0</v>
      </c>
      <c r="P2148" s="3">
        <f t="shared" si="133"/>
        <v>1</v>
      </c>
      <c r="Q2148" s="3" t="s">
        <v>8333</v>
      </c>
      <c r="R2148" s="3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37" x14ac:dyDescent="0.4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5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32"/>
        <v>1</v>
      </c>
      <c r="P2149" s="3">
        <f t="shared" si="133"/>
        <v>49</v>
      </c>
      <c r="Q2149" s="3" t="s">
        <v>8333</v>
      </c>
      <c r="R2149" s="3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74" x14ac:dyDescent="0.4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5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32"/>
        <v>2</v>
      </c>
      <c r="P2150" s="3">
        <f t="shared" si="133"/>
        <v>1</v>
      </c>
      <c r="Q2150" s="3" t="s">
        <v>8333</v>
      </c>
      <c r="R2150" s="3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74" x14ac:dyDescent="0.4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5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32"/>
        <v>0</v>
      </c>
      <c r="P2151" s="3">
        <f t="shared" si="133"/>
        <v>0</v>
      </c>
      <c r="Q2151" s="3" t="s">
        <v>8333</v>
      </c>
      <c r="R2151" s="3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37" x14ac:dyDescent="0.4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5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32"/>
        <v>1</v>
      </c>
      <c r="P2152" s="3">
        <f t="shared" si="133"/>
        <v>101</v>
      </c>
      <c r="Q2152" s="3" t="s">
        <v>8333</v>
      </c>
      <c r="R2152" s="3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74" x14ac:dyDescent="0.4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5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32"/>
        <v>0</v>
      </c>
      <c r="P2153" s="3">
        <f t="shared" si="133"/>
        <v>20</v>
      </c>
      <c r="Q2153" s="3" t="s">
        <v>8333</v>
      </c>
      <c r="R2153" s="3" t="s">
        <v>8334</v>
      </c>
      <c r="S2153" s="11">
        <f t="shared" si="134"/>
        <v>42520.639050925922</v>
      </c>
      <c r="T2153" s="11">
        <f t="shared" si="135"/>
        <v>42550.639050925929</v>
      </c>
    </row>
    <row r="2154" spans="1:20" ht="74" x14ac:dyDescent="0.4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5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32"/>
        <v>0</v>
      </c>
      <c r="P2154" s="3">
        <f t="shared" si="133"/>
        <v>13</v>
      </c>
      <c r="Q2154" s="3" t="s">
        <v>8333</v>
      </c>
      <c r="R2154" s="3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74" x14ac:dyDescent="0.4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5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32"/>
        <v>0</v>
      </c>
      <c r="P2155" s="3">
        <f t="shared" si="133"/>
        <v>9</v>
      </c>
      <c r="Q2155" s="3" t="s">
        <v>8333</v>
      </c>
      <c r="R2155" s="3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7" x14ac:dyDescent="0.4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5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32"/>
        <v>1</v>
      </c>
      <c r="P2156" s="3">
        <f t="shared" si="133"/>
        <v>1</v>
      </c>
      <c r="Q2156" s="3" t="s">
        <v>8333</v>
      </c>
      <c r="R2156" s="3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55.5" x14ac:dyDescent="0.4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5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32"/>
        <v>2</v>
      </c>
      <c r="P2157" s="3">
        <f t="shared" si="133"/>
        <v>23</v>
      </c>
      <c r="Q2157" s="3" t="s">
        <v>8333</v>
      </c>
      <c r="R2157" s="3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55.5" x14ac:dyDescent="0.4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5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32"/>
        <v>3</v>
      </c>
      <c r="P2158" s="3">
        <f t="shared" si="133"/>
        <v>18</v>
      </c>
      <c r="Q2158" s="3" t="s">
        <v>8333</v>
      </c>
      <c r="R2158" s="3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7" x14ac:dyDescent="0.4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5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32"/>
        <v>28</v>
      </c>
      <c r="P2159" s="3">
        <f t="shared" si="133"/>
        <v>371</v>
      </c>
      <c r="Q2159" s="3" t="s">
        <v>8333</v>
      </c>
      <c r="R2159" s="3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74" x14ac:dyDescent="0.4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5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32"/>
        <v>7</v>
      </c>
      <c r="P2160" s="3">
        <f t="shared" si="133"/>
        <v>64</v>
      </c>
      <c r="Q2160" s="3" t="s">
        <v>8333</v>
      </c>
      <c r="R2160" s="3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92.5" x14ac:dyDescent="0.4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5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32"/>
        <v>1</v>
      </c>
      <c r="P2161" s="3">
        <f t="shared" si="133"/>
        <v>13</v>
      </c>
      <c r="Q2161" s="3" t="s">
        <v>8333</v>
      </c>
      <c r="R2161" s="3" t="s">
        <v>8334</v>
      </c>
      <c r="S2161" s="11">
        <f t="shared" si="134"/>
        <v>40710.522847222222</v>
      </c>
      <c r="T2161" s="11">
        <f t="shared" si="135"/>
        <v>40740.522847222215</v>
      </c>
    </row>
    <row r="2162" spans="1:20" ht="74" x14ac:dyDescent="0.4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5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32"/>
        <v>1</v>
      </c>
      <c r="P2162" s="3">
        <f t="shared" si="133"/>
        <v>5</v>
      </c>
      <c r="Q2162" s="3" t="s">
        <v>8333</v>
      </c>
      <c r="R2162" s="3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7" x14ac:dyDescent="0.4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5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32"/>
        <v>116</v>
      </c>
      <c r="P2163" s="3">
        <f t="shared" si="133"/>
        <v>36</v>
      </c>
      <c r="Q2163" s="3" t="s">
        <v>8325</v>
      </c>
      <c r="R2163" s="3" t="s">
        <v>8326</v>
      </c>
      <c r="S2163" s="11">
        <f t="shared" si="134"/>
        <v>42240.644201388888</v>
      </c>
      <c r="T2163" s="11">
        <f t="shared" si="135"/>
        <v>42270.644201388881</v>
      </c>
    </row>
    <row r="2164" spans="1:20" ht="74" x14ac:dyDescent="0.4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5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32"/>
        <v>112</v>
      </c>
      <c r="P2164" s="3">
        <f t="shared" si="133"/>
        <v>87</v>
      </c>
      <c r="Q2164" s="3" t="s">
        <v>8325</v>
      </c>
      <c r="R2164" s="3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74" x14ac:dyDescent="0.4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5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32"/>
        <v>132</v>
      </c>
      <c r="P2165" s="3">
        <f t="shared" si="133"/>
        <v>75</v>
      </c>
      <c r="Q2165" s="3" t="s">
        <v>8325</v>
      </c>
      <c r="R2165" s="3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7" x14ac:dyDescent="0.4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5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32"/>
        <v>103</v>
      </c>
      <c r="P2166" s="3">
        <f t="shared" si="133"/>
        <v>68</v>
      </c>
      <c r="Q2166" s="3" t="s">
        <v>8325</v>
      </c>
      <c r="R2166" s="3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74" x14ac:dyDescent="0.4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5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32"/>
        <v>139</v>
      </c>
      <c r="P2167" s="3">
        <f t="shared" si="133"/>
        <v>30</v>
      </c>
      <c r="Q2167" s="3" t="s">
        <v>8325</v>
      </c>
      <c r="R2167" s="3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74" x14ac:dyDescent="0.4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5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32"/>
        <v>147</v>
      </c>
      <c r="P2168" s="3">
        <f t="shared" si="133"/>
        <v>92</v>
      </c>
      <c r="Q2168" s="3" t="s">
        <v>8325</v>
      </c>
      <c r="R2168" s="3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55.5" x14ac:dyDescent="0.4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5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32"/>
        <v>120</v>
      </c>
      <c r="P2169" s="3">
        <f t="shared" si="133"/>
        <v>23</v>
      </c>
      <c r="Q2169" s="3" t="s">
        <v>8325</v>
      </c>
      <c r="R2169" s="3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55.5" x14ac:dyDescent="0.4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5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32"/>
        <v>122</v>
      </c>
      <c r="P2170" s="3">
        <f t="shared" si="133"/>
        <v>64</v>
      </c>
      <c r="Q2170" s="3" t="s">
        <v>8325</v>
      </c>
      <c r="R2170" s="3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92.5" x14ac:dyDescent="0.4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5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32"/>
        <v>100</v>
      </c>
      <c r="P2171" s="3">
        <f t="shared" si="133"/>
        <v>22</v>
      </c>
      <c r="Q2171" s="3" t="s">
        <v>8325</v>
      </c>
      <c r="R2171" s="3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74" x14ac:dyDescent="0.4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5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32"/>
        <v>181</v>
      </c>
      <c r="P2172" s="3">
        <f t="shared" si="133"/>
        <v>33</v>
      </c>
      <c r="Q2172" s="3" t="s">
        <v>8325</v>
      </c>
      <c r="R2172" s="3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55.5" x14ac:dyDescent="0.4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5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32"/>
        <v>106</v>
      </c>
      <c r="P2173" s="3">
        <f t="shared" si="133"/>
        <v>90</v>
      </c>
      <c r="Q2173" s="3" t="s">
        <v>8325</v>
      </c>
      <c r="R2173" s="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74" x14ac:dyDescent="0.4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5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32"/>
        <v>100</v>
      </c>
      <c r="P2174" s="3">
        <f t="shared" si="133"/>
        <v>77</v>
      </c>
      <c r="Q2174" s="3" t="s">
        <v>8325</v>
      </c>
      <c r="R2174" s="3" t="s">
        <v>8326</v>
      </c>
      <c r="S2174" s="11">
        <f t="shared" si="134"/>
        <v>42082.371759259258</v>
      </c>
      <c r="T2174" s="11">
        <f t="shared" si="135"/>
        <v>42112.371759259251</v>
      </c>
    </row>
    <row r="2175" spans="1:20" ht="74" x14ac:dyDescent="0.4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5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32"/>
        <v>127</v>
      </c>
      <c r="P2175" s="3">
        <f t="shared" si="133"/>
        <v>59</v>
      </c>
      <c r="Q2175" s="3" t="s">
        <v>8325</v>
      </c>
      <c r="R2175" s="3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74" x14ac:dyDescent="0.4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5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32"/>
        <v>103</v>
      </c>
      <c r="P2176" s="3">
        <f t="shared" si="133"/>
        <v>65</v>
      </c>
      <c r="Q2176" s="3" t="s">
        <v>8325</v>
      </c>
      <c r="R2176" s="3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74" x14ac:dyDescent="0.4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5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32"/>
        <v>250</v>
      </c>
      <c r="P2177" s="3">
        <f t="shared" si="133"/>
        <v>67</v>
      </c>
      <c r="Q2177" s="3" t="s">
        <v>8325</v>
      </c>
      <c r="R2177" s="3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74" x14ac:dyDescent="0.4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5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32"/>
        <v>126</v>
      </c>
      <c r="P2178" s="3">
        <f t="shared" si="133"/>
        <v>89</v>
      </c>
      <c r="Q2178" s="3" t="s">
        <v>8325</v>
      </c>
      <c r="R2178" s="3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92.5" x14ac:dyDescent="0.4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5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136">ROUND(E2179/D2179*100,0)</f>
        <v>100</v>
      </c>
      <c r="P2179" s="3">
        <f t="shared" ref="P2179:P2242" si="137">IFERROR(ROUND((E2179/L2179),0),0)</f>
        <v>66</v>
      </c>
      <c r="Q2179" s="3" t="s">
        <v>8325</v>
      </c>
      <c r="R2179" s="3" t="s">
        <v>8326</v>
      </c>
      <c r="S2179" s="11">
        <f t="shared" ref="S2179:S2242" si="138">(J2179/86400)+25569+(-5/24)</f>
        <v>42502.042442129627</v>
      </c>
      <c r="T2179" s="11">
        <f t="shared" ref="T2179:T2242" si="139">(((I2179/60)/60)/24)+DATE(1970,1,1)+(-5/24)</f>
        <v>42527.042442129627</v>
      </c>
    </row>
    <row r="2180" spans="1:20" ht="74" x14ac:dyDescent="0.4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5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136"/>
        <v>139</v>
      </c>
      <c r="P2180" s="3">
        <f t="shared" si="137"/>
        <v>40</v>
      </c>
      <c r="Q2180" s="3" t="s">
        <v>8325</v>
      </c>
      <c r="R2180" s="3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55.5" x14ac:dyDescent="0.4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5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136"/>
        <v>161</v>
      </c>
      <c r="P2181" s="3">
        <f t="shared" si="137"/>
        <v>77</v>
      </c>
      <c r="Q2181" s="3" t="s">
        <v>8325</v>
      </c>
      <c r="R2181" s="3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55.5" x14ac:dyDescent="0.4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5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136"/>
        <v>107</v>
      </c>
      <c r="P2182" s="3">
        <f t="shared" si="137"/>
        <v>69</v>
      </c>
      <c r="Q2182" s="3" t="s">
        <v>8325</v>
      </c>
      <c r="R2182" s="3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74" x14ac:dyDescent="0.4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5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136"/>
        <v>153</v>
      </c>
      <c r="P2183" s="3">
        <f t="shared" si="137"/>
        <v>58</v>
      </c>
      <c r="Q2183" s="3" t="s">
        <v>8333</v>
      </c>
      <c r="R2183" s="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74" x14ac:dyDescent="0.4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5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136"/>
        <v>524</v>
      </c>
      <c r="P2184" s="3">
        <f t="shared" si="137"/>
        <v>44</v>
      </c>
      <c r="Q2184" s="3" t="s">
        <v>8333</v>
      </c>
      <c r="R2184" s="3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74" x14ac:dyDescent="0.4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5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136"/>
        <v>489</v>
      </c>
      <c r="P2185" s="3">
        <f t="shared" si="137"/>
        <v>32</v>
      </c>
      <c r="Q2185" s="3" t="s">
        <v>8333</v>
      </c>
      <c r="R2185" s="3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74" x14ac:dyDescent="0.4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5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136"/>
        <v>285</v>
      </c>
      <c r="P2186" s="3">
        <f t="shared" si="137"/>
        <v>107</v>
      </c>
      <c r="Q2186" s="3" t="s">
        <v>8333</v>
      </c>
      <c r="R2186" s="3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74" x14ac:dyDescent="0.4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5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136"/>
        <v>1857</v>
      </c>
      <c r="P2187" s="3">
        <f t="shared" si="137"/>
        <v>149</v>
      </c>
      <c r="Q2187" s="3" t="s">
        <v>8333</v>
      </c>
      <c r="R2187" s="3" t="s">
        <v>8351</v>
      </c>
      <c r="S2187" s="11">
        <f t="shared" si="138"/>
        <v>41319.141655092586</v>
      </c>
      <c r="T2187" s="11">
        <f t="shared" si="139"/>
        <v>41359.141655092593</v>
      </c>
    </row>
    <row r="2188" spans="1:20" ht="55.5" x14ac:dyDescent="0.4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5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136"/>
        <v>110</v>
      </c>
      <c r="P2188" s="3">
        <f t="shared" si="137"/>
        <v>56</v>
      </c>
      <c r="Q2188" s="3" t="s">
        <v>8333</v>
      </c>
      <c r="R2188" s="3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74" x14ac:dyDescent="0.4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5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136"/>
        <v>1015</v>
      </c>
      <c r="P2189" s="3">
        <f t="shared" si="137"/>
        <v>57</v>
      </c>
      <c r="Q2189" s="3" t="s">
        <v>8333</v>
      </c>
      <c r="R2189" s="3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74" x14ac:dyDescent="0.4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5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136"/>
        <v>412</v>
      </c>
      <c r="P2190" s="3">
        <f t="shared" si="137"/>
        <v>44</v>
      </c>
      <c r="Q2190" s="3" t="s">
        <v>8333</v>
      </c>
      <c r="R2190" s="3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74" x14ac:dyDescent="0.4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5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136"/>
        <v>503</v>
      </c>
      <c r="P2191" s="3">
        <f t="shared" si="137"/>
        <v>69</v>
      </c>
      <c r="Q2191" s="3" t="s">
        <v>8333</v>
      </c>
      <c r="R2191" s="3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74" x14ac:dyDescent="0.4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5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136"/>
        <v>185</v>
      </c>
      <c r="P2192" s="3">
        <f t="shared" si="137"/>
        <v>65</v>
      </c>
      <c r="Q2192" s="3" t="s">
        <v>8333</v>
      </c>
      <c r="R2192" s="3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92.5" x14ac:dyDescent="0.4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5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136"/>
        <v>120</v>
      </c>
      <c r="P2193" s="3">
        <f t="shared" si="137"/>
        <v>36</v>
      </c>
      <c r="Q2193" s="3" t="s">
        <v>8333</v>
      </c>
      <c r="R2193" s="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92.5" x14ac:dyDescent="0.4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5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136"/>
        <v>1081</v>
      </c>
      <c r="P2194" s="3">
        <f t="shared" si="137"/>
        <v>40</v>
      </c>
      <c r="Q2194" s="3" t="s">
        <v>8333</v>
      </c>
      <c r="R2194" s="3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74" x14ac:dyDescent="0.4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5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136"/>
        <v>452</v>
      </c>
      <c r="P2195" s="3">
        <f t="shared" si="137"/>
        <v>76</v>
      </c>
      <c r="Q2195" s="3" t="s">
        <v>8333</v>
      </c>
      <c r="R2195" s="3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74" x14ac:dyDescent="0.4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5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136"/>
        <v>537</v>
      </c>
      <c r="P2196" s="3">
        <f t="shared" si="137"/>
        <v>61</v>
      </c>
      <c r="Q2196" s="3" t="s">
        <v>8333</v>
      </c>
      <c r="R2196" s="3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7" x14ac:dyDescent="0.4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5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136"/>
        <v>120</v>
      </c>
      <c r="P2197" s="3">
        <f t="shared" si="137"/>
        <v>48</v>
      </c>
      <c r="Q2197" s="3" t="s">
        <v>8333</v>
      </c>
      <c r="R2197" s="3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7" x14ac:dyDescent="0.4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5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136"/>
        <v>114</v>
      </c>
      <c r="P2198" s="3">
        <f t="shared" si="137"/>
        <v>68</v>
      </c>
      <c r="Q2198" s="3" t="s">
        <v>8333</v>
      </c>
      <c r="R2198" s="3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74" x14ac:dyDescent="0.4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5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136"/>
        <v>951</v>
      </c>
      <c r="P2199" s="3">
        <f t="shared" si="137"/>
        <v>66</v>
      </c>
      <c r="Q2199" s="3" t="s">
        <v>8333</v>
      </c>
      <c r="R2199" s="3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74" x14ac:dyDescent="0.4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5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136"/>
        <v>133</v>
      </c>
      <c r="P2200" s="3">
        <f t="shared" si="137"/>
        <v>82</v>
      </c>
      <c r="Q2200" s="3" t="s">
        <v>8333</v>
      </c>
      <c r="R2200" s="3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7" x14ac:dyDescent="0.4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5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136"/>
        <v>147</v>
      </c>
      <c r="P2201" s="3">
        <f t="shared" si="137"/>
        <v>53</v>
      </c>
      <c r="Q2201" s="3" t="s">
        <v>8333</v>
      </c>
      <c r="R2201" s="3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74" x14ac:dyDescent="0.4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5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136"/>
        <v>542</v>
      </c>
      <c r="P2202" s="3">
        <f t="shared" si="137"/>
        <v>41</v>
      </c>
      <c r="Q2202" s="3" t="s">
        <v>8333</v>
      </c>
      <c r="R2202" s="3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74" x14ac:dyDescent="0.4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5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136"/>
        <v>383</v>
      </c>
      <c r="P2203" s="3">
        <f t="shared" si="137"/>
        <v>15</v>
      </c>
      <c r="Q2203" s="3" t="s">
        <v>8325</v>
      </c>
      <c r="R2203" s="3" t="s">
        <v>8330</v>
      </c>
      <c r="S2203" s="11">
        <f t="shared" si="138"/>
        <v>41276.638483796291</v>
      </c>
      <c r="T2203" s="11">
        <f t="shared" si="139"/>
        <v>41290.638483796298</v>
      </c>
    </row>
    <row r="2204" spans="1:20" ht="55.5" x14ac:dyDescent="0.4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5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136"/>
        <v>704</v>
      </c>
      <c r="P2204" s="3">
        <f t="shared" si="137"/>
        <v>39</v>
      </c>
      <c r="Q2204" s="3" t="s">
        <v>8325</v>
      </c>
      <c r="R2204" s="3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74" x14ac:dyDescent="0.4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5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136"/>
        <v>110</v>
      </c>
      <c r="P2205" s="3">
        <f t="shared" si="137"/>
        <v>44</v>
      </c>
      <c r="Q2205" s="3" t="s">
        <v>8325</v>
      </c>
      <c r="R2205" s="3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74" x14ac:dyDescent="0.4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5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136"/>
        <v>133</v>
      </c>
      <c r="P2206" s="3">
        <f t="shared" si="137"/>
        <v>27</v>
      </c>
      <c r="Q2206" s="3" t="s">
        <v>8325</v>
      </c>
      <c r="R2206" s="3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74" x14ac:dyDescent="0.4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5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136"/>
        <v>152</v>
      </c>
      <c r="P2207" s="3">
        <f t="shared" si="137"/>
        <v>42</v>
      </c>
      <c r="Q2207" s="3" t="s">
        <v>8325</v>
      </c>
      <c r="R2207" s="3" t="s">
        <v>8330</v>
      </c>
      <c r="S2207" s="11">
        <f t="shared" si="138"/>
        <v>41031.613298611112</v>
      </c>
      <c r="T2207" s="11">
        <f t="shared" si="139"/>
        <v>41061.613298611104</v>
      </c>
    </row>
    <row r="2208" spans="1:20" ht="74" x14ac:dyDescent="0.4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5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136"/>
        <v>103</v>
      </c>
      <c r="P2208" s="3">
        <f t="shared" si="137"/>
        <v>33</v>
      </c>
      <c r="Q2208" s="3" t="s">
        <v>8325</v>
      </c>
      <c r="R2208" s="3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74" x14ac:dyDescent="0.4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5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136"/>
        <v>100</v>
      </c>
      <c r="P2209" s="3">
        <f t="shared" si="137"/>
        <v>286</v>
      </c>
      <c r="Q2209" s="3" t="s">
        <v>8325</v>
      </c>
      <c r="R2209" s="3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74" x14ac:dyDescent="0.4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5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136"/>
        <v>102</v>
      </c>
      <c r="P2210" s="3">
        <f t="shared" si="137"/>
        <v>42</v>
      </c>
      <c r="Q2210" s="3" t="s">
        <v>8325</v>
      </c>
      <c r="R2210" s="3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55.5" x14ac:dyDescent="0.4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5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136"/>
        <v>151</v>
      </c>
      <c r="P2211" s="3">
        <f t="shared" si="137"/>
        <v>50</v>
      </c>
      <c r="Q2211" s="3" t="s">
        <v>8325</v>
      </c>
      <c r="R2211" s="3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74" x14ac:dyDescent="0.4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5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136"/>
        <v>111</v>
      </c>
      <c r="P2212" s="3">
        <f t="shared" si="137"/>
        <v>62</v>
      </c>
      <c r="Q2212" s="3" t="s">
        <v>8325</v>
      </c>
      <c r="R2212" s="3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74" x14ac:dyDescent="0.4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5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136"/>
        <v>196</v>
      </c>
      <c r="P2213" s="3">
        <f t="shared" si="137"/>
        <v>41</v>
      </c>
      <c r="Q2213" s="3" t="s">
        <v>8325</v>
      </c>
      <c r="R2213" s="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74" x14ac:dyDescent="0.4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5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136"/>
        <v>114</v>
      </c>
      <c r="P2214" s="3">
        <f t="shared" si="137"/>
        <v>56</v>
      </c>
      <c r="Q2214" s="3" t="s">
        <v>8325</v>
      </c>
      <c r="R2214" s="3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92.5" x14ac:dyDescent="0.4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5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136"/>
        <v>200</v>
      </c>
      <c r="P2215" s="3">
        <f t="shared" si="137"/>
        <v>10</v>
      </c>
      <c r="Q2215" s="3" t="s">
        <v>8325</v>
      </c>
      <c r="R2215" s="3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55.5" x14ac:dyDescent="0.4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5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136"/>
        <v>293</v>
      </c>
      <c r="P2216" s="3">
        <f t="shared" si="137"/>
        <v>73</v>
      </c>
      <c r="Q2216" s="3" t="s">
        <v>8325</v>
      </c>
      <c r="R2216" s="3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7" x14ac:dyDescent="0.4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5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136"/>
        <v>156</v>
      </c>
      <c r="P2217" s="3">
        <f t="shared" si="137"/>
        <v>26</v>
      </c>
      <c r="Q2217" s="3" t="s">
        <v>8325</v>
      </c>
      <c r="R2217" s="3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74" x14ac:dyDescent="0.4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5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136"/>
        <v>106</v>
      </c>
      <c r="P2218" s="3">
        <f t="shared" si="137"/>
        <v>23</v>
      </c>
      <c r="Q2218" s="3" t="s">
        <v>8325</v>
      </c>
      <c r="R2218" s="3" t="s">
        <v>8330</v>
      </c>
      <c r="S2218" s="11">
        <f t="shared" si="138"/>
        <v>42194.543344907404</v>
      </c>
      <c r="T2218" s="11">
        <f t="shared" si="139"/>
        <v>42208.543344907412</v>
      </c>
    </row>
    <row r="2219" spans="1:20" ht="74" x14ac:dyDescent="0.4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5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136"/>
        <v>101</v>
      </c>
      <c r="P2219" s="3">
        <f t="shared" si="137"/>
        <v>47</v>
      </c>
      <c r="Q2219" s="3" t="s">
        <v>8325</v>
      </c>
      <c r="R2219" s="3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74" x14ac:dyDescent="0.4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5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136"/>
        <v>123</v>
      </c>
      <c r="P2220" s="3">
        <f t="shared" si="137"/>
        <v>32</v>
      </c>
      <c r="Q2220" s="3" t="s">
        <v>8325</v>
      </c>
      <c r="R2220" s="3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74" x14ac:dyDescent="0.4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5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136"/>
        <v>102</v>
      </c>
      <c r="P2221" s="3">
        <f t="shared" si="137"/>
        <v>53</v>
      </c>
      <c r="Q2221" s="3" t="s">
        <v>8325</v>
      </c>
      <c r="R2221" s="3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74" x14ac:dyDescent="0.4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5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136"/>
        <v>101</v>
      </c>
      <c r="P2222" s="3">
        <f t="shared" si="137"/>
        <v>51</v>
      </c>
      <c r="Q2222" s="3" t="s">
        <v>8325</v>
      </c>
      <c r="R2222" s="3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74" x14ac:dyDescent="0.4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5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136"/>
        <v>108</v>
      </c>
      <c r="P2223" s="3">
        <f t="shared" si="137"/>
        <v>37</v>
      </c>
      <c r="Q2223" s="3" t="s">
        <v>8333</v>
      </c>
      <c r="R2223" s="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74" x14ac:dyDescent="0.4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5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136"/>
        <v>163</v>
      </c>
      <c r="P2224" s="3">
        <f t="shared" si="137"/>
        <v>27</v>
      </c>
      <c r="Q2224" s="3" t="s">
        <v>8333</v>
      </c>
      <c r="R2224" s="3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92.5" x14ac:dyDescent="0.4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5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136"/>
        <v>106</v>
      </c>
      <c r="P2225" s="3">
        <f t="shared" si="137"/>
        <v>206</v>
      </c>
      <c r="Q2225" s="3" t="s">
        <v>8333</v>
      </c>
      <c r="R2225" s="3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74" x14ac:dyDescent="0.4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5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136"/>
        <v>243</v>
      </c>
      <c r="P2226" s="3">
        <f t="shared" si="137"/>
        <v>82</v>
      </c>
      <c r="Q2226" s="3" t="s">
        <v>8333</v>
      </c>
      <c r="R2226" s="3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74" x14ac:dyDescent="0.4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5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136"/>
        <v>945</v>
      </c>
      <c r="P2227" s="3">
        <f t="shared" si="137"/>
        <v>165</v>
      </c>
      <c r="Q2227" s="3" t="s">
        <v>8333</v>
      </c>
      <c r="R2227" s="3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74" x14ac:dyDescent="0.4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5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136"/>
        <v>108</v>
      </c>
      <c r="P2228" s="3">
        <f t="shared" si="137"/>
        <v>61</v>
      </c>
      <c r="Q2228" s="3" t="s">
        <v>8333</v>
      </c>
      <c r="R2228" s="3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74" x14ac:dyDescent="0.4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5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136"/>
        <v>157</v>
      </c>
      <c r="P2229" s="3">
        <f t="shared" si="137"/>
        <v>68</v>
      </c>
      <c r="Q2229" s="3" t="s">
        <v>8333</v>
      </c>
      <c r="R2229" s="3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74" x14ac:dyDescent="0.4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5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136"/>
        <v>1174</v>
      </c>
      <c r="P2230" s="3">
        <f t="shared" si="137"/>
        <v>82</v>
      </c>
      <c r="Q2230" s="3" t="s">
        <v>8333</v>
      </c>
      <c r="R2230" s="3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74" x14ac:dyDescent="0.4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5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136"/>
        <v>171</v>
      </c>
      <c r="P2231" s="3">
        <f t="shared" si="137"/>
        <v>25</v>
      </c>
      <c r="Q2231" s="3" t="s">
        <v>8333</v>
      </c>
      <c r="R2231" s="3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92.5" x14ac:dyDescent="0.4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5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136"/>
        <v>126</v>
      </c>
      <c r="P2232" s="3">
        <f t="shared" si="137"/>
        <v>21</v>
      </c>
      <c r="Q2232" s="3" t="s">
        <v>8333</v>
      </c>
      <c r="R2232" s="3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74" x14ac:dyDescent="0.4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5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136"/>
        <v>1212</v>
      </c>
      <c r="P2233" s="3">
        <f t="shared" si="137"/>
        <v>27</v>
      </c>
      <c r="Q2233" s="3" t="s">
        <v>8333</v>
      </c>
      <c r="R2233" s="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74" x14ac:dyDescent="0.4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5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136"/>
        <v>496</v>
      </c>
      <c r="P2234" s="3">
        <f t="shared" si="137"/>
        <v>25</v>
      </c>
      <c r="Q2234" s="3" t="s">
        <v>8333</v>
      </c>
      <c r="R2234" s="3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74" x14ac:dyDescent="0.4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5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136"/>
        <v>332</v>
      </c>
      <c r="P2235" s="3">
        <f t="shared" si="137"/>
        <v>21</v>
      </c>
      <c r="Q2235" s="3" t="s">
        <v>8333</v>
      </c>
      <c r="R2235" s="3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74" x14ac:dyDescent="0.4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5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136"/>
        <v>1165</v>
      </c>
      <c r="P2236" s="3">
        <f t="shared" si="137"/>
        <v>42</v>
      </c>
      <c r="Q2236" s="3" t="s">
        <v>8333</v>
      </c>
      <c r="R2236" s="3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55.5" x14ac:dyDescent="0.4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5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136"/>
        <v>153</v>
      </c>
      <c r="P2237" s="3">
        <f t="shared" si="137"/>
        <v>136</v>
      </c>
      <c r="Q2237" s="3" t="s">
        <v>8333</v>
      </c>
      <c r="R2237" s="3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55.5" x14ac:dyDescent="0.4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5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136"/>
        <v>537</v>
      </c>
      <c r="P2238" s="3">
        <f t="shared" si="137"/>
        <v>22</v>
      </c>
      <c r="Q2238" s="3" t="s">
        <v>8333</v>
      </c>
      <c r="R2238" s="3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74" x14ac:dyDescent="0.4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5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136"/>
        <v>353</v>
      </c>
      <c r="P2239" s="3">
        <f t="shared" si="137"/>
        <v>65</v>
      </c>
      <c r="Q2239" s="3" t="s">
        <v>8333</v>
      </c>
      <c r="R2239" s="3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55.5" x14ac:dyDescent="0.4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5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136"/>
        <v>137</v>
      </c>
      <c r="P2240" s="3">
        <f t="shared" si="137"/>
        <v>70</v>
      </c>
      <c r="Q2240" s="3" t="s">
        <v>8333</v>
      </c>
      <c r="R2240" s="3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55.5" x14ac:dyDescent="0.4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5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136"/>
        <v>128</v>
      </c>
      <c r="P2241" s="3">
        <f t="shared" si="137"/>
        <v>75</v>
      </c>
      <c r="Q2241" s="3" t="s">
        <v>8333</v>
      </c>
      <c r="R2241" s="3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74" x14ac:dyDescent="0.4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5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136"/>
        <v>271</v>
      </c>
      <c r="P2242" s="3">
        <f t="shared" si="137"/>
        <v>141</v>
      </c>
      <c r="Q2242" s="3" t="s">
        <v>8333</v>
      </c>
      <c r="R2242" s="3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74" x14ac:dyDescent="0.4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5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140">ROUND(E2243/D2243*100,0)</f>
        <v>806</v>
      </c>
      <c r="P2243" s="3">
        <f t="shared" ref="P2243:P2306" si="141">IFERROR(ROUND((E2243/L2243),0),0)</f>
        <v>49</v>
      </c>
      <c r="Q2243" s="3" t="s">
        <v>8333</v>
      </c>
      <c r="R2243" s="3" t="s">
        <v>8351</v>
      </c>
      <c r="S2243" s="11">
        <f t="shared" ref="S2243:S2306" si="142">(J2243/86400)+25569+(-5/24)</f>
        <v>42766.619212962956</v>
      </c>
      <c r="T2243" s="11">
        <f t="shared" ref="T2243:T2306" si="143">(((I2243/60)/60)/24)+DATE(1970,1,1)+(-5/24)</f>
        <v>42796.619212962956</v>
      </c>
    </row>
    <row r="2244" spans="1:20" ht="55.5" x14ac:dyDescent="0.4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5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140"/>
        <v>1360</v>
      </c>
      <c r="P2244" s="3">
        <f t="shared" si="141"/>
        <v>54</v>
      </c>
      <c r="Q2244" s="3" t="s">
        <v>8333</v>
      </c>
      <c r="R2244" s="3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92.5" x14ac:dyDescent="0.4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5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140"/>
        <v>930250</v>
      </c>
      <c r="P2245" s="3">
        <f t="shared" si="141"/>
        <v>5</v>
      </c>
      <c r="Q2245" s="3" t="s">
        <v>8333</v>
      </c>
      <c r="R2245" s="3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74" x14ac:dyDescent="0.4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5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140"/>
        <v>377</v>
      </c>
      <c r="P2246" s="3">
        <f t="shared" si="141"/>
        <v>65</v>
      </c>
      <c r="Q2246" s="3" t="s">
        <v>8333</v>
      </c>
      <c r="R2246" s="3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74" x14ac:dyDescent="0.4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5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140"/>
        <v>2647</v>
      </c>
      <c r="P2247" s="3">
        <f t="shared" si="141"/>
        <v>53</v>
      </c>
      <c r="Q2247" s="3" t="s">
        <v>8333</v>
      </c>
      <c r="R2247" s="3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74" x14ac:dyDescent="0.4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5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140"/>
        <v>100</v>
      </c>
      <c r="P2248" s="3">
        <f t="shared" si="141"/>
        <v>44</v>
      </c>
      <c r="Q2248" s="3" t="s">
        <v>8333</v>
      </c>
      <c r="R2248" s="3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55.5" x14ac:dyDescent="0.4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5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140"/>
        <v>104</v>
      </c>
      <c r="P2249" s="3">
        <f t="shared" si="141"/>
        <v>51</v>
      </c>
      <c r="Q2249" s="3" t="s">
        <v>8333</v>
      </c>
      <c r="R2249" s="3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74" x14ac:dyDescent="0.4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5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140"/>
        <v>107</v>
      </c>
      <c r="P2250" s="3">
        <f t="shared" si="141"/>
        <v>59</v>
      </c>
      <c r="Q2250" s="3" t="s">
        <v>8333</v>
      </c>
      <c r="R2250" s="3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55.5" x14ac:dyDescent="0.4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5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140"/>
        <v>169</v>
      </c>
      <c r="P2251" s="3">
        <f t="shared" si="141"/>
        <v>33</v>
      </c>
      <c r="Q2251" s="3" t="s">
        <v>8333</v>
      </c>
      <c r="R2251" s="3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74" x14ac:dyDescent="0.4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5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140"/>
        <v>975</v>
      </c>
      <c r="P2252" s="3">
        <f t="shared" si="141"/>
        <v>427</v>
      </c>
      <c r="Q2252" s="3" t="s">
        <v>8333</v>
      </c>
      <c r="R2252" s="3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74" x14ac:dyDescent="0.4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5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140"/>
        <v>134</v>
      </c>
      <c r="P2253" s="3">
        <f t="shared" si="141"/>
        <v>24</v>
      </c>
      <c r="Q2253" s="3" t="s">
        <v>8333</v>
      </c>
      <c r="R2253" s="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74" x14ac:dyDescent="0.4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5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140"/>
        <v>272</v>
      </c>
      <c r="P2254" s="3">
        <f t="shared" si="141"/>
        <v>98</v>
      </c>
      <c r="Q2254" s="3" t="s">
        <v>8333</v>
      </c>
      <c r="R2254" s="3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74" x14ac:dyDescent="0.4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5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140"/>
        <v>113</v>
      </c>
      <c r="P2255" s="3">
        <f t="shared" si="141"/>
        <v>107</v>
      </c>
      <c r="Q2255" s="3" t="s">
        <v>8333</v>
      </c>
      <c r="R2255" s="3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55.5" x14ac:dyDescent="0.4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5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140"/>
        <v>460</v>
      </c>
      <c r="P2256" s="3">
        <f t="shared" si="141"/>
        <v>12</v>
      </c>
      <c r="Q2256" s="3" t="s">
        <v>8333</v>
      </c>
      <c r="R2256" s="3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7" x14ac:dyDescent="0.4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5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140"/>
        <v>287</v>
      </c>
      <c r="P2257" s="3">
        <f t="shared" si="141"/>
        <v>42</v>
      </c>
      <c r="Q2257" s="3" t="s">
        <v>8333</v>
      </c>
      <c r="R2257" s="3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74" x14ac:dyDescent="0.4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5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140"/>
        <v>223</v>
      </c>
      <c r="P2258" s="3">
        <f t="shared" si="141"/>
        <v>21</v>
      </c>
      <c r="Q2258" s="3" t="s">
        <v>8333</v>
      </c>
      <c r="R2258" s="3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74" x14ac:dyDescent="0.4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5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140"/>
        <v>636</v>
      </c>
      <c r="P2259" s="3">
        <f t="shared" si="141"/>
        <v>94</v>
      </c>
      <c r="Q2259" s="3" t="s">
        <v>8333</v>
      </c>
      <c r="R2259" s="3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55.5" x14ac:dyDescent="0.4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5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140"/>
        <v>147</v>
      </c>
      <c r="P2260" s="3">
        <f t="shared" si="141"/>
        <v>16</v>
      </c>
      <c r="Q2260" s="3" t="s">
        <v>8333</v>
      </c>
      <c r="R2260" s="3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74" x14ac:dyDescent="0.4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5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140"/>
        <v>1867</v>
      </c>
      <c r="P2261" s="3">
        <f t="shared" si="141"/>
        <v>91</v>
      </c>
      <c r="Q2261" s="3" t="s">
        <v>8333</v>
      </c>
      <c r="R2261" s="3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74" x14ac:dyDescent="0.4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5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140"/>
        <v>327</v>
      </c>
      <c r="P2262" s="3">
        <f t="shared" si="141"/>
        <v>97</v>
      </c>
      <c r="Q2262" s="3" t="s">
        <v>8333</v>
      </c>
      <c r="R2262" s="3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74" x14ac:dyDescent="0.4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5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140"/>
        <v>780</v>
      </c>
      <c r="P2263" s="3">
        <f t="shared" si="141"/>
        <v>37</v>
      </c>
      <c r="Q2263" s="3" t="s">
        <v>8333</v>
      </c>
      <c r="R2263" s="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55.5" x14ac:dyDescent="0.4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5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140"/>
        <v>154</v>
      </c>
      <c r="P2264" s="3">
        <f t="shared" si="141"/>
        <v>28</v>
      </c>
      <c r="Q2264" s="3" t="s">
        <v>8333</v>
      </c>
      <c r="R2264" s="3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74" x14ac:dyDescent="0.4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5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140"/>
        <v>116</v>
      </c>
      <c r="P2265" s="3">
        <f t="shared" si="141"/>
        <v>144</v>
      </c>
      <c r="Q2265" s="3" t="s">
        <v>8333</v>
      </c>
      <c r="R2265" s="3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74" x14ac:dyDescent="0.4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5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140"/>
        <v>180</v>
      </c>
      <c r="P2266" s="3">
        <f t="shared" si="141"/>
        <v>24</v>
      </c>
      <c r="Q2266" s="3" t="s">
        <v>8333</v>
      </c>
      <c r="R2266" s="3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74" x14ac:dyDescent="0.4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5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140"/>
        <v>299</v>
      </c>
      <c r="P2267" s="3">
        <f t="shared" si="141"/>
        <v>35</v>
      </c>
      <c r="Q2267" s="3" t="s">
        <v>8333</v>
      </c>
      <c r="R2267" s="3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74" x14ac:dyDescent="0.4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5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140"/>
        <v>320</v>
      </c>
      <c r="P2268" s="3">
        <f t="shared" si="141"/>
        <v>25</v>
      </c>
      <c r="Q2268" s="3" t="s">
        <v>8333</v>
      </c>
      <c r="R2268" s="3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74" x14ac:dyDescent="0.4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5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140"/>
        <v>381</v>
      </c>
      <c r="P2269" s="3">
        <f t="shared" si="141"/>
        <v>188</v>
      </c>
      <c r="Q2269" s="3" t="s">
        <v>8333</v>
      </c>
      <c r="R2269" s="3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74" x14ac:dyDescent="0.4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5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140"/>
        <v>103</v>
      </c>
      <c r="P2270" s="3">
        <f t="shared" si="141"/>
        <v>148</v>
      </c>
      <c r="Q2270" s="3" t="s">
        <v>8333</v>
      </c>
      <c r="R2270" s="3" t="s">
        <v>8351</v>
      </c>
      <c r="S2270" s="11">
        <f t="shared" si="142"/>
        <v>42775.874016203707</v>
      </c>
      <c r="T2270" s="11">
        <f t="shared" si="143"/>
        <v>42805.874016203699</v>
      </c>
    </row>
    <row r="2271" spans="1:20" ht="74" x14ac:dyDescent="0.4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5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140"/>
        <v>1802</v>
      </c>
      <c r="P2271" s="3">
        <f t="shared" si="141"/>
        <v>50</v>
      </c>
      <c r="Q2271" s="3" t="s">
        <v>8333</v>
      </c>
      <c r="R2271" s="3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74" x14ac:dyDescent="0.4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5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140"/>
        <v>720</v>
      </c>
      <c r="P2272" s="3">
        <f t="shared" si="141"/>
        <v>108</v>
      </c>
      <c r="Q2272" s="3" t="s">
        <v>8333</v>
      </c>
      <c r="R2272" s="3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74" x14ac:dyDescent="0.4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5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140"/>
        <v>283</v>
      </c>
      <c r="P2273" s="3">
        <f t="shared" si="141"/>
        <v>43</v>
      </c>
      <c r="Q2273" s="3" t="s">
        <v>8333</v>
      </c>
      <c r="R2273" s="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74" x14ac:dyDescent="0.4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5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140"/>
        <v>1357</v>
      </c>
      <c r="P2274" s="3">
        <f t="shared" si="141"/>
        <v>14</v>
      </c>
      <c r="Q2274" s="3" t="s">
        <v>8333</v>
      </c>
      <c r="R2274" s="3" t="s">
        <v>8351</v>
      </c>
      <c r="S2274" s="11">
        <f t="shared" si="142"/>
        <v>42315.491157407407</v>
      </c>
      <c r="T2274" s="11">
        <f t="shared" si="143"/>
        <v>42345.491157407399</v>
      </c>
    </row>
    <row r="2275" spans="1:20" ht="74" x14ac:dyDescent="0.4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5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140"/>
        <v>220</v>
      </c>
      <c r="P2275" s="3">
        <f t="shared" si="141"/>
        <v>37</v>
      </c>
      <c r="Q2275" s="3" t="s">
        <v>8333</v>
      </c>
      <c r="R2275" s="3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92.5" x14ac:dyDescent="0.4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5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140"/>
        <v>120</v>
      </c>
      <c r="P2276" s="3">
        <f t="shared" si="141"/>
        <v>30</v>
      </c>
      <c r="Q2276" s="3" t="s">
        <v>8333</v>
      </c>
      <c r="R2276" s="3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74" x14ac:dyDescent="0.4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5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140"/>
        <v>408</v>
      </c>
      <c r="P2277" s="3">
        <f t="shared" si="141"/>
        <v>34</v>
      </c>
      <c r="Q2277" s="3" t="s">
        <v>8333</v>
      </c>
      <c r="R2277" s="3" t="s">
        <v>8351</v>
      </c>
      <c r="S2277" s="11">
        <f t="shared" si="142"/>
        <v>41965.408321759256</v>
      </c>
      <c r="T2277" s="11">
        <f t="shared" si="143"/>
        <v>41995.408321759263</v>
      </c>
    </row>
    <row r="2278" spans="1:20" ht="74" x14ac:dyDescent="0.4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5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140"/>
        <v>106</v>
      </c>
      <c r="P2278" s="3">
        <f t="shared" si="141"/>
        <v>65</v>
      </c>
      <c r="Q2278" s="3" t="s">
        <v>8333</v>
      </c>
      <c r="R2278" s="3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74" x14ac:dyDescent="0.4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5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140"/>
        <v>141</v>
      </c>
      <c r="P2279" s="3">
        <f t="shared" si="141"/>
        <v>58</v>
      </c>
      <c r="Q2279" s="3" t="s">
        <v>8333</v>
      </c>
      <c r="R2279" s="3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55.5" x14ac:dyDescent="0.4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5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140"/>
        <v>271</v>
      </c>
      <c r="P2280" s="3">
        <f t="shared" si="141"/>
        <v>53</v>
      </c>
      <c r="Q2280" s="3" t="s">
        <v>8333</v>
      </c>
      <c r="R2280" s="3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74" x14ac:dyDescent="0.4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5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140"/>
        <v>154</v>
      </c>
      <c r="P2281" s="3">
        <f t="shared" si="141"/>
        <v>48</v>
      </c>
      <c r="Q2281" s="3" t="s">
        <v>8333</v>
      </c>
      <c r="R2281" s="3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74" x14ac:dyDescent="0.4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5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140"/>
        <v>404</v>
      </c>
      <c r="P2282" s="3">
        <f t="shared" si="141"/>
        <v>82</v>
      </c>
      <c r="Q2282" s="3" t="s">
        <v>8333</v>
      </c>
      <c r="R2282" s="3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74" x14ac:dyDescent="0.4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5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140"/>
        <v>185</v>
      </c>
      <c r="P2283" s="3">
        <f t="shared" si="141"/>
        <v>50</v>
      </c>
      <c r="Q2283" s="3" t="s">
        <v>8325</v>
      </c>
      <c r="R2283" s="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55.5" x14ac:dyDescent="0.4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5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140"/>
        <v>185</v>
      </c>
      <c r="P2284" s="3">
        <f t="shared" si="141"/>
        <v>116</v>
      </c>
      <c r="Q2284" s="3" t="s">
        <v>8325</v>
      </c>
      <c r="R2284" s="3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74" x14ac:dyDescent="0.4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5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140"/>
        <v>101</v>
      </c>
      <c r="P2285" s="3">
        <f t="shared" si="141"/>
        <v>63</v>
      </c>
      <c r="Q2285" s="3" t="s">
        <v>8325</v>
      </c>
      <c r="R2285" s="3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7" x14ac:dyDescent="0.4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5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140"/>
        <v>106</v>
      </c>
      <c r="P2286" s="3">
        <f t="shared" si="141"/>
        <v>108</v>
      </c>
      <c r="Q2286" s="3" t="s">
        <v>8325</v>
      </c>
      <c r="R2286" s="3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74" x14ac:dyDescent="0.4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5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140"/>
        <v>121</v>
      </c>
      <c r="P2287" s="3">
        <f t="shared" si="141"/>
        <v>46</v>
      </c>
      <c r="Q2287" s="3" t="s">
        <v>8325</v>
      </c>
      <c r="R2287" s="3" t="s">
        <v>8326</v>
      </c>
      <c r="S2287" s="11">
        <f t="shared" si="142"/>
        <v>41058.977349537039</v>
      </c>
      <c r="T2287" s="11">
        <f t="shared" si="143"/>
        <v>41088.977349537032</v>
      </c>
    </row>
    <row r="2288" spans="1:20" ht="74" x14ac:dyDescent="0.4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5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140"/>
        <v>100</v>
      </c>
      <c r="P2288" s="3">
        <f t="shared" si="141"/>
        <v>107</v>
      </c>
      <c r="Q2288" s="3" t="s">
        <v>8325</v>
      </c>
      <c r="R2288" s="3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74" x14ac:dyDescent="0.4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5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140"/>
        <v>120</v>
      </c>
      <c r="P2289" s="3">
        <f t="shared" si="141"/>
        <v>51</v>
      </c>
      <c r="Q2289" s="3" t="s">
        <v>8325</v>
      </c>
      <c r="R2289" s="3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74" x14ac:dyDescent="0.4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5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140"/>
        <v>100</v>
      </c>
      <c r="P2290" s="3">
        <f t="shared" si="141"/>
        <v>40</v>
      </c>
      <c r="Q2290" s="3" t="s">
        <v>8325</v>
      </c>
      <c r="R2290" s="3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74" x14ac:dyDescent="0.4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5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140"/>
        <v>107</v>
      </c>
      <c r="P2291" s="3">
        <f t="shared" si="141"/>
        <v>64</v>
      </c>
      <c r="Q2291" s="3" t="s">
        <v>8325</v>
      </c>
      <c r="R2291" s="3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74" x14ac:dyDescent="0.4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5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140"/>
        <v>104</v>
      </c>
      <c r="P2292" s="3">
        <f t="shared" si="141"/>
        <v>54</v>
      </c>
      <c r="Q2292" s="3" t="s">
        <v>8325</v>
      </c>
      <c r="R2292" s="3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74" x14ac:dyDescent="0.4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5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140"/>
        <v>173</v>
      </c>
      <c r="P2293" s="3">
        <f t="shared" si="141"/>
        <v>100</v>
      </c>
      <c r="Q2293" s="3" t="s">
        <v>8325</v>
      </c>
      <c r="R2293" s="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74" x14ac:dyDescent="0.4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5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140"/>
        <v>107</v>
      </c>
      <c r="P2294" s="3">
        <f t="shared" si="141"/>
        <v>47</v>
      </c>
      <c r="Q2294" s="3" t="s">
        <v>8325</v>
      </c>
      <c r="R2294" s="3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55.5" x14ac:dyDescent="0.4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5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140"/>
        <v>108</v>
      </c>
      <c r="P2295" s="3">
        <f t="shared" si="141"/>
        <v>34</v>
      </c>
      <c r="Q2295" s="3" t="s">
        <v>8325</v>
      </c>
      <c r="R2295" s="3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74" x14ac:dyDescent="0.4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5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140"/>
        <v>146</v>
      </c>
      <c r="P2296" s="3">
        <f t="shared" si="141"/>
        <v>65</v>
      </c>
      <c r="Q2296" s="3" t="s">
        <v>8325</v>
      </c>
      <c r="R2296" s="3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74" x14ac:dyDescent="0.4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5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140"/>
        <v>125</v>
      </c>
      <c r="P2297" s="3">
        <f t="shared" si="141"/>
        <v>44</v>
      </c>
      <c r="Q2297" s="3" t="s">
        <v>8325</v>
      </c>
      <c r="R2297" s="3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74" x14ac:dyDescent="0.4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5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140"/>
        <v>149</v>
      </c>
      <c r="P2298" s="3">
        <f t="shared" si="141"/>
        <v>72</v>
      </c>
      <c r="Q2298" s="3" t="s">
        <v>8325</v>
      </c>
      <c r="R2298" s="3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55.5" x14ac:dyDescent="0.4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5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140"/>
        <v>101</v>
      </c>
      <c r="P2299" s="3">
        <f t="shared" si="141"/>
        <v>53</v>
      </c>
      <c r="Q2299" s="3" t="s">
        <v>8325</v>
      </c>
      <c r="R2299" s="3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55.5" x14ac:dyDescent="0.4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5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140"/>
        <v>105</v>
      </c>
      <c r="P2300" s="3">
        <f t="shared" si="141"/>
        <v>109</v>
      </c>
      <c r="Q2300" s="3" t="s">
        <v>8325</v>
      </c>
      <c r="R2300" s="3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55.5" x14ac:dyDescent="0.4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5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140"/>
        <v>350</v>
      </c>
      <c r="P2301" s="3">
        <f t="shared" si="141"/>
        <v>75</v>
      </c>
      <c r="Q2301" s="3" t="s">
        <v>8325</v>
      </c>
      <c r="R2301" s="3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74" x14ac:dyDescent="0.4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5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140"/>
        <v>101</v>
      </c>
      <c r="P2302" s="3">
        <f t="shared" si="141"/>
        <v>116</v>
      </c>
      <c r="Q2302" s="3" t="s">
        <v>8325</v>
      </c>
      <c r="R2302" s="3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55.5" x14ac:dyDescent="0.4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5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140"/>
        <v>134</v>
      </c>
      <c r="P2303" s="3">
        <f t="shared" si="141"/>
        <v>32</v>
      </c>
      <c r="Q2303" s="3" t="s">
        <v>8325</v>
      </c>
      <c r="R2303" s="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74" x14ac:dyDescent="0.4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5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140"/>
        <v>171</v>
      </c>
      <c r="P2304" s="3">
        <f t="shared" si="141"/>
        <v>46</v>
      </c>
      <c r="Q2304" s="3" t="s">
        <v>8325</v>
      </c>
      <c r="R2304" s="3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74" x14ac:dyDescent="0.4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5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140"/>
        <v>109</v>
      </c>
      <c r="P2305" s="3">
        <f t="shared" si="141"/>
        <v>68</v>
      </c>
      <c r="Q2305" s="3" t="s">
        <v>8325</v>
      </c>
      <c r="R2305" s="3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74" x14ac:dyDescent="0.4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5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140"/>
        <v>101</v>
      </c>
      <c r="P2306" s="3">
        <f t="shared" si="141"/>
        <v>53</v>
      </c>
      <c r="Q2306" s="3" t="s">
        <v>8325</v>
      </c>
      <c r="R2306" s="3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74" x14ac:dyDescent="0.4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5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144">ROUND(E2307/D2307*100,0)</f>
        <v>101</v>
      </c>
      <c r="P2307" s="3">
        <f t="shared" ref="P2307:P2370" si="145">IFERROR(ROUND((E2307/L2307),0),0)</f>
        <v>109</v>
      </c>
      <c r="Q2307" s="3" t="s">
        <v>8325</v>
      </c>
      <c r="R2307" s="3" t="s">
        <v>8329</v>
      </c>
      <c r="S2307" s="11">
        <f t="shared" ref="S2307:S2370" si="146">(J2307/86400)+25569+(-5/24)</f>
        <v>41834.486944444441</v>
      </c>
      <c r="T2307" s="11">
        <f t="shared" ref="T2307:T2370" si="147">(((I2307/60)/60)/24)+DATE(1970,1,1)+(-5/24)</f>
        <v>41859.541666666664</v>
      </c>
    </row>
    <row r="2308" spans="1:20" ht="74" x14ac:dyDescent="0.4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5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144"/>
        <v>107</v>
      </c>
      <c r="P2308" s="3">
        <f t="shared" si="145"/>
        <v>51</v>
      </c>
      <c r="Q2308" s="3" t="s">
        <v>8325</v>
      </c>
      <c r="R2308" s="3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74" x14ac:dyDescent="0.4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5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144"/>
        <v>107</v>
      </c>
      <c r="P2309" s="3">
        <f t="shared" si="145"/>
        <v>28</v>
      </c>
      <c r="Q2309" s="3" t="s">
        <v>8325</v>
      </c>
      <c r="R2309" s="3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74" x14ac:dyDescent="0.4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5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144"/>
        <v>101</v>
      </c>
      <c r="P2310" s="3">
        <f t="shared" si="145"/>
        <v>82</v>
      </c>
      <c r="Q2310" s="3" t="s">
        <v>8325</v>
      </c>
      <c r="R2310" s="3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74" x14ac:dyDescent="0.4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5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144"/>
        <v>107</v>
      </c>
      <c r="P2311" s="3">
        <f t="shared" si="145"/>
        <v>60</v>
      </c>
      <c r="Q2311" s="3" t="s">
        <v>8325</v>
      </c>
      <c r="R2311" s="3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74" x14ac:dyDescent="0.4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5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144"/>
        <v>429</v>
      </c>
      <c r="P2312" s="3">
        <f t="shared" si="145"/>
        <v>65</v>
      </c>
      <c r="Q2312" s="3" t="s">
        <v>8325</v>
      </c>
      <c r="R2312" s="3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74" x14ac:dyDescent="0.4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5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144"/>
        <v>104</v>
      </c>
      <c r="P2313" s="3">
        <f t="shared" si="145"/>
        <v>90</v>
      </c>
      <c r="Q2313" s="3" t="s">
        <v>8325</v>
      </c>
      <c r="R2313" s="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55.5" x14ac:dyDescent="0.4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5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144"/>
        <v>108</v>
      </c>
      <c r="P2314" s="3">
        <f t="shared" si="145"/>
        <v>41</v>
      </c>
      <c r="Q2314" s="3" t="s">
        <v>8325</v>
      </c>
      <c r="R2314" s="3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55.5" x14ac:dyDescent="0.4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5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144"/>
        <v>176</v>
      </c>
      <c r="P2315" s="3">
        <f t="shared" si="145"/>
        <v>56</v>
      </c>
      <c r="Q2315" s="3" t="s">
        <v>8325</v>
      </c>
      <c r="R2315" s="3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74" x14ac:dyDescent="0.4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5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144"/>
        <v>157</v>
      </c>
      <c r="P2316" s="3">
        <f t="shared" si="145"/>
        <v>38</v>
      </c>
      <c r="Q2316" s="3" t="s">
        <v>8325</v>
      </c>
      <c r="R2316" s="3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55.5" x14ac:dyDescent="0.4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5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144"/>
        <v>103</v>
      </c>
      <c r="P2317" s="3">
        <f t="shared" si="145"/>
        <v>40</v>
      </c>
      <c r="Q2317" s="3" t="s">
        <v>8325</v>
      </c>
      <c r="R2317" s="3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92.5" x14ac:dyDescent="0.4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5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144"/>
        <v>104</v>
      </c>
      <c r="P2318" s="3">
        <f t="shared" si="145"/>
        <v>78</v>
      </c>
      <c r="Q2318" s="3" t="s">
        <v>8325</v>
      </c>
      <c r="R2318" s="3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74" x14ac:dyDescent="0.4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5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144"/>
        <v>104</v>
      </c>
      <c r="P2319" s="3">
        <f t="shared" si="145"/>
        <v>19</v>
      </c>
      <c r="Q2319" s="3" t="s">
        <v>8325</v>
      </c>
      <c r="R2319" s="3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92.5" x14ac:dyDescent="0.4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5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144"/>
        <v>121</v>
      </c>
      <c r="P2320" s="3">
        <f t="shared" si="145"/>
        <v>37</v>
      </c>
      <c r="Q2320" s="3" t="s">
        <v>8325</v>
      </c>
      <c r="R2320" s="3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74" x14ac:dyDescent="0.4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5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144"/>
        <v>108</v>
      </c>
      <c r="P2321" s="3">
        <f t="shared" si="145"/>
        <v>42</v>
      </c>
      <c r="Q2321" s="3" t="s">
        <v>8325</v>
      </c>
      <c r="R2321" s="3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74" x14ac:dyDescent="0.4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5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144"/>
        <v>109</v>
      </c>
      <c r="P2322" s="3">
        <f t="shared" si="145"/>
        <v>61</v>
      </c>
      <c r="Q2322" s="3" t="s">
        <v>8325</v>
      </c>
      <c r="R2322" s="3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74" x14ac:dyDescent="0.4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5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144"/>
        <v>39</v>
      </c>
      <c r="P2323" s="3">
        <f t="shared" si="145"/>
        <v>65</v>
      </c>
      <c r="Q2323" s="3" t="s">
        <v>8336</v>
      </c>
      <c r="R2323" s="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74" x14ac:dyDescent="0.4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5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144"/>
        <v>3</v>
      </c>
      <c r="P2324" s="3">
        <f t="shared" si="145"/>
        <v>21</v>
      </c>
      <c r="Q2324" s="3" t="s">
        <v>8336</v>
      </c>
      <c r="R2324" s="3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55.5" x14ac:dyDescent="0.4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5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144"/>
        <v>48</v>
      </c>
      <c r="P2325" s="3">
        <f t="shared" si="145"/>
        <v>30</v>
      </c>
      <c r="Q2325" s="3" t="s">
        <v>8336</v>
      </c>
      <c r="R2325" s="3" t="s">
        <v>8352</v>
      </c>
      <c r="S2325" s="11">
        <f t="shared" si="146"/>
        <v>42807.546840277777</v>
      </c>
      <c r="T2325" s="11">
        <f t="shared" si="147"/>
        <v>42814.54684027777</v>
      </c>
    </row>
    <row r="2326" spans="1:20" ht="55.5" x14ac:dyDescent="0.4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5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144"/>
        <v>21</v>
      </c>
      <c r="P2326" s="3">
        <f t="shared" si="145"/>
        <v>25</v>
      </c>
      <c r="Q2326" s="3" t="s">
        <v>8336</v>
      </c>
      <c r="R2326" s="3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74" x14ac:dyDescent="0.4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5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144"/>
        <v>8</v>
      </c>
      <c r="P2327" s="3">
        <f t="shared" si="145"/>
        <v>11</v>
      </c>
      <c r="Q2327" s="3" t="s">
        <v>8336</v>
      </c>
      <c r="R2327" s="3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74" x14ac:dyDescent="0.4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5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144"/>
        <v>1</v>
      </c>
      <c r="P2328" s="3">
        <f t="shared" si="145"/>
        <v>108</v>
      </c>
      <c r="Q2328" s="3" t="s">
        <v>8336</v>
      </c>
      <c r="R2328" s="3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55.5" x14ac:dyDescent="0.4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5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144"/>
        <v>526</v>
      </c>
      <c r="P2329" s="3">
        <f t="shared" si="145"/>
        <v>55</v>
      </c>
      <c r="Q2329" s="3" t="s">
        <v>8336</v>
      </c>
      <c r="R2329" s="3" t="s">
        <v>8352</v>
      </c>
      <c r="S2329" s="11">
        <f t="shared" si="146"/>
        <v>41842.708796296291</v>
      </c>
      <c r="T2329" s="11">
        <f t="shared" si="147"/>
        <v>41877.708796296298</v>
      </c>
    </row>
    <row r="2330" spans="1:20" ht="92.5" x14ac:dyDescent="0.4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5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144"/>
        <v>254</v>
      </c>
      <c r="P2330" s="3">
        <f t="shared" si="145"/>
        <v>47</v>
      </c>
      <c r="Q2330" s="3" t="s">
        <v>8336</v>
      </c>
      <c r="R2330" s="3" t="s">
        <v>8352</v>
      </c>
      <c r="S2330" s="11">
        <f t="shared" si="146"/>
        <v>42139.573344907403</v>
      </c>
      <c r="T2330" s="11">
        <f t="shared" si="147"/>
        <v>42169.573344907411</v>
      </c>
    </row>
    <row r="2331" spans="1:20" ht="74" x14ac:dyDescent="0.4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5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144"/>
        <v>106</v>
      </c>
      <c r="P2331" s="3">
        <f t="shared" si="145"/>
        <v>212</v>
      </c>
      <c r="Q2331" s="3" t="s">
        <v>8336</v>
      </c>
      <c r="R2331" s="3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74" x14ac:dyDescent="0.4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5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144"/>
        <v>102</v>
      </c>
      <c r="P2332" s="3">
        <f t="shared" si="145"/>
        <v>220</v>
      </c>
      <c r="Q2332" s="3" t="s">
        <v>8336</v>
      </c>
      <c r="R2332" s="3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55.5" x14ac:dyDescent="0.4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5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144"/>
        <v>144</v>
      </c>
      <c r="P2333" s="3">
        <f t="shared" si="145"/>
        <v>41</v>
      </c>
      <c r="Q2333" s="3" t="s">
        <v>8336</v>
      </c>
      <c r="R2333" s="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74" x14ac:dyDescent="0.4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5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144"/>
        <v>106</v>
      </c>
      <c r="P2334" s="3">
        <f t="shared" si="145"/>
        <v>76</v>
      </c>
      <c r="Q2334" s="3" t="s">
        <v>8336</v>
      </c>
      <c r="R2334" s="3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74" x14ac:dyDescent="0.4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5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144"/>
        <v>212</v>
      </c>
      <c r="P2335" s="3">
        <f t="shared" si="145"/>
        <v>14</v>
      </c>
      <c r="Q2335" s="3" t="s">
        <v>8336</v>
      </c>
      <c r="R2335" s="3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74" x14ac:dyDescent="0.4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5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144"/>
        <v>102</v>
      </c>
      <c r="P2336" s="3">
        <f t="shared" si="145"/>
        <v>61</v>
      </c>
      <c r="Q2336" s="3" t="s">
        <v>8336</v>
      </c>
      <c r="R2336" s="3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74" x14ac:dyDescent="0.4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5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144"/>
        <v>102</v>
      </c>
      <c r="P2337" s="3">
        <f t="shared" si="145"/>
        <v>116</v>
      </c>
      <c r="Q2337" s="3" t="s">
        <v>8336</v>
      </c>
      <c r="R2337" s="3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74" x14ac:dyDescent="0.4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5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144"/>
        <v>521</v>
      </c>
      <c r="P2338" s="3">
        <f t="shared" si="145"/>
        <v>48</v>
      </c>
      <c r="Q2338" s="3" t="s">
        <v>8336</v>
      </c>
      <c r="R2338" s="3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55.5" x14ac:dyDescent="0.4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5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144"/>
        <v>111</v>
      </c>
      <c r="P2339" s="3">
        <f t="shared" si="145"/>
        <v>74</v>
      </c>
      <c r="Q2339" s="3" t="s">
        <v>8336</v>
      </c>
      <c r="R2339" s="3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74" x14ac:dyDescent="0.4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5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144"/>
        <v>101</v>
      </c>
      <c r="P2340" s="3">
        <f t="shared" si="145"/>
        <v>123</v>
      </c>
      <c r="Q2340" s="3" t="s">
        <v>8336</v>
      </c>
      <c r="R2340" s="3" t="s">
        <v>8352</v>
      </c>
      <c r="S2340" s="11">
        <f t="shared" si="146"/>
        <v>41789.688472222224</v>
      </c>
      <c r="T2340" s="11">
        <f t="shared" si="147"/>
        <v>41819.688472222217</v>
      </c>
    </row>
    <row r="2341" spans="1:20" ht="74" x14ac:dyDescent="0.4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5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144"/>
        <v>294</v>
      </c>
      <c r="P2341" s="3">
        <f t="shared" si="145"/>
        <v>67</v>
      </c>
      <c r="Q2341" s="3" t="s">
        <v>8336</v>
      </c>
      <c r="R2341" s="3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74" x14ac:dyDescent="0.4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5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144"/>
        <v>106</v>
      </c>
      <c r="P2342" s="3">
        <f t="shared" si="145"/>
        <v>105</v>
      </c>
      <c r="Q2342" s="3" t="s">
        <v>8336</v>
      </c>
      <c r="R2342" s="3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55.5" x14ac:dyDescent="0.4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5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144"/>
        <v>0</v>
      </c>
      <c r="P2343" s="3">
        <f t="shared" si="145"/>
        <v>0</v>
      </c>
      <c r="Q2343" s="3" t="s">
        <v>8319</v>
      </c>
      <c r="R2343" s="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74" x14ac:dyDescent="0.4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5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144"/>
        <v>0</v>
      </c>
      <c r="P2344" s="3">
        <f t="shared" si="145"/>
        <v>0</v>
      </c>
      <c r="Q2344" s="3" t="s">
        <v>8319</v>
      </c>
      <c r="R2344" s="3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74" x14ac:dyDescent="0.4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5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144"/>
        <v>3</v>
      </c>
      <c r="P2345" s="3">
        <f t="shared" si="145"/>
        <v>300</v>
      </c>
      <c r="Q2345" s="3" t="s">
        <v>8319</v>
      </c>
      <c r="R2345" s="3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74" x14ac:dyDescent="0.4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5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144"/>
        <v>0</v>
      </c>
      <c r="P2346" s="3">
        <f t="shared" si="145"/>
        <v>1</v>
      </c>
      <c r="Q2346" s="3" t="s">
        <v>8319</v>
      </c>
      <c r="R2346" s="3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74" x14ac:dyDescent="0.4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5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144"/>
        <v>0</v>
      </c>
      <c r="P2347" s="3">
        <f t="shared" si="145"/>
        <v>0</v>
      </c>
      <c r="Q2347" s="3" t="s">
        <v>8319</v>
      </c>
      <c r="R2347" s="3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74" x14ac:dyDescent="0.4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5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144"/>
        <v>0</v>
      </c>
      <c r="P2348" s="3">
        <f t="shared" si="145"/>
        <v>13</v>
      </c>
      <c r="Q2348" s="3" t="s">
        <v>8319</v>
      </c>
      <c r="R2348" s="3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55.5" x14ac:dyDescent="0.4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5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144"/>
        <v>2</v>
      </c>
      <c r="P2349" s="3">
        <f t="shared" si="145"/>
        <v>15</v>
      </c>
      <c r="Q2349" s="3" t="s">
        <v>8319</v>
      </c>
      <c r="R2349" s="3" t="s">
        <v>8320</v>
      </c>
      <c r="S2349" s="11">
        <f t="shared" si="146"/>
        <v>42577.39902777777</v>
      </c>
      <c r="T2349" s="11">
        <f t="shared" si="147"/>
        <v>42607.399027777778</v>
      </c>
    </row>
    <row r="2350" spans="1:20" ht="74" x14ac:dyDescent="0.4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5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144"/>
        <v>0</v>
      </c>
      <c r="P2350" s="3">
        <f t="shared" si="145"/>
        <v>54</v>
      </c>
      <c r="Q2350" s="3" t="s">
        <v>8319</v>
      </c>
      <c r="R2350" s="3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74" x14ac:dyDescent="0.4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5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144"/>
        <v>0</v>
      </c>
      <c r="P2351" s="3">
        <f t="shared" si="145"/>
        <v>0</v>
      </c>
      <c r="Q2351" s="3" t="s">
        <v>8319</v>
      </c>
      <c r="R2351" s="3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55.5" x14ac:dyDescent="0.4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5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144"/>
        <v>0</v>
      </c>
      <c r="P2352" s="3">
        <f t="shared" si="145"/>
        <v>0</v>
      </c>
      <c r="Q2352" s="3" t="s">
        <v>8319</v>
      </c>
      <c r="R2352" s="3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7" x14ac:dyDescent="0.4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5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144"/>
        <v>1</v>
      </c>
      <c r="P2353" s="3">
        <f t="shared" si="145"/>
        <v>15</v>
      </c>
      <c r="Q2353" s="3" t="s">
        <v>8319</v>
      </c>
      <c r="R2353" s="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74" x14ac:dyDescent="0.4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5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144"/>
        <v>0</v>
      </c>
      <c r="P2354" s="3">
        <f t="shared" si="145"/>
        <v>0</v>
      </c>
      <c r="Q2354" s="3" t="s">
        <v>8319</v>
      </c>
      <c r="R2354" s="3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74" x14ac:dyDescent="0.4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5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144"/>
        <v>0</v>
      </c>
      <c r="P2355" s="3">
        <f t="shared" si="145"/>
        <v>0</v>
      </c>
      <c r="Q2355" s="3" t="s">
        <v>8319</v>
      </c>
      <c r="R2355" s="3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55.5" x14ac:dyDescent="0.4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5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144"/>
        <v>0</v>
      </c>
      <c r="P2356" s="3">
        <f t="shared" si="145"/>
        <v>25</v>
      </c>
      <c r="Q2356" s="3" t="s">
        <v>8319</v>
      </c>
      <c r="R2356" s="3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74" x14ac:dyDescent="0.4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5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144"/>
        <v>1</v>
      </c>
      <c r="P2357" s="3">
        <f t="shared" si="145"/>
        <v>28</v>
      </c>
      <c r="Q2357" s="3" t="s">
        <v>8319</v>
      </c>
      <c r="R2357" s="3" t="s">
        <v>8320</v>
      </c>
      <c r="S2357" s="11">
        <f t="shared" si="146"/>
        <v>42096.709907407407</v>
      </c>
      <c r="T2357" s="11">
        <f t="shared" si="147"/>
        <v>42126.709907407399</v>
      </c>
    </row>
    <row r="2358" spans="1:20" ht="55.5" x14ac:dyDescent="0.4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5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144"/>
        <v>0</v>
      </c>
      <c r="P2358" s="3">
        <f t="shared" si="145"/>
        <v>0</v>
      </c>
      <c r="Q2358" s="3" t="s">
        <v>8319</v>
      </c>
      <c r="R2358" s="3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55.5" x14ac:dyDescent="0.4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5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144"/>
        <v>0</v>
      </c>
      <c r="P2359" s="3">
        <f t="shared" si="145"/>
        <v>0</v>
      </c>
      <c r="Q2359" s="3" t="s">
        <v>8319</v>
      </c>
      <c r="R2359" s="3" t="s">
        <v>8320</v>
      </c>
      <c r="S2359" s="11">
        <f t="shared" si="146"/>
        <v>42264.411782407406</v>
      </c>
      <c r="T2359" s="11">
        <f t="shared" si="147"/>
        <v>42294.411782407398</v>
      </c>
    </row>
    <row r="2360" spans="1:20" ht="55.5" x14ac:dyDescent="0.4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5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144"/>
        <v>0</v>
      </c>
      <c r="P2360" s="3">
        <f t="shared" si="145"/>
        <v>0</v>
      </c>
      <c r="Q2360" s="3" t="s">
        <v>8319</v>
      </c>
      <c r="R2360" s="3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74" x14ac:dyDescent="0.4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5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144"/>
        <v>15</v>
      </c>
      <c r="P2361" s="3">
        <f t="shared" si="145"/>
        <v>367</v>
      </c>
      <c r="Q2361" s="3" t="s">
        <v>8319</v>
      </c>
      <c r="R2361" s="3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74" x14ac:dyDescent="0.4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5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144"/>
        <v>0</v>
      </c>
      <c r="P2362" s="3">
        <f t="shared" si="145"/>
        <v>2</v>
      </c>
      <c r="Q2362" s="3" t="s">
        <v>8319</v>
      </c>
      <c r="R2362" s="3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74" x14ac:dyDescent="0.4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5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144"/>
        <v>0</v>
      </c>
      <c r="P2363" s="3">
        <f t="shared" si="145"/>
        <v>0</v>
      </c>
      <c r="Q2363" s="3" t="s">
        <v>8319</v>
      </c>
      <c r="R2363" s="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55.5" x14ac:dyDescent="0.4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5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144"/>
        <v>29</v>
      </c>
      <c r="P2364" s="3">
        <f t="shared" si="145"/>
        <v>60</v>
      </c>
      <c r="Q2364" s="3" t="s">
        <v>8319</v>
      </c>
      <c r="R2364" s="3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74" x14ac:dyDescent="0.4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5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144"/>
        <v>0</v>
      </c>
      <c r="P2365" s="3">
        <f t="shared" si="145"/>
        <v>0</v>
      </c>
      <c r="Q2365" s="3" t="s">
        <v>8319</v>
      </c>
      <c r="R2365" s="3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55.5" x14ac:dyDescent="0.4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5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144"/>
        <v>0</v>
      </c>
      <c r="P2366" s="3">
        <f t="shared" si="145"/>
        <v>0</v>
      </c>
      <c r="Q2366" s="3" t="s">
        <v>8319</v>
      </c>
      <c r="R2366" s="3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74" x14ac:dyDescent="0.4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5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144"/>
        <v>0</v>
      </c>
      <c r="P2367" s="3">
        <f t="shared" si="145"/>
        <v>0</v>
      </c>
      <c r="Q2367" s="3" t="s">
        <v>8319</v>
      </c>
      <c r="R2367" s="3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74" x14ac:dyDescent="0.4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5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144"/>
        <v>11</v>
      </c>
      <c r="P2368" s="3">
        <f t="shared" si="145"/>
        <v>97</v>
      </c>
      <c r="Q2368" s="3" t="s">
        <v>8319</v>
      </c>
      <c r="R2368" s="3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74" x14ac:dyDescent="0.4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5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144"/>
        <v>1</v>
      </c>
      <c r="P2369" s="3">
        <f t="shared" si="145"/>
        <v>48</v>
      </c>
      <c r="Q2369" s="3" t="s">
        <v>8319</v>
      </c>
      <c r="R2369" s="3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74" x14ac:dyDescent="0.4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5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144"/>
        <v>0</v>
      </c>
      <c r="P2370" s="3">
        <f t="shared" si="145"/>
        <v>50</v>
      </c>
      <c r="Q2370" s="3" t="s">
        <v>8319</v>
      </c>
      <c r="R2370" s="3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74" x14ac:dyDescent="0.4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5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148">ROUND(E2371/D2371*100,0)</f>
        <v>0</v>
      </c>
      <c r="P2371" s="3">
        <f t="shared" ref="P2371:P2434" si="149">IFERROR(ROUND((E2371/L2371),0),0)</f>
        <v>0</v>
      </c>
      <c r="Q2371" s="3" t="s">
        <v>8319</v>
      </c>
      <c r="R2371" s="3" t="s">
        <v>8320</v>
      </c>
      <c r="S2371" s="11">
        <f t="shared" ref="S2371:S2434" si="150">(J2371/86400)+25569+(-5/24)</f>
        <v>42380.60429398148</v>
      </c>
      <c r="T2371" s="11">
        <f t="shared" ref="T2371:T2434" si="151">(((I2371/60)/60)/24)+DATE(1970,1,1)+(-5/24)</f>
        <v>42410.60429398148</v>
      </c>
    </row>
    <row r="2372" spans="1:20" ht="74" x14ac:dyDescent="0.4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5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148"/>
        <v>0</v>
      </c>
      <c r="P2372" s="3">
        <f t="shared" si="149"/>
        <v>21</v>
      </c>
      <c r="Q2372" s="3" t="s">
        <v>8319</v>
      </c>
      <c r="R2372" s="3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74" x14ac:dyDescent="0.4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5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148"/>
        <v>0</v>
      </c>
      <c r="P2373" s="3">
        <f t="shared" si="149"/>
        <v>0</v>
      </c>
      <c r="Q2373" s="3" t="s">
        <v>8319</v>
      </c>
      <c r="R2373" s="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74" x14ac:dyDescent="0.4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5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148"/>
        <v>3</v>
      </c>
      <c r="P2374" s="3">
        <f t="shared" si="149"/>
        <v>30</v>
      </c>
      <c r="Q2374" s="3" t="s">
        <v>8319</v>
      </c>
      <c r="R2374" s="3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55.5" x14ac:dyDescent="0.4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5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148"/>
        <v>0</v>
      </c>
      <c r="P2375" s="3">
        <f t="shared" si="149"/>
        <v>50</v>
      </c>
      <c r="Q2375" s="3" t="s">
        <v>8319</v>
      </c>
      <c r="R2375" s="3" t="s">
        <v>8320</v>
      </c>
      <c r="S2375" s="11">
        <f t="shared" si="150"/>
        <v>42215.453981481478</v>
      </c>
      <c r="T2375" s="11">
        <f t="shared" si="151"/>
        <v>42245.453981481485</v>
      </c>
    </row>
    <row r="2376" spans="1:20" ht="74" x14ac:dyDescent="0.4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5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148"/>
        <v>0</v>
      </c>
      <c r="P2376" s="3">
        <f t="shared" si="149"/>
        <v>10</v>
      </c>
      <c r="Q2376" s="3" t="s">
        <v>8319</v>
      </c>
      <c r="R2376" s="3" t="s">
        <v>8320</v>
      </c>
      <c r="S2376" s="11">
        <f t="shared" si="150"/>
        <v>42017.634953703702</v>
      </c>
      <c r="T2376" s="11">
        <f t="shared" si="151"/>
        <v>42047.634953703695</v>
      </c>
    </row>
    <row r="2377" spans="1:20" ht="74" x14ac:dyDescent="0.4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5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148"/>
        <v>0</v>
      </c>
      <c r="P2377" s="3">
        <f t="shared" si="149"/>
        <v>0</v>
      </c>
      <c r="Q2377" s="3" t="s">
        <v>8319</v>
      </c>
      <c r="R2377" s="3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74" x14ac:dyDescent="0.4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5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148"/>
        <v>11</v>
      </c>
      <c r="P2378" s="3">
        <f t="shared" si="149"/>
        <v>82</v>
      </c>
      <c r="Q2378" s="3" t="s">
        <v>8319</v>
      </c>
      <c r="R2378" s="3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74" x14ac:dyDescent="0.4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5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148"/>
        <v>0</v>
      </c>
      <c r="P2379" s="3">
        <f t="shared" si="149"/>
        <v>0</v>
      </c>
      <c r="Q2379" s="3" t="s">
        <v>8319</v>
      </c>
      <c r="R2379" s="3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55.5" x14ac:dyDescent="0.4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5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148"/>
        <v>0</v>
      </c>
      <c r="P2380" s="3">
        <f t="shared" si="149"/>
        <v>0</v>
      </c>
      <c r="Q2380" s="3" t="s">
        <v>8319</v>
      </c>
      <c r="R2380" s="3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55.5" x14ac:dyDescent="0.4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5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148"/>
        <v>0</v>
      </c>
      <c r="P2381" s="3">
        <f t="shared" si="149"/>
        <v>0</v>
      </c>
      <c r="Q2381" s="3" t="s">
        <v>8319</v>
      </c>
      <c r="R2381" s="3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74" x14ac:dyDescent="0.4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5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148"/>
        <v>0</v>
      </c>
      <c r="P2382" s="3">
        <f t="shared" si="149"/>
        <v>18</v>
      </c>
      <c r="Q2382" s="3" t="s">
        <v>8319</v>
      </c>
      <c r="R2382" s="3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74" x14ac:dyDescent="0.4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5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148"/>
        <v>2</v>
      </c>
      <c r="P2383" s="3">
        <f t="shared" si="149"/>
        <v>224</v>
      </c>
      <c r="Q2383" s="3" t="s">
        <v>8319</v>
      </c>
      <c r="R2383" s="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74" x14ac:dyDescent="0.4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5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148"/>
        <v>3</v>
      </c>
      <c r="P2384" s="3">
        <f t="shared" si="149"/>
        <v>38</v>
      </c>
      <c r="Q2384" s="3" t="s">
        <v>8319</v>
      </c>
      <c r="R2384" s="3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74" x14ac:dyDescent="0.4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5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148"/>
        <v>4</v>
      </c>
      <c r="P2385" s="3">
        <f t="shared" si="149"/>
        <v>145</v>
      </c>
      <c r="Q2385" s="3" t="s">
        <v>8319</v>
      </c>
      <c r="R2385" s="3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92.5" x14ac:dyDescent="0.4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5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148"/>
        <v>1</v>
      </c>
      <c r="P2386" s="3">
        <f t="shared" si="149"/>
        <v>1</v>
      </c>
      <c r="Q2386" s="3" t="s">
        <v>8319</v>
      </c>
      <c r="R2386" s="3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74" x14ac:dyDescent="0.4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5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148"/>
        <v>1</v>
      </c>
      <c r="P2387" s="3">
        <f t="shared" si="149"/>
        <v>113</v>
      </c>
      <c r="Q2387" s="3" t="s">
        <v>8319</v>
      </c>
      <c r="R2387" s="3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74" x14ac:dyDescent="0.4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5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148"/>
        <v>0</v>
      </c>
      <c r="P2388" s="3">
        <f t="shared" si="149"/>
        <v>0</v>
      </c>
      <c r="Q2388" s="3" t="s">
        <v>8319</v>
      </c>
      <c r="R2388" s="3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74" x14ac:dyDescent="0.4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5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148"/>
        <v>1</v>
      </c>
      <c r="P2389" s="3">
        <f t="shared" si="149"/>
        <v>342</v>
      </c>
      <c r="Q2389" s="3" t="s">
        <v>8319</v>
      </c>
      <c r="R2389" s="3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74" x14ac:dyDescent="0.4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5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148"/>
        <v>1</v>
      </c>
      <c r="P2390" s="3">
        <f t="shared" si="149"/>
        <v>58</v>
      </c>
      <c r="Q2390" s="3" t="s">
        <v>8319</v>
      </c>
      <c r="R2390" s="3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92.5" x14ac:dyDescent="0.4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5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148"/>
        <v>0</v>
      </c>
      <c r="P2391" s="3">
        <f t="shared" si="149"/>
        <v>30</v>
      </c>
      <c r="Q2391" s="3" t="s">
        <v>8319</v>
      </c>
      <c r="R2391" s="3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74" x14ac:dyDescent="0.4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5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148"/>
        <v>0</v>
      </c>
      <c r="P2392" s="3">
        <f t="shared" si="149"/>
        <v>0</v>
      </c>
      <c r="Q2392" s="3" t="s">
        <v>8319</v>
      </c>
      <c r="R2392" s="3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7" x14ac:dyDescent="0.4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5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148"/>
        <v>0</v>
      </c>
      <c r="P2393" s="3">
        <f t="shared" si="149"/>
        <v>25</v>
      </c>
      <c r="Q2393" s="3" t="s">
        <v>8319</v>
      </c>
      <c r="R2393" s="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74" x14ac:dyDescent="0.4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5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148"/>
        <v>0</v>
      </c>
      <c r="P2394" s="3">
        <f t="shared" si="149"/>
        <v>0</v>
      </c>
      <c r="Q2394" s="3" t="s">
        <v>8319</v>
      </c>
      <c r="R2394" s="3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74" x14ac:dyDescent="0.4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5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148"/>
        <v>0</v>
      </c>
      <c r="P2395" s="3">
        <f t="shared" si="149"/>
        <v>50</v>
      </c>
      <c r="Q2395" s="3" t="s">
        <v>8319</v>
      </c>
      <c r="R2395" s="3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74" x14ac:dyDescent="0.4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5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148"/>
        <v>0</v>
      </c>
      <c r="P2396" s="3">
        <f t="shared" si="149"/>
        <v>2</v>
      </c>
      <c r="Q2396" s="3" t="s">
        <v>8319</v>
      </c>
      <c r="R2396" s="3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74" x14ac:dyDescent="0.4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5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148"/>
        <v>0</v>
      </c>
      <c r="P2397" s="3">
        <f t="shared" si="149"/>
        <v>0</v>
      </c>
      <c r="Q2397" s="3" t="s">
        <v>8319</v>
      </c>
      <c r="R2397" s="3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74" x14ac:dyDescent="0.4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5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148"/>
        <v>0</v>
      </c>
      <c r="P2398" s="3">
        <f t="shared" si="149"/>
        <v>10</v>
      </c>
      <c r="Q2398" s="3" t="s">
        <v>8319</v>
      </c>
      <c r="R2398" s="3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74" x14ac:dyDescent="0.4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5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148"/>
        <v>0</v>
      </c>
      <c r="P2399" s="3">
        <f t="shared" si="149"/>
        <v>0</v>
      </c>
      <c r="Q2399" s="3" t="s">
        <v>8319</v>
      </c>
      <c r="R2399" s="3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74" x14ac:dyDescent="0.4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5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148"/>
        <v>0</v>
      </c>
      <c r="P2400" s="3">
        <f t="shared" si="149"/>
        <v>0</v>
      </c>
      <c r="Q2400" s="3" t="s">
        <v>8319</v>
      </c>
      <c r="R2400" s="3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74" x14ac:dyDescent="0.4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5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148"/>
        <v>0</v>
      </c>
      <c r="P2401" s="3">
        <f t="shared" si="149"/>
        <v>0</v>
      </c>
      <c r="Q2401" s="3" t="s">
        <v>8319</v>
      </c>
      <c r="R2401" s="3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74" x14ac:dyDescent="0.4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5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148"/>
        <v>0</v>
      </c>
      <c r="P2402" s="3">
        <f t="shared" si="149"/>
        <v>0</v>
      </c>
      <c r="Q2402" s="3" t="s">
        <v>8319</v>
      </c>
      <c r="R2402" s="3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74" x14ac:dyDescent="0.4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5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148"/>
        <v>1</v>
      </c>
      <c r="P2403" s="3">
        <f t="shared" si="149"/>
        <v>22</v>
      </c>
      <c r="Q2403" s="3" t="s">
        <v>8336</v>
      </c>
      <c r="R2403" s="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37" x14ac:dyDescent="0.4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5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148"/>
        <v>0</v>
      </c>
      <c r="P2404" s="3">
        <f t="shared" si="149"/>
        <v>52</v>
      </c>
      <c r="Q2404" s="3" t="s">
        <v>8336</v>
      </c>
      <c r="R2404" s="3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74" x14ac:dyDescent="0.4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5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148"/>
        <v>17</v>
      </c>
      <c r="P2405" s="3">
        <f t="shared" si="149"/>
        <v>17</v>
      </c>
      <c r="Q2405" s="3" t="s">
        <v>8336</v>
      </c>
      <c r="R2405" s="3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74" x14ac:dyDescent="0.4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5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148"/>
        <v>0</v>
      </c>
      <c r="P2406" s="3">
        <f t="shared" si="149"/>
        <v>0</v>
      </c>
      <c r="Q2406" s="3" t="s">
        <v>8336</v>
      </c>
      <c r="R2406" s="3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55.5" x14ac:dyDescent="0.4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5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148"/>
        <v>23</v>
      </c>
      <c r="P2407" s="3">
        <f t="shared" si="149"/>
        <v>56</v>
      </c>
      <c r="Q2407" s="3" t="s">
        <v>8336</v>
      </c>
      <c r="R2407" s="3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74" x14ac:dyDescent="0.4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5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148"/>
        <v>41</v>
      </c>
      <c r="P2408" s="3">
        <f t="shared" si="149"/>
        <v>84</v>
      </c>
      <c r="Q2408" s="3" t="s">
        <v>8336</v>
      </c>
      <c r="R2408" s="3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74" x14ac:dyDescent="0.4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5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148"/>
        <v>25</v>
      </c>
      <c r="P2409" s="3">
        <f t="shared" si="149"/>
        <v>168</v>
      </c>
      <c r="Q2409" s="3" t="s">
        <v>8336</v>
      </c>
      <c r="R2409" s="3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55.5" x14ac:dyDescent="0.4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5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148"/>
        <v>0</v>
      </c>
      <c r="P2410" s="3">
        <f t="shared" si="149"/>
        <v>15</v>
      </c>
      <c r="Q2410" s="3" t="s">
        <v>8336</v>
      </c>
      <c r="R2410" s="3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55.5" x14ac:dyDescent="0.4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5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148"/>
        <v>2</v>
      </c>
      <c r="P2411" s="3">
        <f t="shared" si="149"/>
        <v>77</v>
      </c>
      <c r="Q2411" s="3" t="s">
        <v>8336</v>
      </c>
      <c r="R2411" s="3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74" x14ac:dyDescent="0.4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5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148"/>
        <v>0</v>
      </c>
      <c r="P2412" s="3">
        <f t="shared" si="149"/>
        <v>0</v>
      </c>
      <c r="Q2412" s="3" t="s">
        <v>8336</v>
      </c>
      <c r="R2412" s="3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74" x14ac:dyDescent="0.4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5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148"/>
        <v>1</v>
      </c>
      <c r="P2413" s="3">
        <f t="shared" si="149"/>
        <v>50</v>
      </c>
      <c r="Q2413" s="3" t="s">
        <v>8336</v>
      </c>
      <c r="R2413" s="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74" x14ac:dyDescent="0.4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5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148"/>
        <v>0</v>
      </c>
      <c r="P2414" s="3">
        <f t="shared" si="149"/>
        <v>0</v>
      </c>
      <c r="Q2414" s="3" t="s">
        <v>8336</v>
      </c>
      <c r="R2414" s="3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74" x14ac:dyDescent="0.4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5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148"/>
        <v>1</v>
      </c>
      <c r="P2415" s="3">
        <f t="shared" si="149"/>
        <v>8</v>
      </c>
      <c r="Q2415" s="3" t="s">
        <v>8336</v>
      </c>
      <c r="R2415" s="3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74" x14ac:dyDescent="0.4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5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148"/>
        <v>3</v>
      </c>
      <c r="P2416" s="3">
        <f t="shared" si="149"/>
        <v>35</v>
      </c>
      <c r="Q2416" s="3" t="s">
        <v>8336</v>
      </c>
      <c r="R2416" s="3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55.5" x14ac:dyDescent="0.4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5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148"/>
        <v>1</v>
      </c>
      <c r="P2417" s="3">
        <f t="shared" si="149"/>
        <v>56</v>
      </c>
      <c r="Q2417" s="3" t="s">
        <v>8336</v>
      </c>
      <c r="R2417" s="3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74" x14ac:dyDescent="0.4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5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148"/>
        <v>0</v>
      </c>
      <c r="P2418" s="3">
        <f t="shared" si="149"/>
        <v>5</v>
      </c>
      <c r="Q2418" s="3" t="s">
        <v>8336</v>
      </c>
      <c r="R2418" s="3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74" x14ac:dyDescent="0.4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5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148"/>
        <v>0</v>
      </c>
      <c r="P2419" s="3">
        <f t="shared" si="149"/>
        <v>0</v>
      </c>
      <c r="Q2419" s="3" t="s">
        <v>8336</v>
      </c>
      <c r="R2419" s="3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37" x14ac:dyDescent="0.4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5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148"/>
        <v>0</v>
      </c>
      <c r="P2420" s="3">
        <f t="shared" si="149"/>
        <v>1</v>
      </c>
      <c r="Q2420" s="3" t="s">
        <v>8336</v>
      </c>
      <c r="R2420" s="3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92.5" x14ac:dyDescent="0.4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5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148"/>
        <v>0</v>
      </c>
      <c r="P2421" s="3">
        <f t="shared" si="149"/>
        <v>0</v>
      </c>
      <c r="Q2421" s="3" t="s">
        <v>8336</v>
      </c>
      <c r="R2421" s="3" t="s">
        <v>8337</v>
      </c>
      <c r="S2421" s="11">
        <f t="shared" si="150"/>
        <v>41993.529965277776</v>
      </c>
      <c r="T2421" s="11">
        <f t="shared" si="151"/>
        <v>42053.529965277768</v>
      </c>
    </row>
    <row r="2422" spans="1:20" ht="74" x14ac:dyDescent="0.4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5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148"/>
        <v>15</v>
      </c>
      <c r="P2422" s="3">
        <f t="shared" si="149"/>
        <v>69</v>
      </c>
      <c r="Q2422" s="3" t="s">
        <v>8336</v>
      </c>
      <c r="R2422" s="3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7" x14ac:dyDescent="0.4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5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148"/>
        <v>0</v>
      </c>
      <c r="P2423" s="3">
        <f t="shared" si="149"/>
        <v>1</v>
      </c>
      <c r="Q2423" s="3" t="s">
        <v>8336</v>
      </c>
      <c r="R2423" s="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7" x14ac:dyDescent="0.4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5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148"/>
        <v>0</v>
      </c>
      <c r="P2424" s="3">
        <f t="shared" si="149"/>
        <v>1</v>
      </c>
      <c r="Q2424" s="3" t="s">
        <v>8336</v>
      </c>
      <c r="R2424" s="3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74" x14ac:dyDescent="0.4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5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148"/>
        <v>0</v>
      </c>
      <c r="P2425" s="3">
        <f t="shared" si="149"/>
        <v>8</v>
      </c>
      <c r="Q2425" s="3" t="s">
        <v>8336</v>
      </c>
      <c r="R2425" s="3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55.5" x14ac:dyDescent="0.4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5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148"/>
        <v>1</v>
      </c>
      <c r="P2426" s="3">
        <f t="shared" si="149"/>
        <v>34</v>
      </c>
      <c r="Q2426" s="3" t="s">
        <v>8336</v>
      </c>
      <c r="R2426" s="3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74" x14ac:dyDescent="0.4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5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148"/>
        <v>0</v>
      </c>
      <c r="P2427" s="3">
        <f t="shared" si="149"/>
        <v>1</v>
      </c>
      <c r="Q2427" s="3" t="s">
        <v>8336</v>
      </c>
      <c r="R2427" s="3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74" x14ac:dyDescent="0.4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5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148"/>
        <v>0</v>
      </c>
      <c r="P2428" s="3">
        <f t="shared" si="149"/>
        <v>0</v>
      </c>
      <c r="Q2428" s="3" t="s">
        <v>8336</v>
      </c>
      <c r="R2428" s="3" t="s">
        <v>8337</v>
      </c>
      <c r="S2428" s="11">
        <f t="shared" si="150"/>
        <v>42163.961712962962</v>
      </c>
      <c r="T2428" s="11">
        <f t="shared" si="151"/>
        <v>42223.961712962955</v>
      </c>
    </row>
    <row r="2429" spans="1:20" ht="37" x14ac:dyDescent="0.4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5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148"/>
        <v>0</v>
      </c>
      <c r="P2429" s="3">
        <f t="shared" si="149"/>
        <v>1</v>
      </c>
      <c r="Q2429" s="3" t="s">
        <v>8336</v>
      </c>
      <c r="R2429" s="3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55.5" x14ac:dyDescent="0.4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5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148"/>
        <v>0</v>
      </c>
      <c r="P2430" s="3">
        <f t="shared" si="149"/>
        <v>1</v>
      </c>
      <c r="Q2430" s="3" t="s">
        <v>8336</v>
      </c>
      <c r="R2430" s="3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74" x14ac:dyDescent="0.4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5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148"/>
        <v>1</v>
      </c>
      <c r="P2431" s="3">
        <f t="shared" si="149"/>
        <v>501</v>
      </c>
      <c r="Q2431" s="3" t="s">
        <v>8336</v>
      </c>
      <c r="R2431" s="3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74" x14ac:dyDescent="0.4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5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148"/>
        <v>1</v>
      </c>
      <c r="P2432" s="3">
        <f t="shared" si="149"/>
        <v>11</v>
      </c>
      <c r="Q2432" s="3" t="s">
        <v>8336</v>
      </c>
      <c r="R2432" s="3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7" x14ac:dyDescent="0.4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5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148"/>
        <v>0</v>
      </c>
      <c r="P2433" s="3">
        <f t="shared" si="149"/>
        <v>1</v>
      </c>
      <c r="Q2433" s="3" t="s">
        <v>8336</v>
      </c>
      <c r="R2433" s="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55.5" x14ac:dyDescent="0.4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5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148"/>
        <v>0</v>
      </c>
      <c r="P2434" s="3">
        <f t="shared" si="149"/>
        <v>1</v>
      </c>
      <c r="Q2434" s="3" t="s">
        <v>8336</v>
      </c>
      <c r="R2434" s="3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74" x14ac:dyDescent="0.4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5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152">ROUND(E2435/D2435*100,0)</f>
        <v>0</v>
      </c>
      <c r="P2435" s="3">
        <f t="shared" ref="P2435:P2498" si="153">IFERROR(ROUND((E2435/L2435),0),0)</f>
        <v>0</v>
      </c>
      <c r="Q2435" s="3" t="s">
        <v>8336</v>
      </c>
      <c r="R2435" s="3" t="s">
        <v>8337</v>
      </c>
      <c r="S2435" s="11">
        <f t="shared" ref="S2435:S2498" si="154">(J2435/86400)+25569+(-5/24)</f>
        <v>42397.691469907404</v>
      </c>
      <c r="T2435" s="11">
        <f t="shared" ref="T2435:T2498" si="155">(((I2435/60)/60)/24)+DATE(1970,1,1)+(-5/24)</f>
        <v>42427.691469907404</v>
      </c>
    </row>
    <row r="2436" spans="1:20" ht="74" x14ac:dyDescent="0.4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5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152"/>
        <v>0</v>
      </c>
      <c r="P2436" s="3">
        <f t="shared" si="153"/>
        <v>13</v>
      </c>
      <c r="Q2436" s="3" t="s">
        <v>8336</v>
      </c>
      <c r="R2436" s="3" t="s">
        <v>8337</v>
      </c>
      <c r="S2436" s="11">
        <f t="shared" si="154"/>
        <v>42179.977708333332</v>
      </c>
      <c r="T2436" s="11">
        <f t="shared" si="155"/>
        <v>42219.977708333325</v>
      </c>
    </row>
    <row r="2437" spans="1:20" ht="74" x14ac:dyDescent="0.4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5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152"/>
        <v>0</v>
      </c>
      <c r="P2437" s="3">
        <f t="shared" si="153"/>
        <v>306</v>
      </c>
      <c r="Q2437" s="3" t="s">
        <v>8336</v>
      </c>
      <c r="R2437" s="3" t="s">
        <v>8337</v>
      </c>
      <c r="S2437" s="11">
        <f t="shared" si="154"/>
        <v>42252.069282407407</v>
      </c>
      <c r="T2437" s="11">
        <f t="shared" si="155"/>
        <v>42282.069282407399</v>
      </c>
    </row>
    <row r="2438" spans="1:20" ht="74" x14ac:dyDescent="0.4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5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152"/>
        <v>0</v>
      </c>
      <c r="P2438" s="3">
        <f t="shared" si="153"/>
        <v>23</v>
      </c>
      <c r="Q2438" s="3" t="s">
        <v>8336</v>
      </c>
      <c r="R2438" s="3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74" x14ac:dyDescent="0.4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5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152"/>
        <v>0</v>
      </c>
      <c r="P2439" s="3">
        <f t="shared" si="153"/>
        <v>0</v>
      </c>
      <c r="Q2439" s="3" t="s">
        <v>8336</v>
      </c>
      <c r="R2439" s="3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74" x14ac:dyDescent="0.4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5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152"/>
        <v>0</v>
      </c>
      <c r="P2440" s="3">
        <f t="shared" si="153"/>
        <v>50</v>
      </c>
      <c r="Q2440" s="3" t="s">
        <v>8336</v>
      </c>
      <c r="R2440" s="3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92.5" x14ac:dyDescent="0.4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5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152"/>
        <v>0</v>
      </c>
      <c r="P2441" s="3">
        <f t="shared" si="153"/>
        <v>0</v>
      </c>
      <c r="Q2441" s="3" t="s">
        <v>8336</v>
      </c>
      <c r="R2441" s="3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55.5" x14ac:dyDescent="0.4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5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152"/>
        <v>0</v>
      </c>
      <c r="P2442" s="3">
        <f t="shared" si="153"/>
        <v>5</v>
      </c>
      <c r="Q2442" s="3" t="s">
        <v>8336</v>
      </c>
      <c r="R2442" s="3" t="s">
        <v>8337</v>
      </c>
      <c r="S2442" s="11">
        <f t="shared" si="154"/>
        <v>42383.691122685188</v>
      </c>
      <c r="T2442" s="11">
        <f t="shared" si="155"/>
        <v>42413.691122685181</v>
      </c>
    </row>
    <row r="2443" spans="1:20" ht="37" x14ac:dyDescent="0.4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5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152"/>
        <v>108</v>
      </c>
      <c r="P2443" s="3">
        <f t="shared" si="153"/>
        <v>74</v>
      </c>
      <c r="Q2443" s="3" t="s">
        <v>8336</v>
      </c>
      <c r="R2443" s="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55.5" x14ac:dyDescent="0.4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5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152"/>
        <v>126</v>
      </c>
      <c r="P2444" s="3">
        <f t="shared" si="153"/>
        <v>81</v>
      </c>
      <c r="Q2444" s="3" t="s">
        <v>8336</v>
      </c>
      <c r="R2444" s="3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92.5" x14ac:dyDescent="0.4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5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152"/>
        <v>203</v>
      </c>
      <c r="P2445" s="3">
        <f t="shared" si="153"/>
        <v>130</v>
      </c>
      <c r="Q2445" s="3" t="s">
        <v>8336</v>
      </c>
      <c r="R2445" s="3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74" x14ac:dyDescent="0.4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5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152"/>
        <v>109</v>
      </c>
      <c r="P2446" s="3">
        <f t="shared" si="153"/>
        <v>53</v>
      </c>
      <c r="Q2446" s="3" t="s">
        <v>8336</v>
      </c>
      <c r="R2446" s="3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74" x14ac:dyDescent="0.4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5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152"/>
        <v>173</v>
      </c>
      <c r="P2447" s="3">
        <f t="shared" si="153"/>
        <v>75</v>
      </c>
      <c r="Q2447" s="3" t="s">
        <v>8336</v>
      </c>
      <c r="R2447" s="3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92.5" x14ac:dyDescent="0.4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5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152"/>
        <v>168</v>
      </c>
      <c r="P2448" s="3">
        <f t="shared" si="153"/>
        <v>76</v>
      </c>
      <c r="Q2448" s="3" t="s">
        <v>8336</v>
      </c>
      <c r="R2448" s="3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92.5" x14ac:dyDescent="0.4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5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152"/>
        <v>427</v>
      </c>
      <c r="P2449" s="3">
        <f t="shared" si="153"/>
        <v>32</v>
      </c>
      <c r="Q2449" s="3" t="s">
        <v>8336</v>
      </c>
      <c r="R2449" s="3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74" x14ac:dyDescent="0.4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5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152"/>
        <v>108</v>
      </c>
      <c r="P2450" s="3">
        <f t="shared" si="153"/>
        <v>48</v>
      </c>
      <c r="Q2450" s="3" t="s">
        <v>8336</v>
      </c>
      <c r="R2450" s="3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74" x14ac:dyDescent="0.4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5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152"/>
        <v>108</v>
      </c>
      <c r="P2451" s="3">
        <f t="shared" si="153"/>
        <v>90</v>
      </c>
      <c r="Q2451" s="3" t="s">
        <v>8336</v>
      </c>
      <c r="R2451" s="3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74" x14ac:dyDescent="0.4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5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152"/>
        <v>102</v>
      </c>
      <c r="P2452" s="3">
        <f t="shared" si="153"/>
        <v>149</v>
      </c>
      <c r="Q2452" s="3" t="s">
        <v>8336</v>
      </c>
      <c r="R2452" s="3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74" x14ac:dyDescent="0.4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5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152"/>
        <v>115</v>
      </c>
      <c r="P2453" s="3">
        <f t="shared" si="153"/>
        <v>62</v>
      </c>
      <c r="Q2453" s="3" t="s">
        <v>8336</v>
      </c>
      <c r="R2453" s="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74" x14ac:dyDescent="0.4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5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152"/>
        <v>134</v>
      </c>
      <c r="P2454" s="3">
        <f t="shared" si="153"/>
        <v>53</v>
      </c>
      <c r="Q2454" s="3" t="s">
        <v>8336</v>
      </c>
      <c r="R2454" s="3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74" x14ac:dyDescent="0.4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5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152"/>
        <v>155</v>
      </c>
      <c r="P2455" s="3">
        <f t="shared" si="153"/>
        <v>69</v>
      </c>
      <c r="Q2455" s="3" t="s">
        <v>8336</v>
      </c>
      <c r="R2455" s="3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74" x14ac:dyDescent="0.4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5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152"/>
        <v>101</v>
      </c>
      <c r="P2456" s="3">
        <f t="shared" si="153"/>
        <v>272</v>
      </c>
      <c r="Q2456" s="3" t="s">
        <v>8336</v>
      </c>
      <c r="R2456" s="3" t="s">
        <v>8352</v>
      </c>
      <c r="S2456" s="11">
        <f t="shared" si="154"/>
        <v>42769.993148148147</v>
      </c>
      <c r="T2456" s="11">
        <f t="shared" si="155"/>
        <v>42804.99314814814</v>
      </c>
    </row>
    <row r="2457" spans="1:20" ht="74" x14ac:dyDescent="0.4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5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152"/>
        <v>182</v>
      </c>
      <c r="P2457" s="3">
        <f t="shared" si="153"/>
        <v>34</v>
      </c>
      <c r="Q2457" s="3" t="s">
        <v>8336</v>
      </c>
      <c r="R2457" s="3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74" x14ac:dyDescent="0.4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5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152"/>
        <v>181</v>
      </c>
      <c r="P2458" s="3">
        <f t="shared" si="153"/>
        <v>40</v>
      </c>
      <c r="Q2458" s="3" t="s">
        <v>8336</v>
      </c>
      <c r="R2458" s="3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74" x14ac:dyDescent="0.4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5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152"/>
        <v>102</v>
      </c>
      <c r="P2459" s="3">
        <f t="shared" si="153"/>
        <v>190</v>
      </c>
      <c r="Q2459" s="3" t="s">
        <v>8336</v>
      </c>
      <c r="R2459" s="3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92.5" x14ac:dyDescent="0.4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5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152"/>
        <v>110</v>
      </c>
      <c r="P2460" s="3">
        <f t="shared" si="153"/>
        <v>69</v>
      </c>
      <c r="Q2460" s="3" t="s">
        <v>8336</v>
      </c>
      <c r="R2460" s="3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74" x14ac:dyDescent="0.4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5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152"/>
        <v>102</v>
      </c>
      <c r="P2461" s="3">
        <f t="shared" si="153"/>
        <v>109</v>
      </c>
      <c r="Q2461" s="3" t="s">
        <v>8336</v>
      </c>
      <c r="R2461" s="3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74" x14ac:dyDescent="0.4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5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152"/>
        <v>101</v>
      </c>
      <c r="P2462" s="3">
        <f t="shared" si="153"/>
        <v>126</v>
      </c>
      <c r="Q2462" s="3" t="s">
        <v>8336</v>
      </c>
      <c r="R2462" s="3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74" x14ac:dyDescent="0.4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5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152"/>
        <v>104</v>
      </c>
      <c r="P2463" s="3">
        <f t="shared" si="153"/>
        <v>91</v>
      </c>
      <c r="Q2463" s="3" t="s">
        <v>8325</v>
      </c>
      <c r="R2463" s="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74" x14ac:dyDescent="0.4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5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152"/>
        <v>111</v>
      </c>
      <c r="P2464" s="3">
        <f t="shared" si="153"/>
        <v>29</v>
      </c>
      <c r="Q2464" s="3" t="s">
        <v>8325</v>
      </c>
      <c r="R2464" s="3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37" x14ac:dyDescent="0.4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5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152"/>
        <v>116</v>
      </c>
      <c r="P2465" s="3">
        <f t="shared" si="153"/>
        <v>31</v>
      </c>
      <c r="Q2465" s="3" t="s">
        <v>8325</v>
      </c>
      <c r="R2465" s="3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74" x14ac:dyDescent="0.4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5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152"/>
        <v>111</v>
      </c>
      <c r="P2466" s="3">
        <f t="shared" si="153"/>
        <v>52</v>
      </c>
      <c r="Q2466" s="3" t="s">
        <v>8325</v>
      </c>
      <c r="R2466" s="3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55.5" x14ac:dyDescent="0.4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5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152"/>
        <v>180</v>
      </c>
      <c r="P2467" s="3">
        <f t="shared" si="153"/>
        <v>26</v>
      </c>
      <c r="Q2467" s="3" t="s">
        <v>8325</v>
      </c>
      <c r="R2467" s="3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74" x14ac:dyDescent="0.4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5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152"/>
        <v>100</v>
      </c>
      <c r="P2468" s="3">
        <f t="shared" si="153"/>
        <v>48</v>
      </c>
      <c r="Q2468" s="3" t="s">
        <v>8325</v>
      </c>
      <c r="R2468" s="3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55.5" x14ac:dyDescent="0.4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5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152"/>
        <v>119</v>
      </c>
      <c r="P2469" s="3">
        <f t="shared" si="153"/>
        <v>28</v>
      </c>
      <c r="Q2469" s="3" t="s">
        <v>8325</v>
      </c>
      <c r="R2469" s="3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55.5" x14ac:dyDescent="0.4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5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152"/>
        <v>107</v>
      </c>
      <c r="P2470" s="3">
        <f t="shared" si="153"/>
        <v>37</v>
      </c>
      <c r="Q2470" s="3" t="s">
        <v>8325</v>
      </c>
      <c r="R2470" s="3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74" x14ac:dyDescent="0.4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5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152"/>
        <v>114</v>
      </c>
      <c r="P2471" s="3">
        <f t="shared" si="153"/>
        <v>29</v>
      </c>
      <c r="Q2471" s="3" t="s">
        <v>8325</v>
      </c>
      <c r="R2471" s="3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74" x14ac:dyDescent="0.4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5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152"/>
        <v>103</v>
      </c>
      <c r="P2472" s="3">
        <f t="shared" si="153"/>
        <v>29</v>
      </c>
      <c r="Q2472" s="3" t="s">
        <v>8325</v>
      </c>
      <c r="R2472" s="3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74" x14ac:dyDescent="0.4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5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152"/>
        <v>128</v>
      </c>
      <c r="P2473" s="3">
        <f t="shared" si="153"/>
        <v>38</v>
      </c>
      <c r="Q2473" s="3" t="s">
        <v>8325</v>
      </c>
      <c r="R2473" s="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92.5" x14ac:dyDescent="0.4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5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152"/>
        <v>136</v>
      </c>
      <c r="P2474" s="3">
        <f t="shared" si="153"/>
        <v>98</v>
      </c>
      <c r="Q2474" s="3" t="s">
        <v>8325</v>
      </c>
      <c r="R2474" s="3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74" x14ac:dyDescent="0.4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5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152"/>
        <v>100</v>
      </c>
      <c r="P2475" s="3">
        <f t="shared" si="153"/>
        <v>43</v>
      </c>
      <c r="Q2475" s="3" t="s">
        <v>8325</v>
      </c>
      <c r="R2475" s="3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74" x14ac:dyDescent="0.4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5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152"/>
        <v>100</v>
      </c>
      <c r="P2476" s="3">
        <f t="shared" si="153"/>
        <v>132</v>
      </c>
      <c r="Q2476" s="3" t="s">
        <v>8325</v>
      </c>
      <c r="R2476" s="3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55.5" x14ac:dyDescent="0.4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5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152"/>
        <v>105</v>
      </c>
      <c r="P2477" s="3">
        <f t="shared" si="153"/>
        <v>32</v>
      </c>
      <c r="Q2477" s="3" t="s">
        <v>8325</v>
      </c>
      <c r="R2477" s="3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55.5" x14ac:dyDescent="0.4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5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152"/>
        <v>105</v>
      </c>
      <c r="P2478" s="3">
        <f t="shared" si="153"/>
        <v>61</v>
      </c>
      <c r="Q2478" s="3" t="s">
        <v>8325</v>
      </c>
      <c r="R2478" s="3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55.5" x14ac:dyDescent="0.4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5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152"/>
        <v>171</v>
      </c>
      <c r="P2479" s="3">
        <f t="shared" si="153"/>
        <v>31</v>
      </c>
      <c r="Q2479" s="3" t="s">
        <v>8325</v>
      </c>
      <c r="R2479" s="3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74" x14ac:dyDescent="0.4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5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152"/>
        <v>128</v>
      </c>
      <c r="P2480" s="3">
        <f t="shared" si="153"/>
        <v>129</v>
      </c>
      <c r="Q2480" s="3" t="s">
        <v>8325</v>
      </c>
      <c r="R2480" s="3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55.5" x14ac:dyDescent="0.4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5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152"/>
        <v>133</v>
      </c>
      <c r="P2481" s="3">
        <f t="shared" si="153"/>
        <v>25</v>
      </c>
      <c r="Q2481" s="3" t="s">
        <v>8325</v>
      </c>
      <c r="R2481" s="3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74" x14ac:dyDescent="0.4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5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152"/>
        <v>100</v>
      </c>
      <c r="P2482" s="3">
        <f t="shared" si="153"/>
        <v>250</v>
      </c>
      <c r="Q2482" s="3" t="s">
        <v>8325</v>
      </c>
      <c r="R2482" s="3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74" x14ac:dyDescent="0.4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5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152"/>
        <v>113</v>
      </c>
      <c r="P2483" s="3">
        <f t="shared" si="153"/>
        <v>48</v>
      </c>
      <c r="Q2483" s="3" t="s">
        <v>8325</v>
      </c>
      <c r="R2483" s="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74" x14ac:dyDescent="0.4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5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152"/>
        <v>100</v>
      </c>
      <c r="P2484" s="3">
        <f t="shared" si="153"/>
        <v>40</v>
      </c>
      <c r="Q2484" s="3" t="s">
        <v>8325</v>
      </c>
      <c r="R2484" s="3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55.5" x14ac:dyDescent="0.4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5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152"/>
        <v>114</v>
      </c>
      <c r="P2485" s="3">
        <f t="shared" si="153"/>
        <v>66</v>
      </c>
      <c r="Q2485" s="3" t="s">
        <v>8325</v>
      </c>
      <c r="R2485" s="3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92.5" x14ac:dyDescent="0.4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5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152"/>
        <v>119</v>
      </c>
      <c r="P2486" s="3">
        <f t="shared" si="153"/>
        <v>46</v>
      </c>
      <c r="Q2486" s="3" t="s">
        <v>8325</v>
      </c>
      <c r="R2486" s="3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74" x14ac:dyDescent="0.4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5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152"/>
        <v>103</v>
      </c>
      <c r="P2487" s="3">
        <f t="shared" si="153"/>
        <v>50</v>
      </c>
      <c r="Q2487" s="3" t="s">
        <v>8325</v>
      </c>
      <c r="R2487" s="3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74" x14ac:dyDescent="0.4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5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152"/>
        <v>266</v>
      </c>
      <c r="P2488" s="3">
        <f t="shared" si="153"/>
        <v>27</v>
      </c>
      <c r="Q2488" s="3" t="s">
        <v>8325</v>
      </c>
      <c r="R2488" s="3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74" x14ac:dyDescent="0.4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5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152"/>
        <v>100</v>
      </c>
      <c r="P2489" s="3">
        <f t="shared" si="153"/>
        <v>39</v>
      </c>
      <c r="Q2489" s="3" t="s">
        <v>8325</v>
      </c>
      <c r="R2489" s="3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92.5" x14ac:dyDescent="0.4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5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152"/>
        <v>107</v>
      </c>
      <c r="P2490" s="3">
        <f t="shared" si="153"/>
        <v>49</v>
      </c>
      <c r="Q2490" s="3" t="s">
        <v>8325</v>
      </c>
      <c r="R2490" s="3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74" x14ac:dyDescent="0.4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5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152"/>
        <v>134</v>
      </c>
      <c r="P2491" s="3">
        <f t="shared" si="153"/>
        <v>62</v>
      </c>
      <c r="Q2491" s="3" t="s">
        <v>8325</v>
      </c>
      <c r="R2491" s="3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74" x14ac:dyDescent="0.4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5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152"/>
        <v>121</v>
      </c>
      <c r="P2492" s="3">
        <f t="shared" si="153"/>
        <v>38</v>
      </c>
      <c r="Q2492" s="3" t="s">
        <v>8325</v>
      </c>
      <c r="R2492" s="3" t="s">
        <v>8329</v>
      </c>
      <c r="S2492" s="11">
        <f t="shared" si="154"/>
        <v>41023.01939814815</v>
      </c>
      <c r="T2492" s="11">
        <f t="shared" si="155"/>
        <v>41083.019398148142</v>
      </c>
    </row>
    <row r="2493" spans="1:20" ht="74" x14ac:dyDescent="0.4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5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152"/>
        <v>103</v>
      </c>
      <c r="P2493" s="3">
        <f t="shared" si="153"/>
        <v>52</v>
      </c>
      <c r="Q2493" s="3" t="s">
        <v>8325</v>
      </c>
      <c r="R2493" s="3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55.5" x14ac:dyDescent="0.4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5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152"/>
        <v>125</v>
      </c>
      <c r="P2494" s="3">
        <f t="shared" si="153"/>
        <v>28</v>
      </c>
      <c r="Q2494" s="3" t="s">
        <v>8325</v>
      </c>
      <c r="R2494" s="3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74" x14ac:dyDescent="0.4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5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152"/>
        <v>129</v>
      </c>
      <c r="P2495" s="3">
        <f t="shared" si="153"/>
        <v>99</v>
      </c>
      <c r="Q2495" s="3" t="s">
        <v>8325</v>
      </c>
      <c r="R2495" s="3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74" x14ac:dyDescent="0.4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5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152"/>
        <v>101</v>
      </c>
      <c r="P2496" s="3">
        <f t="shared" si="153"/>
        <v>39</v>
      </c>
      <c r="Q2496" s="3" t="s">
        <v>8325</v>
      </c>
      <c r="R2496" s="3" t="s">
        <v>8329</v>
      </c>
      <c r="S2496" s="11">
        <f t="shared" si="154"/>
        <v>41022.436851851853</v>
      </c>
      <c r="T2496" s="11">
        <f t="shared" si="155"/>
        <v>41052.436851851846</v>
      </c>
    </row>
    <row r="2497" spans="1:20" ht="74" x14ac:dyDescent="0.4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5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152"/>
        <v>128</v>
      </c>
      <c r="P2497" s="3">
        <f t="shared" si="153"/>
        <v>46</v>
      </c>
      <c r="Q2497" s="3" t="s">
        <v>8325</v>
      </c>
      <c r="R2497" s="3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55.5" x14ac:dyDescent="0.4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5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152"/>
        <v>100</v>
      </c>
      <c r="P2498" s="3">
        <f t="shared" si="153"/>
        <v>600</v>
      </c>
      <c r="Q2498" s="3" t="s">
        <v>8325</v>
      </c>
      <c r="R2498" s="3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74" x14ac:dyDescent="0.4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5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156">ROUND(E2499/D2499*100,0)</f>
        <v>113</v>
      </c>
      <c r="P2499" s="3">
        <f t="shared" ref="P2499:P2562" si="157">IFERROR(ROUND((E2499/L2499),0),0)</f>
        <v>81</v>
      </c>
      <c r="Q2499" s="3" t="s">
        <v>8325</v>
      </c>
      <c r="R2499" s="3" t="s">
        <v>8329</v>
      </c>
      <c r="S2499" s="11">
        <f t="shared" ref="S2499:S2562" si="158">(J2499/86400)+25569+(-5/24)</f>
        <v>40730.670578703699</v>
      </c>
      <c r="T2499" s="11">
        <f t="shared" ref="T2499:T2562" si="159">(((I2499/60)/60)/24)+DATE(1970,1,1)+(-5/24)</f>
        <v>40760.670578703699</v>
      </c>
    </row>
    <row r="2500" spans="1:20" ht="74" x14ac:dyDescent="0.4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5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156"/>
        <v>106</v>
      </c>
      <c r="P2500" s="3">
        <f t="shared" si="157"/>
        <v>53</v>
      </c>
      <c r="Q2500" s="3" t="s">
        <v>8325</v>
      </c>
      <c r="R2500" s="3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74" x14ac:dyDescent="0.4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5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156"/>
        <v>203</v>
      </c>
      <c r="P2501" s="3">
        <f t="shared" si="157"/>
        <v>48</v>
      </c>
      <c r="Q2501" s="3" t="s">
        <v>8325</v>
      </c>
      <c r="R2501" s="3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74" x14ac:dyDescent="0.4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5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156"/>
        <v>113</v>
      </c>
      <c r="P2502" s="3">
        <f t="shared" si="157"/>
        <v>23</v>
      </c>
      <c r="Q2502" s="3" t="s">
        <v>8325</v>
      </c>
      <c r="R2502" s="3" t="s">
        <v>8329</v>
      </c>
      <c r="S2502" s="11">
        <f t="shared" si="158"/>
        <v>41053.564525462956</v>
      </c>
      <c r="T2502" s="11">
        <f t="shared" si="159"/>
        <v>41083.564525462964</v>
      </c>
    </row>
    <row r="2503" spans="1:20" ht="74" x14ac:dyDescent="0.4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5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156"/>
        <v>3</v>
      </c>
      <c r="P2503" s="3">
        <f t="shared" si="157"/>
        <v>40</v>
      </c>
      <c r="Q2503" s="3" t="s">
        <v>8336</v>
      </c>
      <c r="R2503" s="3" t="s">
        <v>8353</v>
      </c>
      <c r="S2503" s="11">
        <f t="shared" si="158"/>
        <v>42244.568333333336</v>
      </c>
      <c r="T2503" s="11">
        <f t="shared" si="159"/>
        <v>42274.568333333329</v>
      </c>
    </row>
    <row r="2504" spans="1:20" ht="74" x14ac:dyDescent="0.4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5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156"/>
        <v>0</v>
      </c>
      <c r="P2504" s="3">
        <f t="shared" si="157"/>
        <v>17</v>
      </c>
      <c r="Q2504" s="3" t="s">
        <v>8336</v>
      </c>
      <c r="R2504" s="3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74" x14ac:dyDescent="0.4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5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156"/>
        <v>0</v>
      </c>
      <c r="P2505" s="3">
        <f t="shared" si="157"/>
        <v>0</v>
      </c>
      <c r="Q2505" s="3" t="s">
        <v>8336</v>
      </c>
      <c r="R2505" s="3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55.5" x14ac:dyDescent="0.4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5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156"/>
        <v>0</v>
      </c>
      <c r="P2506" s="3">
        <f t="shared" si="157"/>
        <v>0</v>
      </c>
      <c r="Q2506" s="3" t="s">
        <v>8336</v>
      </c>
      <c r="R2506" s="3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92.5" x14ac:dyDescent="0.4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5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156"/>
        <v>0</v>
      </c>
      <c r="P2507" s="3">
        <f t="shared" si="157"/>
        <v>0</v>
      </c>
      <c r="Q2507" s="3" t="s">
        <v>8336</v>
      </c>
      <c r="R2507" s="3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74" x14ac:dyDescent="0.4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5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156"/>
        <v>1</v>
      </c>
      <c r="P2508" s="3">
        <f t="shared" si="157"/>
        <v>15</v>
      </c>
      <c r="Q2508" s="3" t="s">
        <v>8336</v>
      </c>
      <c r="R2508" s="3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37" x14ac:dyDescent="0.4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5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156"/>
        <v>0</v>
      </c>
      <c r="P2509" s="3">
        <f t="shared" si="157"/>
        <v>0</v>
      </c>
      <c r="Q2509" s="3" t="s">
        <v>8336</v>
      </c>
      <c r="R2509" s="3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74" x14ac:dyDescent="0.4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5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156"/>
        <v>0</v>
      </c>
      <c r="P2510" s="3">
        <f t="shared" si="157"/>
        <v>0</v>
      </c>
      <c r="Q2510" s="3" t="s">
        <v>8336</v>
      </c>
      <c r="R2510" s="3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74" x14ac:dyDescent="0.4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5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156"/>
        <v>1</v>
      </c>
      <c r="P2511" s="3">
        <f t="shared" si="157"/>
        <v>36</v>
      </c>
      <c r="Q2511" s="3" t="s">
        <v>8336</v>
      </c>
      <c r="R2511" s="3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74" x14ac:dyDescent="0.4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5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156"/>
        <v>0</v>
      </c>
      <c r="P2512" s="3">
        <f t="shared" si="157"/>
        <v>38</v>
      </c>
      <c r="Q2512" s="3" t="s">
        <v>8336</v>
      </c>
      <c r="R2512" s="3" t="s">
        <v>8353</v>
      </c>
      <c r="S2512" s="11">
        <f t="shared" si="158"/>
        <v>42078.789027777777</v>
      </c>
      <c r="T2512" s="11">
        <f t="shared" si="159"/>
        <v>42138.78902777777</v>
      </c>
    </row>
    <row r="2513" spans="1:20" ht="74" x14ac:dyDescent="0.4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5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156"/>
        <v>0</v>
      </c>
      <c r="P2513" s="3">
        <f t="shared" si="157"/>
        <v>0</v>
      </c>
      <c r="Q2513" s="3" t="s">
        <v>8336</v>
      </c>
      <c r="R2513" s="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74" x14ac:dyDescent="0.4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5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156"/>
        <v>0</v>
      </c>
      <c r="P2514" s="3">
        <f t="shared" si="157"/>
        <v>0</v>
      </c>
      <c r="Q2514" s="3" t="s">
        <v>8336</v>
      </c>
      <c r="R2514" s="3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74" x14ac:dyDescent="0.4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5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156"/>
        <v>0</v>
      </c>
      <c r="P2515" s="3">
        <f t="shared" si="157"/>
        <v>0</v>
      </c>
      <c r="Q2515" s="3" t="s">
        <v>8336</v>
      </c>
      <c r="R2515" s="3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74" x14ac:dyDescent="0.4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5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156"/>
        <v>2</v>
      </c>
      <c r="P2516" s="3">
        <f t="shared" si="157"/>
        <v>53</v>
      </c>
      <c r="Q2516" s="3" t="s">
        <v>8336</v>
      </c>
      <c r="R2516" s="3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74" x14ac:dyDescent="0.4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5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156"/>
        <v>19</v>
      </c>
      <c r="P2517" s="3">
        <f t="shared" si="157"/>
        <v>78</v>
      </c>
      <c r="Q2517" s="3" t="s">
        <v>8336</v>
      </c>
      <c r="R2517" s="3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74" x14ac:dyDescent="0.4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5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156"/>
        <v>0</v>
      </c>
      <c r="P2518" s="3">
        <f t="shared" si="157"/>
        <v>0</v>
      </c>
      <c r="Q2518" s="3" t="s">
        <v>8336</v>
      </c>
      <c r="R2518" s="3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74" x14ac:dyDescent="0.4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5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156"/>
        <v>10</v>
      </c>
      <c r="P2519" s="3">
        <f t="shared" si="157"/>
        <v>54</v>
      </c>
      <c r="Q2519" s="3" t="s">
        <v>8336</v>
      </c>
      <c r="R2519" s="3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74" x14ac:dyDescent="0.4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5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156"/>
        <v>0</v>
      </c>
      <c r="P2520" s="3">
        <f t="shared" si="157"/>
        <v>0</v>
      </c>
      <c r="Q2520" s="3" t="s">
        <v>8336</v>
      </c>
      <c r="R2520" s="3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55.5" x14ac:dyDescent="0.4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5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156"/>
        <v>0</v>
      </c>
      <c r="P2521" s="3">
        <f t="shared" si="157"/>
        <v>16</v>
      </c>
      <c r="Q2521" s="3" t="s">
        <v>8336</v>
      </c>
      <c r="R2521" s="3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74" x14ac:dyDescent="0.4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5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156"/>
        <v>0</v>
      </c>
      <c r="P2522" s="3">
        <f t="shared" si="157"/>
        <v>0</v>
      </c>
      <c r="Q2522" s="3" t="s">
        <v>8336</v>
      </c>
      <c r="R2522" s="3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92.5" x14ac:dyDescent="0.4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5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156"/>
        <v>109</v>
      </c>
      <c r="P2523" s="3">
        <f t="shared" si="157"/>
        <v>104</v>
      </c>
      <c r="Q2523" s="3" t="s">
        <v>8325</v>
      </c>
      <c r="R2523" s="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92.5" x14ac:dyDescent="0.4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5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156"/>
        <v>100</v>
      </c>
      <c r="P2524" s="3">
        <f t="shared" si="157"/>
        <v>185</v>
      </c>
      <c r="Q2524" s="3" t="s">
        <v>8325</v>
      </c>
      <c r="R2524" s="3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74" x14ac:dyDescent="0.4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5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156"/>
        <v>156</v>
      </c>
      <c r="P2525" s="3">
        <f t="shared" si="157"/>
        <v>54</v>
      </c>
      <c r="Q2525" s="3" t="s">
        <v>8325</v>
      </c>
      <c r="R2525" s="3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55.5" x14ac:dyDescent="0.4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5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156"/>
        <v>102</v>
      </c>
      <c r="P2526" s="3">
        <f t="shared" si="157"/>
        <v>177</v>
      </c>
      <c r="Q2526" s="3" t="s">
        <v>8325</v>
      </c>
      <c r="R2526" s="3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74" x14ac:dyDescent="0.4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5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156"/>
        <v>100</v>
      </c>
      <c r="P2527" s="3">
        <f t="shared" si="157"/>
        <v>100</v>
      </c>
      <c r="Q2527" s="3" t="s">
        <v>8325</v>
      </c>
      <c r="R2527" s="3" t="s">
        <v>8354</v>
      </c>
      <c r="S2527" s="11">
        <f t="shared" si="158"/>
        <v>41058.636238425919</v>
      </c>
      <c r="T2527" s="11">
        <f t="shared" si="159"/>
        <v>41088.636238425926</v>
      </c>
    </row>
    <row r="2528" spans="1:20" ht="74" x14ac:dyDescent="0.4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5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156"/>
        <v>113</v>
      </c>
      <c r="P2528" s="3">
        <f t="shared" si="157"/>
        <v>137</v>
      </c>
      <c r="Q2528" s="3" t="s">
        <v>8325</v>
      </c>
      <c r="R2528" s="3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55.5" x14ac:dyDescent="0.4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5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156"/>
        <v>102</v>
      </c>
      <c r="P2529" s="3">
        <f t="shared" si="157"/>
        <v>58</v>
      </c>
      <c r="Q2529" s="3" t="s">
        <v>8325</v>
      </c>
      <c r="R2529" s="3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74" x14ac:dyDescent="0.4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5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156"/>
        <v>107</v>
      </c>
      <c r="P2530" s="3">
        <f t="shared" si="157"/>
        <v>53</v>
      </c>
      <c r="Q2530" s="3" t="s">
        <v>8325</v>
      </c>
      <c r="R2530" s="3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7" x14ac:dyDescent="0.4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5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156"/>
        <v>104</v>
      </c>
      <c r="P2531" s="3">
        <f t="shared" si="157"/>
        <v>82</v>
      </c>
      <c r="Q2531" s="3" t="s">
        <v>8325</v>
      </c>
      <c r="R2531" s="3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74" x14ac:dyDescent="0.4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5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156"/>
        <v>100</v>
      </c>
      <c r="P2532" s="3">
        <f t="shared" si="157"/>
        <v>135</v>
      </c>
      <c r="Q2532" s="3" t="s">
        <v>8325</v>
      </c>
      <c r="R2532" s="3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92.5" x14ac:dyDescent="0.4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5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156"/>
        <v>100</v>
      </c>
      <c r="P2533" s="3">
        <f t="shared" si="157"/>
        <v>74</v>
      </c>
      <c r="Q2533" s="3" t="s">
        <v>8325</v>
      </c>
      <c r="R2533" s="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74" x14ac:dyDescent="0.4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5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156"/>
        <v>126</v>
      </c>
      <c r="P2534" s="3">
        <f t="shared" si="157"/>
        <v>84</v>
      </c>
      <c r="Q2534" s="3" t="s">
        <v>8325</v>
      </c>
      <c r="R2534" s="3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74" x14ac:dyDescent="0.4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5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156"/>
        <v>111</v>
      </c>
      <c r="P2535" s="3">
        <f t="shared" si="157"/>
        <v>61</v>
      </c>
      <c r="Q2535" s="3" t="s">
        <v>8325</v>
      </c>
      <c r="R2535" s="3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92.5" x14ac:dyDescent="0.4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5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156"/>
        <v>105</v>
      </c>
      <c r="P2536" s="3">
        <f t="shared" si="157"/>
        <v>150</v>
      </c>
      <c r="Q2536" s="3" t="s">
        <v>8325</v>
      </c>
      <c r="R2536" s="3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4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5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156"/>
        <v>104</v>
      </c>
      <c r="P2537" s="3">
        <f t="shared" si="157"/>
        <v>266</v>
      </c>
      <c r="Q2537" s="3" t="s">
        <v>8325</v>
      </c>
      <c r="R2537" s="3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74" x14ac:dyDescent="0.4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5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156"/>
        <v>116</v>
      </c>
      <c r="P2538" s="3">
        <f t="shared" si="157"/>
        <v>7</v>
      </c>
      <c r="Q2538" s="3" t="s">
        <v>8325</v>
      </c>
      <c r="R2538" s="3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74" x14ac:dyDescent="0.4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5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156"/>
        <v>110</v>
      </c>
      <c r="P2539" s="3">
        <f t="shared" si="157"/>
        <v>100</v>
      </c>
      <c r="Q2539" s="3" t="s">
        <v>8325</v>
      </c>
      <c r="R2539" s="3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55.5" x14ac:dyDescent="0.4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5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156"/>
        <v>113</v>
      </c>
      <c r="P2540" s="3">
        <f t="shared" si="157"/>
        <v>110</v>
      </c>
      <c r="Q2540" s="3" t="s">
        <v>8325</v>
      </c>
      <c r="R2540" s="3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74" x14ac:dyDescent="0.4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5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156"/>
        <v>100</v>
      </c>
      <c r="P2541" s="3">
        <f t="shared" si="157"/>
        <v>170</v>
      </c>
      <c r="Q2541" s="3" t="s">
        <v>8325</v>
      </c>
      <c r="R2541" s="3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74" x14ac:dyDescent="0.4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5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156"/>
        <v>103</v>
      </c>
      <c r="P2542" s="3">
        <f t="shared" si="157"/>
        <v>96</v>
      </c>
      <c r="Q2542" s="3" t="s">
        <v>8325</v>
      </c>
      <c r="R2542" s="3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74" x14ac:dyDescent="0.4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5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156"/>
        <v>107</v>
      </c>
      <c r="P2543" s="3">
        <f t="shared" si="157"/>
        <v>59</v>
      </c>
      <c r="Q2543" s="3" t="s">
        <v>8325</v>
      </c>
      <c r="R2543" s="3" t="s">
        <v>8354</v>
      </c>
      <c r="S2543" s="11">
        <f t="shared" si="158"/>
        <v>41483.240949074076</v>
      </c>
      <c r="T2543" s="11">
        <f t="shared" si="159"/>
        <v>41543.240949074068</v>
      </c>
    </row>
    <row r="2544" spans="1:20" ht="74" x14ac:dyDescent="0.4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5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156"/>
        <v>104</v>
      </c>
      <c r="P2544" s="3">
        <f t="shared" si="157"/>
        <v>56</v>
      </c>
      <c r="Q2544" s="3" t="s">
        <v>8325</v>
      </c>
      <c r="R2544" s="3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92.5" x14ac:dyDescent="0.4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5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156"/>
        <v>156</v>
      </c>
      <c r="P2545" s="3">
        <f t="shared" si="157"/>
        <v>30</v>
      </c>
      <c r="Q2545" s="3" t="s">
        <v>8325</v>
      </c>
      <c r="R2545" s="3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55.5" x14ac:dyDescent="0.4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5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156"/>
        <v>101</v>
      </c>
      <c r="P2546" s="3">
        <f t="shared" si="157"/>
        <v>88</v>
      </c>
      <c r="Q2546" s="3" t="s">
        <v>8325</v>
      </c>
      <c r="R2546" s="3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74" x14ac:dyDescent="0.4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5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156"/>
        <v>195</v>
      </c>
      <c r="P2547" s="3">
        <f t="shared" si="157"/>
        <v>64</v>
      </c>
      <c r="Q2547" s="3" t="s">
        <v>8325</v>
      </c>
      <c r="R2547" s="3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74" x14ac:dyDescent="0.4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5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156"/>
        <v>112</v>
      </c>
      <c r="P2548" s="3">
        <f t="shared" si="157"/>
        <v>60</v>
      </c>
      <c r="Q2548" s="3" t="s">
        <v>8325</v>
      </c>
      <c r="R2548" s="3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74" x14ac:dyDescent="0.4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5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156"/>
        <v>120</v>
      </c>
      <c r="P2549" s="3">
        <f t="shared" si="157"/>
        <v>49</v>
      </c>
      <c r="Q2549" s="3" t="s">
        <v>8325</v>
      </c>
      <c r="R2549" s="3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74" x14ac:dyDescent="0.4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5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156"/>
        <v>102</v>
      </c>
      <c r="P2550" s="3">
        <f t="shared" si="157"/>
        <v>165</v>
      </c>
      <c r="Q2550" s="3" t="s">
        <v>8325</v>
      </c>
      <c r="R2550" s="3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74" x14ac:dyDescent="0.4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5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156"/>
        <v>103</v>
      </c>
      <c r="P2551" s="3">
        <f t="shared" si="157"/>
        <v>44</v>
      </c>
      <c r="Q2551" s="3" t="s">
        <v>8325</v>
      </c>
      <c r="R2551" s="3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74" x14ac:dyDescent="0.4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5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156"/>
        <v>101</v>
      </c>
      <c r="P2552" s="3">
        <f t="shared" si="157"/>
        <v>44</v>
      </c>
      <c r="Q2552" s="3" t="s">
        <v>8325</v>
      </c>
      <c r="R2552" s="3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74" x14ac:dyDescent="0.4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5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156"/>
        <v>103</v>
      </c>
      <c r="P2553" s="3">
        <f t="shared" si="157"/>
        <v>67</v>
      </c>
      <c r="Q2553" s="3" t="s">
        <v>8325</v>
      </c>
      <c r="R2553" s="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74" x14ac:dyDescent="0.4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5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156"/>
        <v>107</v>
      </c>
      <c r="P2554" s="3">
        <f t="shared" si="157"/>
        <v>178</v>
      </c>
      <c r="Q2554" s="3" t="s">
        <v>8325</v>
      </c>
      <c r="R2554" s="3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74" x14ac:dyDescent="0.4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5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156"/>
        <v>156</v>
      </c>
      <c r="P2555" s="3">
        <f t="shared" si="157"/>
        <v>39</v>
      </c>
      <c r="Q2555" s="3" t="s">
        <v>8325</v>
      </c>
      <c r="R2555" s="3" t="s">
        <v>8354</v>
      </c>
      <c r="S2555" s="11">
        <f t="shared" si="158"/>
        <v>41112.990821759253</v>
      </c>
      <c r="T2555" s="11">
        <f t="shared" si="159"/>
        <v>41172.99082175926</v>
      </c>
    </row>
    <row r="2556" spans="1:20" ht="74" x14ac:dyDescent="0.4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5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156"/>
        <v>123</v>
      </c>
      <c r="P2556" s="3">
        <f t="shared" si="157"/>
        <v>55</v>
      </c>
      <c r="Q2556" s="3" t="s">
        <v>8325</v>
      </c>
      <c r="R2556" s="3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74" x14ac:dyDescent="0.4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5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156"/>
        <v>107</v>
      </c>
      <c r="P2557" s="3">
        <f t="shared" si="157"/>
        <v>61</v>
      </c>
      <c r="Q2557" s="3" t="s">
        <v>8325</v>
      </c>
      <c r="R2557" s="3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74" x14ac:dyDescent="0.4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5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156"/>
        <v>106</v>
      </c>
      <c r="P2558" s="3">
        <f t="shared" si="157"/>
        <v>23</v>
      </c>
      <c r="Q2558" s="3" t="s">
        <v>8325</v>
      </c>
      <c r="R2558" s="3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55.5" x14ac:dyDescent="0.4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5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156"/>
        <v>118</v>
      </c>
      <c r="P2559" s="3">
        <f t="shared" si="157"/>
        <v>30</v>
      </c>
      <c r="Q2559" s="3" t="s">
        <v>8325</v>
      </c>
      <c r="R2559" s="3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55.5" x14ac:dyDescent="0.4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5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156"/>
        <v>109</v>
      </c>
      <c r="P2560" s="3">
        <f t="shared" si="157"/>
        <v>76</v>
      </c>
      <c r="Q2560" s="3" t="s">
        <v>8325</v>
      </c>
      <c r="R2560" s="3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74" x14ac:dyDescent="0.4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5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156"/>
        <v>111</v>
      </c>
      <c r="P2561" s="3">
        <f t="shared" si="157"/>
        <v>36</v>
      </c>
      <c r="Q2561" s="3" t="s">
        <v>8325</v>
      </c>
      <c r="R2561" s="3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74" x14ac:dyDescent="0.4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5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156"/>
        <v>100</v>
      </c>
      <c r="P2562" s="3">
        <f t="shared" si="157"/>
        <v>143</v>
      </c>
      <c r="Q2562" s="3" t="s">
        <v>8325</v>
      </c>
      <c r="R2562" s="3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74" x14ac:dyDescent="0.4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5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160">ROUND(E2563/D2563*100,0)</f>
        <v>0</v>
      </c>
      <c r="P2563" s="3">
        <f t="shared" ref="P2563:P2626" si="161">IFERROR(ROUND((E2563/L2563),0),0)</f>
        <v>0</v>
      </c>
      <c r="Q2563" s="3" t="s">
        <v>8336</v>
      </c>
      <c r="R2563" s="3" t="s">
        <v>8337</v>
      </c>
      <c r="S2563" s="11">
        <f t="shared" ref="S2563:S2626" si="162">(J2563/86400)+25569+(-5/24)</f>
        <v>42260.320474537039</v>
      </c>
      <c r="T2563" s="11">
        <f t="shared" ref="T2563:T2626" si="163">(((I2563/60)/60)/24)+DATE(1970,1,1)+(-5/24)</f>
        <v>42290.320474537039</v>
      </c>
    </row>
    <row r="2564" spans="1:20" ht="74" x14ac:dyDescent="0.4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5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160"/>
        <v>1</v>
      </c>
      <c r="P2564" s="3">
        <f t="shared" si="161"/>
        <v>25</v>
      </c>
      <c r="Q2564" s="3" t="s">
        <v>8336</v>
      </c>
      <c r="R2564" s="3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7" x14ac:dyDescent="0.4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5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160"/>
        <v>0</v>
      </c>
      <c r="P2565" s="3">
        <f t="shared" si="161"/>
        <v>0</v>
      </c>
      <c r="Q2565" s="3" t="s">
        <v>8336</v>
      </c>
      <c r="R2565" s="3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74" x14ac:dyDescent="0.4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5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160"/>
        <v>0</v>
      </c>
      <c r="P2566" s="3">
        <f t="shared" si="161"/>
        <v>0</v>
      </c>
      <c r="Q2566" s="3" t="s">
        <v>8336</v>
      </c>
      <c r="R2566" s="3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74" x14ac:dyDescent="0.4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5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160"/>
        <v>1</v>
      </c>
      <c r="P2567" s="3">
        <f t="shared" si="161"/>
        <v>100</v>
      </c>
      <c r="Q2567" s="3" t="s">
        <v>8336</v>
      </c>
      <c r="R2567" s="3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74" x14ac:dyDescent="0.4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5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160"/>
        <v>0</v>
      </c>
      <c r="P2568" s="3">
        <f t="shared" si="161"/>
        <v>0</v>
      </c>
      <c r="Q2568" s="3" t="s">
        <v>8336</v>
      </c>
      <c r="R2568" s="3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74" x14ac:dyDescent="0.4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5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160"/>
        <v>0</v>
      </c>
      <c r="P2569" s="3">
        <f t="shared" si="161"/>
        <v>60</v>
      </c>
      <c r="Q2569" s="3" t="s">
        <v>8336</v>
      </c>
      <c r="R2569" s="3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74" x14ac:dyDescent="0.4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5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160"/>
        <v>1</v>
      </c>
      <c r="P2570" s="3">
        <f t="shared" si="161"/>
        <v>50</v>
      </c>
      <c r="Q2570" s="3" t="s">
        <v>8336</v>
      </c>
      <c r="R2570" s="3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55.5" x14ac:dyDescent="0.4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5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160"/>
        <v>2</v>
      </c>
      <c r="P2571" s="3">
        <f t="shared" si="161"/>
        <v>73</v>
      </c>
      <c r="Q2571" s="3" t="s">
        <v>8336</v>
      </c>
      <c r="R2571" s="3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74" x14ac:dyDescent="0.4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5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160"/>
        <v>1</v>
      </c>
      <c r="P2572" s="3">
        <f t="shared" si="161"/>
        <v>30</v>
      </c>
      <c r="Q2572" s="3" t="s">
        <v>8336</v>
      </c>
      <c r="R2572" s="3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74" x14ac:dyDescent="0.4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5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160"/>
        <v>0</v>
      </c>
      <c r="P2573" s="3">
        <f t="shared" si="161"/>
        <v>63</v>
      </c>
      <c r="Q2573" s="3" t="s">
        <v>8336</v>
      </c>
      <c r="R2573" s="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55.5" x14ac:dyDescent="0.4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5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160"/>
        <v>0</v>
      </c>
      <c r="P2574" s="3">
        <f t="shared" si="161"/>
        <v>0</v>
      </c>
      <c r="Q2574" s="3" t="s">
        <v>8336</v>
      </c>
      <c r="R2574" s="3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74" x14ac:dyDescent="0.4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5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160"/>
        <v>0</v>
      </c>
      <c r="P2575" s="3">
        <f t="shared" si="161"/>
        <v>0</v>
      </c>
      <c r="Q2575" s="3" t="s">
        <v>8336</v>
      </c>
      <c r="R2575" s="3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74" x14ac:dyDescent="0.4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5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160"/>
        <v>0</v>
      </c>
      <c r="P2576" s="3">
        <f t="shared" si="161"/>
        <v>0</v>
      </c>
      <c r="Q2576" s="3" t="s">
        <v>8336</v>
      </c>
      <c r="R2576" s="3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74" x14ac:dyDescent="0.4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5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160"/>
        <v>0</v>
      </c>
      <c r="P2577" s="3">
        <f t="shared" si="161"/>
        <v>0</v>
      </c>
      <c r="Q2577" s="3" t="s">
        <v>8336</v>
      </c>
      <c r="R2577" s="3" t="s">
        <v>8337</v>
      </c>
      <c r="S2577" s="11">
        <f t="shared" si="162"/>
        <v>41985.900393518517</v>
      </c>
      <c r="T2577" s="11">
        <f t="shared" si="163"/>
        <v>42015.90039351851</v>
      </c>
    </row>
    <row r="2578" spans="1:20" ht="37" x14ac:dyDescent="0.4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5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160"/>
        <v>0</v>
      </c>
      <c r="P2578" s="3">
        <f t="shared" si="161"/>
        <v>0</v>
      </c>
      <c r="Q2578" s="3" t="s">
        <v>8336</v>
      </c>
      <c r="R2578" s="3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74" x14ac:dyDescent="0.4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5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160"/>
        <v>0</v>
      </c>
      <c r="P2579" s="3">
        <f t="shared" si="161"/>
        <v>0</v>
      </c>
      <c r="Q2579" s="3" t="s">
        <v>8336</v>
      </c>
      <c r="R2579" s="3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74" x14ac:dyDescent="0.4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5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160"/>
        <v>0</v>
      </c>
      <c r="P2580" s="3">
        <f t="shared" si="161"/>
        <v>0</v>
      </c>
      <c r="Q2580" s="3" t="s">
        <v>8336</v>
      </c>
      <c r="R2580" s="3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74" x14ac:dyDescent="0.4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5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160"/>
        <v>0</v>
      </c>
      <c r="P2581" s="3">
        <f t="shared" si="161"/>
        <v>23</v>
      </c>
      <c r="Q2581" s="3" t="s">
        <v>8336</v>
      </c>
      <c r="R2581" s="3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74" x14ac:dyDescent="0.4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5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160"/>
        <v>1</v>
      </c>
      <c r="P2582" s="3">
        <f t="shared" si="161"/>
        <v>26</v>
      </c>
      <c r="Q2582" s="3" t="s">
        <v>8336</v>
      </c>
      <c r="R2582" s="3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74" x14ac:dyDescent="0.4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5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160"/>
        <v>11</v>
      </c>
      <c r="P2583" s="3">
        <f t="shared" si="161"/>
        <v>48</v>
      </c>
      <c r="Q2583" s="3" t="s">
        <v>8336</v>
      </c>
      <c r="R2583" s="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7" x14ac:dyDescent="0.4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5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160"/>
        <v>0</v>
      </c>
      <c r="P2584" s="3">
        <f t="shared" si="161"/>
        <v>1</v>
      </c>
      <c r="Q2584" s="3" t="s">
        <v>8336</v>
      </c>
      <c r="R2584" s="3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55.5" x14ac:dyDescent="0.4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5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160"/>
        <v>1</v>
      </c>
      <c r="P2585" s="3">
        <f t="shared" si="161"/>
        <v>1</v>
      </c>
      <c r="Q2585" s="3" t="s">
        <v>8336</v>
      </c>
      <c r="R2585" s="3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55.5" x14ac:dyDescent="0.4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5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160"/>
        <v>0</v>
      </c>
      <c r="P2586" s="3">
        <f t="shared" si="161"/>
        <v>0</v>
      </c>
      <c r="Q2586" s="3" t="s">
        <v>8336</v>
      </c>
      <c r="R2586" s="3" t="s">
        <v>8337</v>
      </c>
      <c r="S2586" s="11">
        <f t="shared" si="162"/>
        <v>42139.964918981474</v>
      </c>
      <c r="T2586" s="11">
        <f t="shared" si="163"/>
        <v>42169.964918981481</v>
      </c>
    </row>
    <row r="2587" spans="1:20" ht="74" x14ac:dyDescent="0.4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5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160"/>
        <v>0</v>
      </c>
      <c r="P2587" s="3">
        <f t="shared" si="161"/>
        <v>50</v>
      </c>
      <c r="Q2587" s="3" t="s">
        <v>8336</v>
      </c>
      <c r="R2587" s="3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55.5" x14ac:dyDescent="0.4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5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160"/>
        <v>0</v>
      </c>
      <c r="P2588" s="3">
        <f t="shared" si="161"/>
        <v>5</v>
      </c>
      <c r="Q2588" s="3" t="s">
        <v>8336</v>
      </c>
      <c r="R2588" s="3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74" x14ac:dyDescent="0.4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5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160"/>
        <v>2</v>
      </c>
      <c r="P2589" s="3">
        <f t="shared" si="161"/>
        <v>203</v>
      </c>
      <c r="Q2589" s="3" t="s">
        <v>8336</v>
      </c>
      <c r="R2589" s="3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92.5" x14ac:dyDescent="0.4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5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160"/>
        <v>4</v>
      </c>
      <c r="P2590" s="3">
        <f t="shared" si="161"/>
        <v>29</v>
      </c>
      <c r="Q2590" s="3" t="s">
        <v>8336</v>
      </c>
      <c r="R2590" s="3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74" x14ac:dyDescent="0.4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5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160"/>
        <v>0</v>
      </c>
      <c r="P2591" s="3">
        <f t="shared" si="161"/>
        <v>5</v>
      </c>
      <c r="Q2591" s="3" t="s">
        <v>8336</v>
      </c>
      <c r="R2591" s="3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74" x14ac:dyDescent="0.4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5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160"/>
        <v>0</v>
      </c>
      <c r="P2592" s="3">
        <f t="shared" si="161"/>
        <v>0</v>
      </c>
      <c r="Q2592" s="3" t="s">
        <v>8336</v>
      </c>
      <c r="R2592" s="3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74" x14ac:dyDescent="0.4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5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160"/>
        <v>2</v>
      </c>
      <c r="P2593" s="3">
        <f t="shared" si="161"/>
        <v>13</v>
      </c>
      <c r="Q2593" s="3" t="s">
        <v>8336</v>
      </c>
      <c r="R2593" s="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74" x14ac:dyDescent="0.4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5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160"/>
        <v>0</v>
      </c>
      <c r="P2594" s="3">
        <f t="shared" si="161"/>
        <v>50</v>
      </c>
      <c r="Q2594" s="3" t="s">
        <v>8336</v>
      </c>
      <c r="R2594" s="3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74" x14ac:dyDescent="0.4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5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160"/>
        <v>0</v>
      </c>
      <c r="P2595" s="3">
        <f t="shared" si="161"/>
        <v>0</v>
      </c>
      <c r="Q2595" s="3" t="s">
        <v>8336</v>
      </c>
      <c r="R2595" s="3" t="s">
        <v>8337</v>
      </c>
      <c r="S2595" s="11">
        <f t="shared" si="162"/>
        <v>42089.636874999997</v>
      </c>
      <c r="T2595" s="11">
        <f t="shared" si="163"/>
        <v>42119.636875000004</v>
      </c>
    </row>
    <row r="2596" spans="1:20" ht="74" x14ac:dyDescent="0.4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5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160"/>
        <v>0</v>
      </c>
      <c r="P2596" s="3">
        <f t="shared" si="161"/>
        <v>1</v>
      </c>
      <c r="Q2596" s="3" t="s">
        <v>8336</v>
      </c>
      <c r="R2596" s="3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7" x14ac:dyDescent="0.4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5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160"/>
        <v>12</v>
      </c>
      <c r="P2597" s="3">
        <f t="shared" si="161"/>
        <v>96</v>
      </c>
      <c r="Q2597" s="3" t="s">
        <v>8336</v>
      </c>
      <c r="R2597" s="3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74" x14ac:dyDescent="0.4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5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160"/>
        <v>24</v>
      </c>
      <c r="P2598" s="3">
        <f t="shared" si="161"/>
        <v>306</v>
      </c>
      <c r="Q2598" s="3" t="s">
        <v>8336</v>
      </c>
      <c r="R2598" s="3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74" x14ac:dyDescent="0.4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5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160"/>
        <v>6</v>
      </c>
      <c r="P2599" s="3">
        <f t="shared" si="161"/>
        <v>12</v>
      </c>
      <c r="Q2599" s="3" t="s">
        <v>8336</v>
      </c>
      <c r="R2599" s="3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55.5" x14ac:dyDescent="0.4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5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160"/>
        <v>39</v>
      </c>
      <c r="P2600" s="3">
        <f t="shared" si="161"/>
        <v>84</v>
      </c>
      <c r="Q2600" s="3" t="s">
        <v>8336</v>
      </c>
      <c r="R2600" s="3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55.5" x14ac:dyDescent="0.4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5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160"/>
        <v>1</v>
      </c>
      <c r="P2601" s="3">
        <f t="shared" si="161"/>
        <v>18</v>
      </c>
      <c r="Q2601" s="3" t="s">
        <v>8336</v>
      </c>
      <c r="R2601" s="3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55.5" x14ac:dyDescent="0.4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5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160"/>
        <v>7</v>
      </c>
      <c r="P2602" s="3">
        <f t="shared" si="161"/>
        <v>116</v>
      </c>
      <c r="Q2602" s="3" t="s">
        <v>8336</v>
      </c>
      <c r="R2602" s="3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74" x14ac:dyDescent="0.4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5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160"/>
        <v>661</v>
      </c>
      <c r="P2603" s="3">
        <f t="shared" si="161"/>
        <v>22</v>
      </c>
      <c r="Q2603" s="3" t="s">
        <v>8319</v>
      </c>
      <c r="R2603" s="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74" x14ac:dyDescent="0.4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5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160"/>
        <v>326</v>
      </c>
      <c r="P2604" s="3">
        <f t="shared" si="161"/>
        <v>80</v>
      </c>
      <c r="Q2604" s="3" t="s">
        <v>8319</v>
      </c>
      <c r="R2604" s="3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55.5" x14ac:dyDescent="0.4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5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160"/>
        <v>101</v>
      </c>
      <c r="P2605" s="3">
        <f t="shared" si="161"/>
        <v>36</v>
      </c>
      <c r="Q2605" s="3" t="s">
        <v>8319</v>
      </c>
      <c r="R2605" s="3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74" x14ac:dyDescent="0.4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5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160"/>
        <v>104</v>
      </c>
      <c r="P2606" s="3">
        <f t="shared" si="161"/>
        <v>65</v>
      </c>
      <c r="Q2606" s="3" t="s">
        <v>8319</v>
      </c>
      <c r="R2606" s="3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74" x14ac:dyDescent="0.4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5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160"/>
        <v>107</v>
      </c>
      <c r="P2607" s="3">
        <f t="shared" si="161"/>
        <v>61</v>
      </c>
      <c r="Q2607" s="3" t="s">
        <v>8319</v>
      </c>
      <c r="R2607" s="3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92.5" x14ac:dyDescent="0.4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5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160"/>
        <v>110</v>
      </c>
      <c r="P2608" s="3">
        <f t="shared" si="161"/>
        <v>31</v>
      </c>
      <c r="Q2608" s="3" t="s">
        <v>8319</v>
      </c>
      <c r="R2608" s="3" t="s">
        <v>8355</v>
      </c>
      <c r="S2608" s="11">
        <f t="shared" si="162"/>
        <v>41726.504421296289</v>
      </c>
      <c r="T2608" s="11">
        <f t="shared" si="163"/>
        <v>41758.504421296297</v>
      </c>
    </row>
    <row r="2609" spans="1:20" ht="74" x14ac:dyDescent="0.4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5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160"/>
        <v>408</v>
      </c>
      <c r="P2609" s="3">
        <f t="shared" si="161"/>
        <v>82</v>
      </c>
      <c r="Q2609" s="3" t="s">
        <v>8319</v>
      </c>
      <c r="R2609" s="3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74" x14ac:dyDescent="0.4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5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160"/>
        <v>224</v>
      </c>
      <c r="P2610" s="3">
        <f t="shared" si="161"/>
        <v>59</v>
      </c>
      <c r="Q2610" s="3" t="s">
        <v>8319</v>
      </c>
      <c r="R2610" s="3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74" x14ac:dyDescent="0.4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5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160"/>
        <v>304</v>
      </c>
      <c r="P2611" s="3">
        <f t="shared" si="161"/>
        <v>157</v>
      </c>
      <c r="Q2611" s="3" t="s">
        <v>8319</v>
      </c>
      <c r="R2611" s="3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55.5" x14ac:dyDescent="0.4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5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160"/>
        <v>141</v>
      </c>
      <c r="P2612" s="3">
        <f t="shared" si="161"/>
        <v>56</v>
      </c>
      <c r="Q2612" s="3" t="s">
        <v>8319</v>
      </c>
      <c r="R2612" s="3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92.5" x14ac:dyDescent="0.4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5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160"/>
        <v>2791</v>
      </c>
      <c r="P2613" s="3">
        <f t="shared" si="161"/>
        <v>84</v>
      </c>
      <c r="Q2613" s="3" t="s">
        <v>8319</v>
      </c>
      <c r="R2613" s="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74" x14ac:dyDescent="0.4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5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160"/>
        <v>172</v>
      </c>
      <c r="P2614" s="3">
        <f t="shared" si="161"/>
        <v>58</v>
      </c>
      <c r="Q2614" s="3" t="s">
        <v>8319</v>
      </c>
      <c r="R2614" s="3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74" x14ac:dyDescent="0.4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5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160"/>
        <v>101</v>
      </c>
      <c r="P2615" s="3">
        <f t="shared" si="161"/>
        <v>271</v>
      </c>
      <c r="Q2615" s="3" t="s">
        <v>8319</v>
      </c>
      <c r="R2615" s="3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74" x14ac:dyDescent="0.4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5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160"/>
        <v>102</v>
      </c>
      <c r="P2616" s="3">
        <f t="shared" si="161"/>
        <v>107</v>
      </c>
      <c r="Q2616" s="3" t="s">
        <v>8319</v>
      </c>
      <c r="R2616" s="3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74" x14ac:dyDescent="0.4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5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160"/>
        <v>170</v>
      </c>
      <c r="P2617" s="3">
        <f t="shared" si="161"/>
        <v>47</v>
      </c>
      <c r="Q2617" s="3" t="s">
        <v>8319</v>
      </c>
      <c r="R2617" s="3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74" x14ac:dyDescent="0.4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5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160"/>
        <v>115</v>
      </c>
      <c r="P2618" s="3">
        <f t="shared" si="161"/>
        <v>120</v>
      </c>
      <c r="Q2618" s="3" t="s">
        <v>8319</v>
      </c>
      <c r="R2618" s="3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74" x14ac:dyDescent="0.4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5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160"/>
        <v>878</v>
      </c>
      <c r="P2619" s="3">
        <f t="shared" si="161"/>
        <v>28</v>
      </c>
      <c r="Q2619" s="3" t="s">
        <v>8319</v>
      </c>
      <c r="R2619" s="3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55.5" x14ac:dyDescent="0.4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5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160"/>
        <v>105</v>
      </c>
      <c r="P2620" s="3">
        <f t="shared" si="161"/>
        <v>205</v>
      </c>
      <c r="Q2620" s="3" t="s">
        <v>8319</v>
      </c>
      <c r="R2620" s="3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74" x14ac:dyDescent="0.4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5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160"/>
        <v>188</v>
      </c>
      <c r="P2621" s="3">
        <f t="shared" si="161"/>
        <v>36</v>
      </c>
      <c r="Q2621" s="3" t="s">
        <v>8319</v>
      </c>
      <c r="R2621" s="3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74" x14ac:dyDescent="0.4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5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160"/>
        <v>144</v>
      </c>
      <c r="P2622" s="3">
        <f t="shared" si="161"/>
        <v>75</v>
      </c>
      <c r="Q2622" s="3" t="s">
        <v>8319</v>
      </c>
      <c r="R2622" s="3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74" x14ac:dyDescent="0.4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5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160"/>
        <v>146</v>
      </c>
      <c r="P2623" s="3">
        <f t="shared" si="161"/>
        <v>47</v>
      </c>
      <c r="Q2623" s="3" t="s">
        <v>8319</v>
      </c>
      <c r="R2623" s="3" t="s">
        <v>8355</v>
      </c>
      <c r="S2623" s="11">
        <f t="shared" si="162"/>
        <v>42115.539212962962</v>
      </c>
      <c r="T2623" s="11">
        <f t="shared" si="163"/>
        <v>42145.539212962954</v>
      </c>
    </row>
    <row r="2624" spans="1:20" ht="74" x14ac:dyDescent="0.4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5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160"/>
        <v>131</v>
      </c>
      <c r="P2624" s="3">
        <f t="shared" si="161"/>
        <v>27</v>
      </c>
      <c r="Q2624" s="3" t="s">
        <v>8319</v>
      </c>
      <c r="R2624" s="3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74" x14ac:dyDescent="0.4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5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160"/>
        <v>114</v>
      </c>
      <c r="P2625" s="3">
        <f t="shared" si="161"/>
        <v>37</v>
      </c>
      <c r="Q2625" s="3" t="s">
        <v>8319</v>
      </c>
      <c r="R2625" s="3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74" x14ac:dyDescent="0.4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5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160"/>
        <v>1379</v>
      </c>
      <c r="P2626" s="3">
        <f t="shared" si="161"/>
        <v>32</v>
      </c>
      <c r="Q2626" s="3" t="s">
        <v>8319</v>
      </c>
      <c r="R2626" s="3" t="s">
        <v>8355</v>
      </c>
      <c r="S2626" s="11">
        <f t="shared" si="162"/>
        <v>41144.213217592587</v>
      </c>
      <c r="T2626" s="11">
        <f t="shared" si="163"/>
        <v>41165.213217592594</v>
      </c>
    </row>
    <row r="2627" spans="1:20" ht="74" x14ac:dyDescent="0.4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5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164">ROUND(E2627/D2627*100,0)</f>
        <v>956</v>
      </c>
      <c r="P2627" s="3">
        <f t="shared" ref="P2627:P2690" si="165">IFERROR(ROUND((E2627/L2627),0),0)</f>
        <v>28</v>
      </c>
      <c r="Q2627" s="3" t="s">
        <v>8319</v>
      </c>
      <c r="R2627" s="3" t="s">
        <v>8355</v>
      </c>
      <c r="S2627" s="11">
        <f t="shared" ref="S2627:S2690" si="166">(J2627/86400)+25569+(-5/24)</f>
        <v>42658.601944444446</v>
      </c>
      <c r="T2627" s="11">
        <f t="shared" ref="T2627:T2690" si="167">(((I2627/60)/60)/24)+DATE(1970,1,1)+(-5/24)</f>
        <v>42683.643611111103</v>
      </c>
    </row>
    <row r="2628" spans="1:20" ht="74" x14ac:dyDescent="0.4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5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164"/>
        <v>112</v>
      </c>
      <c r="P2628" s="3">
        <f t="shared" si="165"/>
        <v>56</v>
      </c>
      <c r="Q2628" s="3" t="s">
        <v>8319</v>
      </c>
      <c r="R2628" s="3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74" x14ac:dyDescent="0.4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5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164"/>
        <v>647</v>
      </c>
      <c r="P2629" s="3">
        <f t="shared" si="165"/>
        <v>22</v>
      </c>
      <c r="Q2629" s="3" t="s">
        <v>8319</v>
      </c>
      <c r="R2629" s="3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55.5" x14ac:dyDescent="0.4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5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164"/>
        <v>110</v>
      </c>
      <c r="P2630" s="3">
        <f t="shared" si="165"/>
        <v>44</v>
      </c>
      <c r="Q2630" s="3" t="s">
        <v>8319</v>
      </c>
      <c r="R2630" s="3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55.5" x14ac:dyDescent="0.4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5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164"/>
        <v>128</v>
      </c>
      <c r="P2631" s="3">
        <f t="shared" si="165"/>
        <v>64</v>
      </c>
      <c r="Q2631" s="3" t="s">
        <v>8319</v>
      </c>
      <c r="R2631" s="3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74" x14ac:dyDescent="0.4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5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164"/>
        <v>158</v>
      </c>
      <c r="P2632" s="3">
        <f t="shared" si="165"/>
        <v>39</v>
      </c>
      <c r="Q2632" s="3" t="s">
        <v>8319</v>
      </c>
      <c r="R2632" s="3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55.5" x14ac:dyDescent="0.4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5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164"/>
        <v>115</v>
      </c>
      <c r="P2633" s="3">
        <f t="shared" si="165"/>
        <v>80</v>
      </c>
      <c r="Q2633" s="3" t="s">
        <v>8319</v>
      </c>
      <c r="R2633" s="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55.5" x14ac:dyDescent="0.4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5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164"/>
        <v>137</v>
      </c>
      <c r="P2634" s="3">
        <f t="shared" si="165"/>
        <v>35</v>
      </c>
      <c r="Q2634" s="3" t="s">
        <v>8319</v>
      </c>
      <c r="R2634" s="3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74" x14ac:dyDescent="0.4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5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164"/>
        <v>355</v>
      </c>
      <c r="P2635" s="3">
        <f t="shared" si="165"/>
        <v>89</v>
      </c>
      <c r="Q2635" s="3" t="s">
        <v>8319</v>
      </c>
      <c r="R2635" s="3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74" x14ac:dyDescent="0.4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5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164"/>
        <v>106</v>
      </c>
      <c r="P2636" s="3">
        <f t="shared" si="165"/>
        <v>39</v>
      </c>
      <c r="Q2636" s="3" t="s">
        <v>8319</v>
      </c>
      <c r="R2636" s="3" t="s">
        <v>8355</v>
      </c>
      <c r="S2636" s="11">
        <f t="shared" si="166"/>
        <v>42612.448159722218</v>
      </c>
      <c r="T2636" s="11">
        <f t="shared" si="167"/>
        <v>42642.448159722226</v>
      </c>
    </row>
    <row r="2637" spans="1:20" ht="74" x14ac:dyDescent="0.4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5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164"/>
        <v>100</v>
      </c>
      <c r="P2637" s="3">
        <f t="shared" si="165"/>
        <v>137</v>
      </c>
      <c r="Q2637" s="3" t="s">
        <v>8319</v>
      </c>
      <c r="R2637" s="3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92.5" x14ac:dyDescent="0.4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5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164"/>
        <v>187</v>
      </c>
      <c r="P2638" s="3">
        <f t="shared" si="165"/>
        <v>37</v>
      </c>
      <c r="Q2638" s="3" t="s">
        <v>8319</v>
      </c>
      <c r="R2638" s="3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55.5" x14ac:dyDescent="0.4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5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164"/>
        <v>166</v>
      </c>
      <c r="P2639" s="3">
        <f t="shared" si="165"/>
        <v>32</v>
      </c>
      <c r="Q2639" s="3" t="s">
        <v>8319</v>
      </c>
      <c r="R2639" s="3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74" x14ac:dyDescent="0.4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5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164"/>
        <v>102</v>
      </c>
      <c r="P2640" s="3">
        <f t="shared" si="165"/>
        <v>25</v>
      </c>
      <c r="Q2640" s="3" t="s">
        <v>8319</v>
      </c>
      <c r="R2640" s="3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74" x14ac:dyDescent="0.4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5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164"/>
        <v>164</v>
      </c>
      <c r="P2641" s="3">
        <f t="shared" si="165"/>
        <v>10</v>
      </c>
      <c r="Q2641" s="3" t="s">
        <v>8319</v>
      </c>
      <c r="R2641" s="3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92.5" x14ac:dyDescent="0.4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5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164"/>
        <v>106</v>
      </c>
      <c r="P2642" s="3">
        <f t="shared" si="165"/>
        <v>46</v>
      </c>
      <c r="Q2642" s="3" t="s">
        <v>8319</v>
      </c>
      <c r="R2642" s="3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55.5" x14ac:dyDescent="0.4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5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164"/>
        <v>1</v>
      </c>
      <c r="P2643" s="3">
        <f t="shared" si="165"/>
        <v>15</v>
      </c>
      <c r="Q2643" s="3" t="s">
        <v>8319</v>
      </c>
      <c r="R2643" s="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92.5" x14ac:dyDescent="0.4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5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164"/>
        <v>0</v>
      </c>
      <c r="P2644" s="3">
        <f t="shared" si="165"/>
        <v>0</v>
      </c>
      <c r="Q2644" s="3" t="s">
        <v>8319</v>
      </c>
      <c r="R2644" s="3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92.5" x14ac:dyDescent="0.4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5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164"/>
        <v>34</v>
      </c>
      <c r="P2645" s="3">
        <f t="shared" si="165"/>
        <v>224</v>
      </c>
      <c r="Q2645" s="3" t="s">
        <v>8319</v>
      </c>
      <c r="R2645" s="3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74" x14ac:dyDescent="0.4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5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164"/>
        <v>2</v>
      </c>
      <c r="P2646" s="3">
        <f t="shared" si="165"/>
        <v>39</v>
      </c>
      <c r="Q2646" s="3" t="s">
        <v>8319</v>
      </c>
      <c r="R2646" s="3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74" x14ac:dyDescent="0.4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5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164"/>
        <v>11</v>
      </c>
      <c r="P2647" s="3">
        <f t="shared" si="165"/>
        <v>91</v>
      </c>
      <c r="Q2647" s="3" t="s">
        <v>8319</v>
      </c>
      <c r="R2647" s="3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74" x14ac:dyDescent="0.4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5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164"/>
        <v>8</v>
      </c>
      <c r="P2648" s="3">
        <f t="shared" si="165"/>
        <v>79</v>
      </c>
      <c r="Q2648" s="3" t="s">
        <v>8319</v>
      </c>
      <c r="R2648" s="3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74" x14ac:dyDescent="0.4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5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164"/>
        <v>1</v>
      </c>
      <c r="P2649" s="3">
        <f t="shared" si="165"/>
        <v>12</v>
      </c>
      <c r="Q2649" s="3" t="s">
        <v>8319</v>
      </c>
      <c r="R2649" s="3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92.5" x14ac:dyDescent="0.4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5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164"/>
        <v>1</v>
      </c>
      <c r="P2650" s="3">
        <f t="shared" si="165"/>
        <v>18</v>
      </c>
      <c r="Q2650" s="3" t="s">
        <v>8319</v>
      </c>
      <c r="R2650" s="3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37" x14ac:dyDescent="0.4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5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164"/>
        <v>0</v>
      </c>
      <c r="P2651" s="3">
        <f t="shared" si="165"/>
        <v>41</v>
      </c>
      <c r="Q2651" s="3" t="s">
        <v>8319</v>
      </c>
      <c r="R2651" s="3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74" x14ac:dyDescent="0.4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5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164"/>
        <v>1</v>
      </c>
      <c r="P2652" s="3">
        <f t="shared" si="165"/>
        <v>72</v>
      </c>
      <c r="Q2652" s="3" t="s">
        <v>8319</v>
      </c>
      <c r="R2652" s="3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74" x14ac:dyDescent="0.4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5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164"/>
        <v>2</v>
      </c>
      <c r="P2653" s="3">
        <f t="shared" si="165"/>
        <v>308</v>
      </c>
      <c r="Q2653" s="3" t="s">
        <v>8319</v>
      </c>
      <c r="R2653" s="3" t="s">
        <v>8355</v>
      </c>
      <c r="S2653" s="11">
        <f t="shared" si="166"/>
        <v>42327.597326388888</v>
      </c>
      <c r="T2653" s="11">
        <f t="shared" si="167"/>
        <v>42355.597326388881</v>
      </c>
    </row>
    <row r="2654" spans="1:20" ht="74" x14ac:dyDescent="0.4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5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164"/>
        <v>1</v>
      </c>
      <c r="P2654" s="3">
        <f t="shared" si="165"/>
        <v>80</v>
      </c>
      <c r="Q2654" s="3" t="s">
        <v>8319</v>
      </c>
      <c r="R2654" s="3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74" x14ac:dyDescent="0.4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5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164"/>
        <v>12</v>
      </c>
      <c r="P2655" s="3">
        <f t="shared" si="165"/>
        <v>84</v>
      </c>
      <c r="Q2655" s="3" t="s">
        <v>8319</v>
      </c>
      <c r="R2655" s="3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74" x14ac:dyDescent="0.4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5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164"/>
        <v>0</v>
      </c>
      <c r="P2656" s="3">
        <f t="shared" si="165"/>
        <v>9</v>
      </c>
      <c r="Q2656" s="3" t="s">
        <v>8319</v>
      </c>
      <c r="R2656" s="3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4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5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164"/>
        <v>21</v>
      </c>
      <c r="P2657" s="3">
        <f t="shared" si="165"/>
        <v>73</v>
      </c>
      <c r="Q2657" s="3" t="s">
        <v>8319</v>
      </c>
      <c r="R2657" s="3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55.5" x14ac:dyDescent="0.4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5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164"/>
        <v>11</v>
      </c>
      <c r="P2658" s="3">
        <f t="shared" si="165"/>
        <v>113</v>
      </c>
      <c r="Q2658" s="3" t="s">
        <v>8319</v>
      </c>
      <c r="R2658" s="3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74" x14ac:dyDescent="0.4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5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164"/>
        <v>19</v>
      </c>
      <c r="P2659" s="3">
        <f t="shared" si="165"/>
        <v>95</v>
      </c>
      <c r="Q2659" s="3" t="s">
        <v>8319</v>
      </c>
      <c r="R2659" s="3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74" x14ac:dyDescent="0.4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5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164"/>
        <v>0</v>
      </c>
      <c r="P2660" s="3">
        <f t="shared" si="165"/>
        <v>23</v>
      </c>
      <c r="Q2660" s="3" t="s">
        <v>8319</v>
      </c>
      <c r="R2660" s="3" t="s">
        <v>8355</v>
      </c>
      <c r="S2660" s="11">
        <f t="shared" si="166"/>
        <v>42551.675856481474</v>
      </c>
      <c r="T2660" s="11">
        <f t="shared" si="167"/>
        <v>42581.675856481481</v>
      </c>
    </row>
    <row r="2661" spans="1:20" x14ac:dyDescent="0.4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5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164"/>
        <v>3</v>
      </c>
      <c r="P2661" s="3">
        <f t="shared" si="165"/>
        <v>133</v>
      </c>
      <c r="Q2661" s="3" t="s">
        <v>8319</v>
      </c>
      <c r="R2661" s="3" t="s">
        <v>8355</v>
      </c>
      <c r="S2661" s="11">
        <f t="shared" si="166"/>
        <v>42081.861226851848</v>
      </c>
      <c r="T2661" s="11">
        <f t="shared" si="167"/>
        <v>42111.861226851855</v>
      </c>
    </row>
    <row r="2662" spans="1:20" ht="74" x14ac:dyDescent="0.4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5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164"/>
        <v>0</v>
      </c>
      <c r="P2662" s="3">
        <f t="shared" si="165"/>
        <v>4</v>
      </c>
      <c r="Q2662" s="3" t="s">
        <v>8319</v>
      </c>
      <c r="R2662" s="3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74" x14ac:dyDescent="0.4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5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164"/>
        <v>103</v>
      </c>
      <c r="P2663" s="3">
        <f t="shared" si="165"/>
        <v>86</v>
      </c>
      <c r="Q2663" s="3" t="s">
        <v>8319</v>
      </c>
      <c r="R2663" s="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74" x14ac:dyDescent="0.4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5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164"/>
        <v>107</v>
      </c>
      <c r="P2664" s="3">
        <f t="shared" si="165"/>
        <v>267</v>
      </c>
      <c r="Q2664" s="3" t="s">
        <v>8319</v>
      </c>
      <c r="R2664" s="3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74" x14ac:dyDescent="0.4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5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164"/>
        <v>105</v>
      </c>
      <c r="P2665" s="3">
        <f t="shared" si="165"/>
        <v>374</v>
      </c>
      <c r="Q2665" s="3" t="s">
        <v>8319</v>
      </c>
      <c r="R2665" s="3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74" x14ac:dyDescent="0.4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5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164"/>
        <v>103</v>
      </c>
      <c r="P2666" s="3">
        <f t="shared" si="165"/>
        <v>174</v>
      </c>
      <c r="Q2666" s="3" t="s">
        <v>8319</v>
      </c>
      <c r="R2666" s="3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74" x14ac:dyDescent="0.4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5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164"/>
        <v>123</v>
      </c>
      <c r="P2667" s="3">
        <f t="shared" si="165"/>
        <v>94</v>
      </c>
      <c r="Q2667" s="3" t="s">
        <v>8319</v>
      </c>
      <c r="R2667" s="3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74" x14ac:dyDescent="0.4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5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164"/>
        <v>159</v>
      </c>
      <c r="P2668" s="3">
        <f t="shared" si="165"/>
        <v>77</v>
      </c>
      <c r="Q2668" s="3" t="s">
        <v>8319</v>
      </c>
      <c r="R2668" s="3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74" x14ac:dyDescent="0.4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5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164"/>
        <v>111</v>
      </c>
      <c r="P2669" s="3">
        <f t="shared" si="165"/>
        <v>92</v>
      </c>
      <c r="Q2669" s="3" t="s">
        <v>8319</v>
      </c>
      <c r="R2669" s="3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7" x14ac:dyDescent="0.4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5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164"/>
        <v>171</v>
      </c>
      <c r="P2670" s="3">
        <f t="shared" si="165"/>
        <v>61</v>
      </c>
      <c r="Q2670" s="3" t="s">
        <v>8319</v>
      </c>
      <c r="R2670" s="3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74" x14ac:dyDescent="0.4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5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164"/>
        <v>125</v>
      </c>
      <c r="P2671" s="3">
        <f t="shared" si="165"/>
        <v>91</v>
      </c>
      <c r="Q2671" s="3" t="s">
        <v>8319</v>
      </c>
      <c r="R2671" s="3" t="s">
        <v>8356</v>
      </c>
      <c r="S2671" s="11">
        <f t="shared" si="166"/>
        <v>42318.827499999992</v>
      </c>
      <c r="T2671" s="11">
        <f t="shared" si="167"/>
        <v>42378.827499999999</v>
      </c>
    </row>
    <row r="2672" spans="1:20" ht="74" x14ac:dyDescent="0.4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5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164"/>
        <v>6</v>
      </c>
      <c r="P2672" s="3">
        <f t="shared" si="165"/>
        <v>42</v>
      </c>
      <c r="Q2672" s="3" t="s">
        <v>8319</v>
      </c>
      <c r="R2672" s="3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74" x14ac:dyDescent="0.4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5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164"/>
        <v>11</v>
      </c>
      <c r="P2673" s="3">
        <f t="shared" si="165"/>
        <v>34</v>
      </c>
      <c r="Q2673" s="3" t="s">
        <v>8319</v>
      </c>
      <c r="R2673" s="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74" x14ac:dyDescent="0.4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5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164"/>
        <v>33</v>
      </c>
      <c r="P2674" s="3">
        <f t="shared" si="165"/>
        <v>71</v>
      </c>
      <c r="Q2674" s="3" t="s">
        <v>8319</v>
      </c>
      <c r="R2674" s="3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74" x14ac:dyDescent="0.4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5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164"/>
        <v>28</v>
      </c>
      <c r="P2675" s="3">
        <f t="shared" si="165"/>
        <v>167</v>
      </c>
      <c r="Q2675" s="3" t="s">
        <v>8319</v>
      </c>
      <c r="R2675" s="3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92.5" x14ac:dyDescent="0.4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5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164"/>
        <v>63</v>
      </c>
      <c r="P2676" s="3">
        <f t="shared" si="165"/>
        <v>129</v>
      </c>
      <c r="Q2676" s="3" t="s">
        <v>8319</v>
      </c>
      <c r="R2676" s="3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74" x14ac:dyDescent="0.4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5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164"/>
        <v>8</v>
      </c>
      <c r="P2677" s="3">
        <f t="shared" si="165"/>
        <v>65</v>
      </c>
      <c r="Q2677" s="3" t="s">
        <v>8319</v>
      </c>
      <c r="R2677" s="3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74" x14ac:dyDescent="0.4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5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164"/>
        <v>50</v>
      </c>
      <c r="P2678" s="3">
        <f t="shared" si="165"/>
        <v>118</v>
      </c>
      <c r="Q2678" s="3" t="s">
        <v>8319</v>
      </c>
      <c r="R2678" s="3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74" x14ac:dyDescent="0.4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5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164"/>
        <v>18</v>
      </c>
      <c r="P2679" s="3">
        <f t="shared" si="165"/>
        <v>126</v>
      </c>
      <c r="Q2679" s="3" t="s">
        <v>8319</v>
      </c>
      <c r="R2679" s="3" t="s">
        <v>8356</v>
      </c>
      <c r="S2679" s="11">
        <f t="shared" si="166"/>
        <v>41792.821099537039</v>
      </c>
      <c r="T2679" s="11">
        <f t="shared" si="167"/>
        <v>41822.821099537032</v>
      </c>
    </row>
    <row r="2680" spans="1:20" ht="74" x14ac:dyDescent="0.4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5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164"/>
        <v>0</v>
      </c>
      <c r="P2680" s="3">
        <f t="shared" si="165"/>
        <v>550</v>
      </c>
      <c r="Q2680" s="3" t="s">
        <v>8319</v>
      </c>
      <c r="R2680" s="3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92.5" x14ac:dyDescent="0.4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5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164"/>
        <v>0</v>
      </c>
      <c r="P2681" s="3">
        <f t="shared" si="165"/>
        <v>44</v>
      </c>
      <c r="Q2681" s="3" t="s">
        <v>8319</v>
      </c>
      <c r="R2681" s="3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4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5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164"/>
        <v>1</v>
      </c>
      <c r="P2682" s="3">
        <f t="shared" si="165"/>
        <v>69</v>
      </c>
      <c r="Q2682" s="3" t="s">
        <v>8319</v>
      </c>
      <c r="R2682" s="3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74" x14ac:dyDescent="0.4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5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164"/>
        <v>1</v>
      </c>
      <c r="P2683" s="3">
        <f t="shared" si="165"/>
        <v>28</v>
      </c>
      <c r="Q2683" s="3" t="s">
        <v>8336</v>
      </c>
      <c r="R2683" s="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74" x14ac:dyDescent="0.4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5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164"/>
        <v>28</v>
      </c>
      <c r="P2684" s="3">
        <f t="shared" si="165"/>
        <v>85</v>
      </c>
      <c r="Q2684" s="3" t="s">
        <v>8336</v>
      </c>
      <c r="R2684" s="3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74" x14ac:dyDescent="0.4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5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164"/>
        <v>0</v>
      </c>
      <c r="P2685" s="3">
        <f t="shared" si="165"/>
        <v>12</v>
      </c>
      <c r="Q2685" s="3" t="s">
        <v>8336</v>
      </c>
      <c r="R2685" s="3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74" x14ac:dyDescent="0.4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5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164"/>
        <v>1</v>
      </c>
      <c r="P2686" s="3">
        <f t="shared" si="165"/>
        <v>200</v>
      </c>
      <c r="Q2686" s="3" t="s">
        <v>8336</v>
      </c>
      <c r="R2686" s="3" t="s">
        <v>8337</v>
      </c>
      <c r="S2686" s="11">
        <f t="shared" si="166"/>
        <v>41820.706307870372</v>
      </c>
      <c r="T2686" s="11">
        <f t="shared" si="167"/>
        <v>41860.706307870365</v>
      </c>
    </row>
    <row r="2687" spans="1:20" ht="74" x14ac:dyDescent="0.4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5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164"/>
        <v>0</v>
      </c>
      <c r="P2687" s="3">
        <f t="shared" si="165"/>
        <v>10</v>
      </c>
      <c r="Q2687" s="3" t="s">
        <v>8336</v>
      </c>
      <c r="R2687" s="3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74" x14ac:dyDescent="0.4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5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164"/>
        <v>0</v>
      </c>
      <c r="P2688" s="3">
        <f t="shared" si="165"/>
        <v>0</v>
      </c>
      <c r="Q2688" s="3" t="s">
        <v>8336</v>
      </c>
      <c r="R2688" s="3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55.5" x14ac:dyDescent="0.4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5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164"/>
        <v>0</v>
      </c>
      <c r="P2689" s="3">
        <f t="shared" si="165"/>
        <v>0</v>
      </c>
      <c r="Q2689" s="3" t="s">
        <v>8336</v>
      </c>
      <c r="R2689" s="3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7" x14ac:dyDescent="0.4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5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164"/>
        <v>0</v>
      </c>
      <c r="P2690" s="3">
        <f t="shared" si="165"/>
        <v>5</v>
      </c>
      <c r="Q2690" s="3" t="s">
        <v>8336</v>
      </c>
      <c r="R2690" s="3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74" x14ac:dyDescent="0.4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5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168">ROUND(E2691/D2691*100,0)</f>
        <v>0</v>
      </c>
      <c r="P2691" s="3">
        <f t="shared" ref="P2691:P2754" si="169">IFERROR(ROUND((E2691/L2691),0),0)</f>
        <v>1</v>
      </c>
      <c r="Q2691" s="3" t="s">
        <v>8336</v>
      </c>
      <c r="R2691" s="3" t="s">
        <v>8337</v>
      </c>
      <c r="S2691" s="11">
        <f t="shared" ref="S2691:S2754" si="170">(J2691/86400)+25569+(-5/24)</f>
        <v>42551.75335648148</v>
      </c>
      <c r="T2691" s="11">
        <f t="shared" ref="T2691:T2754" si="171">(((I2691/60)/60)/24)+DATE(1970,1,1)+(-5/24)</f>
        <v>42581.753356481473</v>
      </c>
    </row>
    <row r="2692" spans="1:20" ht="74" x14ac:dyDescent="0.4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5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168"/>
        <v>11</v>
      </c>
      <c r="P2692" s="3">
        <f t="shared" si="169"/>
        <v>73</v>
      </c>
      <c r="Q2692" s="3" t="s">
        <v>8336</v>
      </c>
      <c r="R2692" s="3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55.5" x14ac:dyDescent="0.4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5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168"/>
        <v>0</v>
      </c>
      <c r="P2693" s="3">
        <f t="shared" si="169"/>
        <v>18</v>
      </c>
      <c r="Q2693" s="3" t="s">
        <v>8336</v>
      </c>
      <c r="R2693" s="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74" x14ac:dyDescent="0.4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5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168"/>
        <v>1</v>
      </c>
      <c r="P2694" s="3">
        <f t="shared" si="169"/>
        <v>25</v>
      </c>
      <c r="Q2694" s="3" t="s">
        <v>8336</v>
      </c>
      <c r="R2694" s="3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74" x14ac:dyDescent="0.4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5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168"/>
        <v>1</v>
      </c>
      <c r="P2695" s="3">
        <f t="shared" si="169"/>
        <v>13</v>
      </c>
      <c r="Q2695" s="3" t="s">
        <v>8336</v>
      </c>
      <c r="R2695" s="3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74" x14ac:dyDescent="0.4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5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168"/>
        <v>0</v>
      </c>
      <c r="P2696" s="3">
        <f t="shared" si="169"/>
        <v>1</v>
      </c>
      <c r="Q2696" s="3" t="s">
        <v>8336</v>
      </c>
      <c r="R2696" s="3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55.5" x14ac:dyDescent="0.4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5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168"/>
        <v>0</v>
      </c>
      <c r="P2697" s="3">
        <f t="shared" si="169"/>
        <v>24</v>
      </c>
      <c r="Q2697" s="3" t="s">
        <v>8336</v>
      </c>
      <c r="R2697" s="3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74" x14ac:dyDescent="0.4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5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168"/>
        <v>6</v>
      </c>
      <c r="P2698" s="3">
        <f t="shared" si="169"/>
        <v>89</v>
      </c>
      <c r="Q2698" s="3" t="s">
        <v>8336</v>
      </c>
      <c r="R2698" s="3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55.5" x14ac:dyDescent="0.4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5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168"/>
        <v>26</v>
      </c>
      <c r="P2699" s="3">
        <f t="shared" si="169"/>
        <v>117</v>
      </c>
      <c r="Q2699" s="3" t="s">
        <v>8336</v>
      </c>
      <c r="R2699" s="3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74" x14ac:dyDescent="0.4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5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168"/>
        <v>0</v>
      </c>
      <c r="P2700" s="3">
        <f t="shared" si="169"/>
        <v>13</v>
      </c>
      <c r="Q2700" s="3" t="s">
        <v>8336</v>
      </c>
      <c r="R2700" s="3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55.5" x14ac:dyDescent="0.4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5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168"/>
        <v>0</v>
      </c>
      <c r="P2701" s="3">
        <f t="shared" si="169"/>
        <v>0</v>
      </c>
      <c r="Q2701" s="3" t="s">
        <v>8336</v>
      </c>
      <c r="R2701" s="3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74" x14ac:dyDescent="0.4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5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168"/>
        <v>1</v>
      </c>
      <c r="P2702" s="3">
        <f t="shared" si="169"/>
        <v>18</v>
      </c>
      <c r="Q2702" s="3" t="s">
        <v>8336</v>
      </c>
      <c r="R2702" s="3" t="s">
        <v>8337</v>
      </c>
      <c r="S2702" s="11">
        <f t="shared" si="170"/>
        <v>41870.666342592587</v>
      </c>
      <c r="T2702" s="11">
        <f t="shared" si="171"/>
        <v>41900.666342592594</v>
      </c>
    </row>
    <row r="2703" spans="1:20" ht="74" x14ac:dyDescent="0.4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5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168"/>
        <v>46</v>
      </c>
      <c r="P2703" s="3">
        <f t="shared" si="169"/>
        <v>34</v>
      </c>
      <c r="Q2703" s="3" t="s">
        <v>8317</v>
      </c>
      <c r="R2703" s="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74" x14ac:dyDescent="0.4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5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168"/>
        <v>34</v>
      </c>
      <c r="P2704" s="3">
        <f t="shared" si="169"/>
        <v>132</v>
      </c>
      <c r="Q2704" s="3" t="s">
        <v>8317</v>
      </c>
      <c r="R2704" s="3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55.5" x14ac:dyDescent="0.4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5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168"/>
        <v>104</v>
      </c>
      <c r="P2705" s="3">
        <f t="shared" si="169"/>
        <v>922</v>
      </c>
      <c r="Q2705" s="3" t="s">
        <v>8317</v>
      </c>
      <c r="R2705" s="3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74" x14ac:dyDescent="0.4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5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168"/>
        <v>6</v>
      </c>
      <c r="P2706" s="3">
        <f t="shared" si="169"/>
        <v>164</v>
      </c>
      <c r="Q2706" s="3" t="s">
        <v>8317</v>
      </c>
      <c r="R2706" s="3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7" x14ac:dyDescent="0.4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5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168"/>
        <v>11</v>
      </c>
      <c r="P2707" s="3">
        <f t="shared" si="169"/>
        <v>217</v>
      </c>
      <c r="Q2707" s="3" t="s">
        <v>8317</v>
      </c>
      <c r="R2707" s="3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74" x14ac:dyDescent="0.4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5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168"/>
        <v>112</v>
      </c>
      <c r="P2708" s="3">
        <f t="shared" si="169"/>
        <v>149</v>
      </c>
      <c r="Q2708" s="3" t="s">
        <v>8317</v>
      </c>
      <c r="R2708" s="3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55.5" x14ac:dyDescent="0.4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5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168"/>
        <v>351</v>
      </c>
      <c r="P2709" s="3">
        <f t="shared" si="169"/>
        <v>71</v>
      </c>
      <c r="Q2709" s="3" t="s">
        <v>8317</v>
      </c>
      <c r="R2709" s="3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74" x14ac:dyDescent="0.4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5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168"/>
        <v>233</v>
      </c>
      <c r="P2710" s="3">
        <f t="shared" si="169"/>
        <v>44</v>
      </c>
      <c r="Q2710" s="3" t="s">
        <v>8317</v>
      </c>
      <c r="R2710" s="3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74" x14ac:dyDescent="0.4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5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168"/>
        <v>102</v>
      </c>
      <c r="P2711" s="3">
        <f t="shared" si="169"/>
        <v>165</v>
      </c>
      <c r="Q2711" s="3" t="s">
        <v>8317</v>
      </c>
      <c r="R2711" s="3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55.5" x14ac:dyDescent="0.4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5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168"/>
        <v>154</v>
      </c>
      <c r="P2712" s="3">
        <f t="shared" si="169"/>
        <v>85</v>
      </c>
      <c r="Q2712" s="3" t="s">
        <v>8317</v>
      </c>
      <c r="R2712" s="3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74" x14ac:dyDescent="0.4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5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168"/>
        <v>101</v>
      </c>
      <c r="P2713" s="3">
        <f t="shared" si="169"/>
        <v>54</v>
      </c>
      <c r="Q2713" s="3" t="s">
        <v>8317</v>
      </c>
      <c r="R2713" s="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74" x14ac:dyDescent="0.4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5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168"/>
        <v>131</v>
      </c>
      <c r="P2714" s="3">
        <f t="shared" si="169"/>
        <v>51</v>
      </c>
      <c r="Q2714" s="3" t="s">
        <v>8317</v>
      </c>
      <c r="R2714" s="3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74" x14ac:dyDescent="0.4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5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168"/>
        <v>102</v>
      </c>
      <c r="P2715" s="3">
        <f t="shared" si="169"/>
        <v>108</v>
      </c>
      <c r="Q2715" s="3" t="s">
        <v>8317</v>
      </c>
      <c r="R2715" s="3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55.5" x14ac:dyDescent="0.4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5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168"/>
        <v>116</v>
      </c>
      <c r="P2716" s="3">
        <f t="shared" si="169"/>
        <v>95</v>
      </c>
      <c r="Q2716" s="3" t="s">
        <v>8317</v>
      </c>
      <c r="R2716" s="3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74" x14ac:dyDescent="0.4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5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168"/>
        <v>265</v>
      </c>
      <c r="P2717" s="3">
        <f t="shared" si="169"/>
        <v>58</v>
      </c>
      <c r="Q2717" s="3" t="s">
        <v>8317</v>
      </c>
      <c r="R2717" s="3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111" x14ac:dyDescent="0.4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5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168"/>
        <v>120</v>
      </c>
      <c r="P2718" s="3">
        <f t="shared" si="169"/>
        <v>64</v>
      </c>
      <c r="Q2718" s="3" t="s">
        <v>8317</v>
      </c>
      <c r="R2718" s="3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92.5" x14ac:dyDescent="0.4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5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168"/>
        <v>120</v>
      </c>
      <c r="P2719" s="3">
        <f t="shared" si="169"/>
        <v>92</v>
      </c>
      <c r="Q2719" s="3" t="s">
        <v>8317</v>
      </c>
      <c r="R2719" s="3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74" x14ac:dyDescent="0.4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5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168"/>
        <v>104</v>
      </c>
      <c r="P2720" s="3">
        <f t="shared" si="169"/>
        <v>126</v>
      </c>
      <c r="Q2720" s="3" t="s">
        <v>8317</v>
      </c>
      <c r="R2720" s="3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74" x14ac:dyDescent="0.4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5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168"/>
        <v>109</v>
      </c>
      <c r="P2721" s="3">
        <f t="shared" si="169"/>
        <v>95</v>
      </c>
      <c r="Q2721" s="3" t="s">
        <v>8317</v>
      </c>
      <c r="R2721" s="3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55.5" x14ac:dyDescent="0.4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5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168"/>
        <v>118</v>
      </c>
      <c r="P2722" s="3">
        <f t="shared" si="169"/>
        <v>171</v>
      </c>
      <c r="Q2722" s="3" t="s">
        <v>8317</v>
      </c>
      <c r="R2722" s="3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74" x14ac:dyDescent="0.4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5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168"/>
        <v>1462</v>
      </c>
      <c r="P2723" s="3">
        <f t="shared" si="169"/>
        <v>41</v>
      </c>
      <c r="Q2723" s="3" t="s">
        <v>8319</v>
      </c>
      <c r="R2723" s="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92.5" x14ac:dyDescent="0.4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5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168"/>
        <v>253</v>
      </c>
      <c r="P2724" s="3">
        <f t="shared" si="169"/>
        <v>68</v>
      </c>
      <c r="Q2724" s="3" t="s">
        <v>8319</v>
      </c>
      <c r="R2724" s="3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74" x14ac:dyDescent="0.4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5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168"/>
        <v>140</v>
      </c>
      <c r="P2725" s="3">
        <f t="shared" si="169"/>
        <v>95</v>
      </c>
      <c r="Q2725" s="3" t="s">
        <v>8319</v>
      </c>
      <c r="R2725" s="3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74" x14ac:dyDescent="0.4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5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168"/>
        <v>297</v>
      </c>
      <c r="P2726" s="3">
        <f t="shared" si="169"/>
        <v>7</v>
      </c>
      <c r="Q2726" s="3" t="s">
        <v>8319</v>
      </c>
      <c r="R2726" s="3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55.5" x14ac:dyDescent="0.4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5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168"/>
        <v>145</v>
      </c>
      <c r="P2727" s="3">
        <f t="shared" si="169"/>
        <v>512</v>
      </c>
      <c r="Q2727" s="3" t="s">
        <v>8319</v>
      </c>
      <c r="R2727" s="3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37" x14ac:dyDescent="0.4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5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168"/>
        <v>106</v>
      </c>
      <c r="P2728" s="3">
        <f t="shared" si="169"/>
        <v>262</v>
      </c>
      <c r="Q2728" s="3" t="s">
        <v>8319</v>
      </c>
      <c r="R2728" s="3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74" x14ac:dyDescent="0.4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5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168"/>
        <v>493</v>
      </c>
      <c r="P2729" s="3">
        <f t="shared" si="169"/>
        <v>70</v>
      </c>
      <c r="Q2729" s="3" t="s">
        <v>8319</v>
      </c>
      <c r="R2729" s="3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7" x14ac:dyDescent="0.4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5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168"/>
        <v>202</v>
      </c>
      <c r="P2730" s="3">
        <f t="shared" si="169"/>
        <v>77</v>
      </c>
      <c r="Q2730" s="3" t="s">
        <v>8319</v>
      </c>
      <c r="R2730" s="3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7" x14ac:dyDescent="0.4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5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168"/>
        <v>104</v>
      </c>
      <c r="P2731" s="3">
        <f t="shared" si="169"/>
        <v>341</v>
      </c>
      <c r="Q2731" s="3" t="s">
        <v>8319</v>
      </c>
      <c r="R2731" s="3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55.5" x14ac:dyDescent="0.4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5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168"/>
        <v>170</v>
      </c>
      <c r="P2732" s="3">
        <f t="shared" si="169"/>
        <v>67</v>
      </c>
      <c r="Q2732" s="3" t="s">
        <v>8319</v>
      </c>
      <c r="R2732" s="3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74" x14ac:dyDescent="0.4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5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168"/>
        <v>104</v>
      </c>
      <c r="P2733" s="3">
        <f t="shared" si="169"/>
        <v>846</v>
      </c>
      <c r="Q2733" s="3" t="s">
        <v>8319</v>
      </c>
      <c r="R2733" s="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74" x14ac:dyDescent="0.4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5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168"/>
        <v>118</v>
      </c>
      <c r="P2734" s="3">
        <f t="shared" si="169"/>
        <v>97</v>
      </c>
      <c r="Q2734" s="3" t="s">
        <v>8319</v>
      </c>
      <c r="R2734" s="3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74" x14ac:dyDescent="0.4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5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168"/>
        <v>108</v>
      </c>
      <c r="P2735" s="3">
        <f t="shared" si="169"/>
        <v>452</v>
      </c>
      <c r="Q2735" s="3" t="s">
        <v>8319</v>
      </c>
      <c r="R2735" s="3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74" x14ac:dyDescent="0.4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5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168"/>
        <v>2260300</v>
      </c>
      <c r="P2736" s="3">
        <f t="shared" si="169"/>
        <v>139</v>
      </c>
      <c r="Q2736" s="3" t="s">
        <v>8319</v>
      </c>
      <c r="R2736" s="3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74" x14ac:dyDescent="0.4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5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168"/>
        <v>978</v>
      </c>
      <c r="P2737" s="3">
        <f t="shared" si="169"/>
        <v>22</v>
      </c>
      <c r="Q2737" s="3" t="s">
        <v>8319</v>
      </c>
      <c r="R2737" s="3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92.5" x14ac:dyDescent="0.4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5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168"/>
        <v>123</v>
      </c>
      <c r="P2738" s="3">
        <f t="shared" si="169"/>
        <v>170</v>
      </c>
      <c r="Q2738" s="3" t="s">
        <v>8319</v>
      </c>
      <c r="R2738" s="3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74" x14ac:dyDescent="0.4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5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168"/>
        <v>246</v>
      </c>
      <c r="P2739" s="3">
        <f t="shared" si="169"/>
        <v>162</v>
      </c>
      <c r="Q2739" s="3" t="s">
        <v>8319</v>
      </c>
      <c r="R2739" s="3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74" x14ac:dyDescent="0.4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5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168"/>
        <v>148</v>
      </c>
      <c r="P2740" s="3">
        <f t="shared" si="169"/>
        <v>493</v>
      </c>
      <c r="Q2740" s="3" t="s">
        <v>8319</v>
      </c>
      <c r="R2740" s="3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74" x14ac:dyDescent="0.4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5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168"/>
        <v>384</v>
      </c>
      <c r="P2741" s="3">
        <f t="shared" si="169"/>
        <v>22</v>
      </c>
      <c r="Q2741" s="3" t="s">
        <v>8319</v>
      </c>
      <c r="R2741" s="3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55.5" x14ac:dyDescent="0.4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5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168"/>
        <v>103</v>
      </c>
      <c r="P2742" s="3">
        <f t="shared" si="169"/>
        <v>18</v>
      </c>
      <c r="Q2742" s="3" t="s">
        <v>8319</v>
      </c>
      <c r="R2742" s="3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7" x14ac:dyDescent="0.4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5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168"/>
        <v>0</v>
      </c>
      <c r="P2743" s="3">
        <f t="shared" si="169"/>
        <v>9</v>
      </c>
      <c r="Q2743" s="3" t="s">
        <v>8322</v>
      </c>
      <c r="R2743" s="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74" x14ac:dyDescent="0.4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5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168"/>
        <v>29</v>
      </c>
      <c r="P2744" s="3">
        <f t="shared" si="169"/>
        <v>41</v>
      </c>
      <c r="Q2744" s="3" t="s">
        <v>8322</v>
      </c>
      <c r="R2744" s="3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74" x14ac:dyDescent="0.4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5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168"/>
        <v>0</v>
      </c>
      <c r="P2745" s="3">
        <f t="shared" si="169"/>
        <v>0</v>
      </c>
      <c r="Q2745" s="3" t="s">
        <v>8322</v>
      </c>
      <c r="R2745" s="3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74" x14ac:dyDescent="0.4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5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168"/>
        <v>5</v>
      </c>
      <c r="P2746" s="3">
        <f t="shared" si="169"/>
        <v>38</v>
      </c>
      <c r="Q2746" s="3" t="s">
        <v>8322</v>
      </c>
      <c r="R2746" s="3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74" x14ac:dyDescent="0.4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5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168"/>
        <v>22</v>
      </c>
      <c r="P2747" s="3">
        <f t="shared" si="169"/>
        <v>36</v>
      </c>
      <c r="Q2747" s="3" t="s">
        <v>8322</v>
      </c>
      <c r="R2747" s="3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74" x14ac:dyDescent="0.4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5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168"/>
        <v>27</v>
      </c>
      <c r="P2748" s="3">
        <f t="shared" si="169"/>
        <v>42</v>
      </c>
      <c r="Q2748" s="3" t="s">
        <v>8322</v>
      </c>
      <c r="R2748" s="3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74" x14ac:dyDescent="0.4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5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168"/>
        <v>28</v>
      </c>
      <c r="P2749" s="3">
        <f t="shared" si="169"/>
        <v>35</v>
      </c>
      <c r="Q2749" s="3" t="s">
        <v>8322</v>
      </c>
      <c r="R2749" s="3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55.5" x14ac:dyDescent="0.4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5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168"/>
        <v>1</v>
      </c>
      <c r="P2750" s="3">
        <f t="shared" si="169"/>
        <v>13</v>
      </c>
      <c r="Q2750" s="3" t="s">
        <v>8322</v>
      </c>
      <c r="R2750" s="3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7" x14ac:dyDescent="0.4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5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168"/>
        <v>1</v>
      </c>
      <c r="P2751" s="3">
        <f t="shared" si="169"/>
        <v>55</v>
      </c>
      <c r="Q2751" s="3" t="s">
        <v>8322</v>
      </c>
      <c r="R2751" s="3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55.5" x14ac:dyDescent="0.4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5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168"/>
        <v>0</v>
      </c>
      <c r="P2752" s="3">
        <f t="shared" si="169"/>
        <v>0</v>
      </c>
      <c r="Q2752" s="3" t="s">
        <v>8322</v>
      </c>
      <c r="R2752" s="3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74" x14ac:dyDescent="0.4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5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168"/>
        <v>0</v>
      </c>
      <c r="P2753" s="3">
        <f t="shared" si="169"/>
        <v>0</v>
      </c>
      <c r="Q2753" s="3" t="s">
        <v>8322</v>
      </c>
      <c r="R2753" s="3" t="s">
        <v>8358</v>
      </c>
      <c r="S2753" s="11">
        <f t="shared" si="170"/>
        <v>41747.678726851846</v>
      </c>
      <c r="T2753" s="11">
        <f t="shared" si="171"/>
        <v>41807.678726851853</v>
      </c>
    </row>
    <row r="2754" spans="1:20" ht="74" x14ac:dyDescent="0.4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5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168"/>
        <v>11</v>
      </c>
      <c r="P2754" s="3">
        <f t="shared" si="169"/>
        <v>39</v>
      </c>
      <c r="Q2754" s="3" t="s">
        <v>8322</v>
      </c>
      <c r="R2754" s="3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55.5" x14ac:dyDescent="0.4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5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172">ROUND(E2755/D2755*100,0)</f>
        <v>19</v>
      </c>
      <c r="P2755" s="3">
        <f t="shared" ref="P2755:P2818" si="173">IFERROR(ROUND((E2755/L2755),0),0)</f>
        <v>48</v>
      </c>
      <c r="Q2755" s="3" t="s">
        <v>8322</v>
      </c>
      <c r="R2755" s="3" t="s">
        <v>8358</v>
      </c>
      <c r="S2755" s="11">
        <f t="shared" ref="S2755:S2818" si="174">(J2755/86400)+25569+(-5/24)</f>
        <v>41117.692395833328</v>
      </c>
      <c r="T2755" s="11">
        <f t="shared" ref="T2755:T2818" si="175">(((I2755/60)/60)/24)+DATE(1970,1,1)+(-5/24)</f>
        <v>41147.692395833328</v>
      </c>
    </row>
    <row r="2756" spans="1:20" ht="74" x14ac:dyDescent="0.4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5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172"/>
        <v>0</v>
      </c>
      <c r="P2756" s="3">
        <f t="shared" si="173"/>
        <v>0</v>
      </c>
      <c r="Q2756" s="3" t="s">
        <v>8322</v>
      </c>
      <c r="R2756" s="3" t="s">
        <v>8358</v>
      </c>
      <c r="S2756" s="11">
        <f t="shared" si="174"/>
        <v>41863.427673611106</v>
      </c>
      <c r="T2756" s="11">
        <f t="shared" si="175"/>
        <v>41893.427673611113</v>
      </c>
    </row>
    <row r="2757" spans="1:20" ht="55.5" x14ac:dyDescent="0.4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5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172"/>
        <v>52</v>
      </c>
      <c r="P2757" s="3">
        <f t="shared" si="173"/>
        <v>17</v>
      </c>
      <c r="Q2757" s="3" t="s">
        <v>8322</v>
      </c>
      <c r="R2757" s="3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74" x14ac:dyDescent="0.4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5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172"/>
        <v>10</v>
      </c>
      <c r="P2758" s="3">
        <f t="shared" si="173"/>
        <v>32</v>
      </c>
      <c r="Q2758" s="3" t="s">
        <v>8322</v>
      </c>
      <c r="R2758" s="3" t="s">
        <v>8358</v>
      </c>
      <c r="S2758" s="11">
        <f t="shared" si="174"/>
        <v>41620.692141203697</v>
      </c>
      <c r="T2758" s="11">
        <f t="shared" si="175"/>
        <v>41650.692141203705</v>
      </c>
    </row>
    <row r="2759" spans="1:20" ht="37" x14ac:dyDescent="0.4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5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172"/>
        <v>1</v>
      </c>
      <c r="P2759" s="3">
        <f t="shared" si="173"/>
        <v>5</v>
      </c>
      <c r="Q2759" s="3" t="s">
        <v>8322</v>
      </c>
      <c r="R2759" s="3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92.5" x14ac:dyDescent="0.4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5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172"/>
        <v>12</v>
      </c>
      <c r="P2760" s="3">
        <f t="shared" si="173"/>
        <v>39</v>
      </c>
      <c r="Q2760" s="3" t="s">
        <v>8322</v>
      </c>
      <c r="R2760" s="3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74" x14ac:dyDescent="0.4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5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172"/>
        <v>11</v>
      </c>
      <c r="P2761" s="3">
        <f t="shared" si="173"/>
        <v>53</v>
      </c>
      <c r="Q2761" s="3" t="s">
        <v>8322</v>
      </c>
      <c r="R2761" s="3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74" x14ac:dyDescent="0.4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5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172"/>
        <v>0</v>
      </c>
      <c r="P2762" s="3">
        <f t="shared" si="173"/>
        <v>0</v>
      </c>
      <c r="Q2762" s="3" t="s">
        <v>8322</v>
      </c>
      <c r="R2762" s="3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55.5" x14ac:dyDescent="0.4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5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172"/>
        <v>1</v>
      </c>
      <c r="P2763" s="3">
        <f t="shared" si="173"/>
        <v>9</v>
      </c>
      <c r="Q2763" s="3" t="s">
        <v>8322</v>
      </c>
      <c r="R2763" s="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74" x14ac:dyDescent="0.4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5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172"/>
        <v>1</v>
      </c>
      <c r="P2764" s="3">
        <f t="shared" si="173"/>
        <v>25</v>
      </c>
      <c r="Q2764" s="3" t="s">
        <v>8322</v>
      </c>
      <c r="R2764" s="3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55.5" x14ac:dyDescent="0.4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5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172"/>
        <v>0</v>
      </c>
      <c r="P2765" s="3">
        <f t="shared" si="173"/>
        <v>30</v>
      </c>
      <c r="Q2765" s="3" t="s">
        <v>8322</v>
      </c>
      <c r="R2765" s="3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74" x14ac:dyDescent="0.4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5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172"/>
        <v>1</v>
      </c>
      <c r="P2766" s="3">
        <f t="shared" si="173"/>
        <v>11</v>
      </c>
      <c r="Q2766" s="3" t="s">
        <v>8322</v>
      </c>
      <c r="R2766" s="3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55.5" x14ac:dyDescent="0.4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5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172"/>
        <v>0</v>
      </c>
      <c r="P2767" s="3">
        <f t="shared" si="173"/>
        <v>0</v>
      </c>
      <c r="Q2767" s="3" t="s">
        <v>8322</v>
      </c>
      <c r="R2767" s="3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74" x14ac:dyDescent="0.4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5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172"/>
        <v>2</v>
      </c>
      <c r="P2768" s="3">
        <f t="shared" si="173"/>
        <v>25</v>
      </c>
      <c r="Q2768" s="3" t="s">
        <v>8322</v>
      </c>
      <c r="R2768" s="3" t="s">
        <v>8358</v>
      </c>
      <c r="S2768" s="11">
        <f t="shared" si="174"/>
        <v>40736.459699074076</v>
      </c>
      <c r="T2768" s="11">
        <f t="shared" si="175"/>
        <v>40766.459699074068</v>
      </c>
    </row>
    <row r="2769" spans="1:20" ht="74" x14ac:dyDescent="0.4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5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172"/>
        <v>1</v>
      </c>
      <c r="P2769" s="3">
        <f t="shared" si="173"/>
        <v>11</v>
      </c>
      <c r="Q2769" s="3" t="s">
        <v>8322</v>
      </c>
      <c r="R2769" s="3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74" x14ac:dyDescent="0.4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5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172"/>
        <v>14</v>
      </c>
      <c r="P2770" s="3">
        <f t="shared" si="173"/>
        <v>29</v>
      </c>
      <c r="Q2770" s="3" t="s">
        <v>8322</v>
      </c>
      <c r="R2770" s="3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74" x14ac:dyDescent="0.4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5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172"/>
        <v>0</v>
      </c>
      <c r="P2771" s="3">
        <f t="shared" si="173"/>
        <v>1</v>
      </c>
      <c r="Q2771" s="3" t="s">
        <v>8322</v>
      </c>
      <c r="R2771" s="3" t="s">
        <v>8358</v>
      </c>
      <c r="S2771" s="11">
        <f t="shared" si="174"/>
        <v>41745.617939814816</v>
      </c>
      <c r="T2771" s="11">
        <f t="shared" si="175"/>
        <v>41795.617939814809</v>
      </c>
    </row>
    <row r="2772" spans="1:20" ht="74" x14ac:dyDescent="0.4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5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172"/>
        <v>10</v>
      </c>
      <c r="P2772" s="3">
        <f t="shared" si="173"/>
        <v>63</v>
      </c>
      <c r="Q2772" s="3" t="s">
        <v>8322</v>
      </c>
      <c r="R2772" s="3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92.5" x14ac:dyDescent="0.4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5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172"/>
        <v>0</v>
      </c>
      <c r="P2773" s="3">
        <f t="shared" si="173"/>
        <v>0</v>
      </c>
      <c r="Q2773" s="3" t="s">
        <v>8322</v>
      </c>
      <c r="R2773" s="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74" x14ac:dyDescent="0.4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5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172"/>
        <v>0</v>
      </c>
      <c r="P2774" s="3">
        <f t="shared" si="173"/>
        <v>0</v>
      </c>
      <c r="Q2774" s="3" t="s">
        <v>8322</v>
      </c>
      <c r="R2774" s="3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55.5" x14ac:dyDescent="0.4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5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172"/>
        <v>0</v>
      </c>
      <c r="P2775" s="3">
        <f t="shared" si="173"/>
        <v>1</v>
      </c>
      <c r="Q2775" s="3" t="s">
        <v>8322</v>
      </c>
      <c r="R2775" s="3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74" x14ac:dyDescent="0.4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5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172"/>
        <v>14</v>
      </c>
      <c r="P2776" s="3">
        <f t="shared" si="173"/>
        <v>44</v>
      </c>
      <c r="Q2776" s="3" t="s">
        <v>8322</v>
      </c>
      <c r="R2776" s="3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74" x14ac:dyDescent="0.4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5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172"/>
        <v>3</v>
      </c>
      <c r="P2777" s="3">
        <f t="shared" si="173"/>
        <v>75</v>
      </c>
      <c r="Q2777" s="3" t="s">
        <v>8322</v>
      </c>
      <c r="R2777" s="3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92.5" x14ac:dyDescent="0.4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5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172"/>
        <v>8</v>
      </c>
      <c r="P2778" s="3">
        <f t="shared" si="173"/>
        <v>46</v>
      </c>
      <c r="Q2778" s="3" t="s">
        <v>8322</v>
      </c>
      <c r="R2778" s="3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74" x14ac:dyDescent="0.4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5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172"/>
        <v>0</v>
      </c>
      <c r="P2779" s="3">
        <f t="shared" si="173"/>
        <v>10</v>
      </c>
      <c r="Q2779" s="3" t="s">
        <v>8322</v>
      </c>
      <c r="R2779" s="3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92.5" x14ac:dyDescent="0.4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5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172"/>
        <v>26</v>
      </c>
      <c r="P2780" s="3">
        <f t="shared" si="173"/>
        <v>94</v>
      </c>
      <c r="Q2780" s="3" t="s">
        <v>8322</v>
      </c>
      <c r="R2780" s="3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74" x14ac:dyDescent="0.4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5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172"/>
        <v>2</v>
      </c>
      <c r="P2781" s="3">
        <f t="shared" si="173"/>
        <v>53</v>
      </c>
      <c r="Q2781" s="3" t="s">
        <v>8322</v>
      </c>
      <c r="R2781" s="3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55.5" x14ac:dyDescent="0.4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5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172"/>
        <v>0</v>
      </c>
      <c r="P2782" s="3">
        <f t="shared" si="173"/>
        <v>0</v>
      </c>
      <c r="Q2782" s="3" t="s">
        <v>8322</v>
      </c>
      <c r="R2782" s="3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55.5" x14ac:dyDescent="0.4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5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172"/>
        <v>105</v>
      </c>
      <c r="P2783" s="3">
        <f t="shared" si="173"/>
        <v>47</v>
      </c>
      <c r="Q2783" s="3" t="s">
        <v>8317</v>
      </c>
      <c r="R2783" s="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55.5" x14ac:dyDescent="0.4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5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172"/>
        <v>120</v>
      </c>
      <c r="P2784" s="3">
        <f t="shared" si="173"/>
        <v>67</v>
      </c>
      <c r="Q2784" s="3" t="s">
        <v>8317</v>
      </c>
      <c r="R2784" s="3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74" x14ac:dyDescent="0.4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5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172"/>
        <v>115</v>
      </c>
      <c r="P2785" s="3">
        <f t="shared" si="173"/>
        <v>19</v>
      </c>
      <c r="Q2785" s="3" t="s">
        <v>8317</v>
      </c>
      <c r="R2785" s="3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55.5" x14ac:dyDescent="0.4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5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172"/>
        <v>119</v>
      </c>
      <c r="P2786" s="3">
        <f t="shared" si="173"/>
        <v>66</v>
      </c>
      <c r="Q2786" s="3" t="s">
        <v>8317</v>
      </c>
      <c r="R2786" s="3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55.5" x14ac:dyDescent="0.4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5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172"/>
        <v>105</v>
      </c>
      <c r="P2787" s="3">
        <f t="shared" si="173"/>
        <v>37</v>
      </c>
      <c r="Q2787" s="3" t="s">
        <v>8317</v>
      </c>
      <c r="R2787" s="3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55.5" x14ac:dyDescent="0.4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5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172"/>
        <v>118</v>
      </c>
      <c r="P2788" s="3">
        <f t="shared" si="173"/>
        <v>40</v>
      </c>
      <c r="Q2788" s="3" t="s">
        <v>8317</v>
      </c>
      <c r="R2788" s="3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74" x14ac:dyDescent="0.4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5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172"/>
        <v>120</v>
      </c>
      <c r="P2789" s="3">
        <f t="shared" si="173"/>
        <v>32</v>
      </c>
      <c r="Q2789" s="3" t="s">
        <v>8317</v>
      </c>
      <c r="R2789" s="3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55.5" x14ac:dyDescent="0.4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5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172"/>
        <v>103</v>
      </c>
      <c r="P2790" s="3">
        <f t="shared" si="173"/>
        <v>103</v>
      </c>
      <c r="Q2790" s="3" t="s">
        <v>8317</v>
      </c>
      <c r="R2790" s="3" t="s">
        <v>8318</v>
      </c>
      <c r="S2790" s="11">
        <f t="shared" si="174"/>
        <v>42550.49355324074</v>
      </c>
      <c r="T2790" s="11">
        <f t="shared" si="175"/>
        <v>42580.493553240733</v>
      </c>
    </row>
    <row r="2791" spans="1:20" ht="37" x14ac:dyDescent="0.4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5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172"/>
        <v>101</v>
      </c>
      <c r="P2791" s="3">
        <f t="shared" si="173"/>
        <v>126</v>
      </c>
      <c r="Q2791" s="3" t="s">
        <v>8317</v>
      </c>
      <c r="R2791" s="3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74" x14ac:dyDescent="0.4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5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172"/>
        <v>105</v>
      </c>
      <c r="P2792" s="3">
        <f t="shared" si="173"/>
        <v>48</v>
      </c>
      <c r="Q2792" s="3" t="s">
        <v>8317</v>
      </c>
      <c r="R2792" s="3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92.5" x14ac:dyDescent="0.4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5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172"/>
        <v>103</v>
      </c>
      <c r="P2793" s="3">
        <f t="shared" si="173"/>
        <v>73</v>
      </c>
      <c r="Q2793" s="3" t="s">
        <v>8317</v>
      </c>
      <c r="R2793" s="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74" x14ac:dyDescent="0.4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5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172"/>
        <v>108</v>
      </c>
      <c r="P2794" s="3">
        <f t="shared" si="173"/>
        <v>90</v>
      </c>
      <c r="Q2794" s="3" t="s">
        <v>8317</v>
      </c>
      <c r="R2794" s="3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92.5" x14ac:dyDescent="0.4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5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172"/>
        <v>111</v>
      </c>
      <c r="P2795" s="3">
        <f t="shared" si="173"/>
        <v>151</v>
      </c>
      <c r="Q2795" s="3" t="s">
        <v>8317</v>
      </c>
      <c r="R2795" s="3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74" x14ac:dyDescent="0.4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5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172"/>
        <v>150</v>
      </c>
      <c r="P2796" s="3">
        <f t="shared" si="173"/>
        <v>25</v>
      </c>
      <c r="Q2796" s="3" t="s">
        <v>8317</v>
      </c>
      <c r="R2796" s="3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74" x14ac:dyDescent="0.4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5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172"/>
        <v>104</v>
      </c>
      <c r="P2797" s="3">
        <f t="shared" si="173"/>
        <v>37</v>
      </c>
      <c r="Q2797" s="3" t="s">
        <v>8317</v>
      </c>
      <c r="R2797" s="3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74" x14ac:dyDescent="0.4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5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172"/>
        <v>116</v>
      </c>
      <c r="P2798" s="3">
        <f t="shared" si="173"/>
        <v>44</v>
      </c>
      <c r="Q2798" s="3" t="s">
        <v>8317</v>
      </c>
      <c r="R2798" s="3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74" x14ac:dyDescent="0.4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5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172"/>
        <v>103</v>
      </c>
      <c r="P2799" s="3">
        <f t="shared" si="173"/>
        <v>87</v>
      </c>
      <c r="Q2799" s="3" t="s">
        <v>8317</v>
      </c>
      <c r="R2799" s="3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74" x14ac:dyDescent="0.4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5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172"/>
        <v>101</v>
      </c>
      <c r="P2800" s="3">
        <f t="shared" si="173"/>
        <v>36</v>
      </c>
      <c r="Q2800" s="3" t="s">
        <v>8317</v>
      </c>
      <c r="R2800" s="3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74" x14ac:dyDescent="0.4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5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172"/>
        <v>117</v>
      </c>
      <c r="P2801" s="3">
        <f t="shared" si="173"/>
        <v>45</v>
      </c>
      <c r="Q2801" s="3" t="s">
        <v>8317</v>
      </c>
      <c r="R2801" s="3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74" x14ac:dyDescent="0.4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5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172"/>
        <v>133</v>
      </c>
      <c r="P2802" s="3">
        <f t="shared" si="173"/>
        <v>43</v>
      </c>
      <c r="Q2802" s="3" t="s">
        <v>8317</v>
      </c>
      <c r="R2802" s="3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55.5" x14ac:dyDescent="0.4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5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172"/>
        <v>133</v>
      </c>
      <c r="P2803" s="3">
        <f t="shared" si="173"/>
        <v>51</v>
      </c>
      <c r="Q2803" s="3" t="s">
        <v>8317</v>
      </c>
      <c r="R2803" s="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74" x14ac:dyDescent="0.4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5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172"/>
        <v>102</v>
      </c>
      <c r="P2804" s="3">
        <f t="shared" si="173"/>
        <v>34</v>
      </c>
      <c r="Q2804" s="3" t="s">
        <v>8317</v>
      </c>
      <c r="R2804" s="3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74" x14ac:dyDescent="0.4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5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172"/>
        <v>128</v>
      </c>
      <c r="P2805" s="3">
        <f t="shared" si="173"/>
        <v>91</v>
      </c>
      <c r="Q2805" s="3" t="s">
        <v>8317</v>
      </c>
      <c r="R2805" s="3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74" x14ac:dyDescent="0.4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5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172"/>
        <v>115</v>
      </c>
      <c r="P2806" s="3">
        <f t="shared" si="173"/>
        <v>50</v>
      </c>
      <c r="Q2806" s="3" t="s">
        <v>8317</v>
      </c>
      <c r="R2806" s="3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92.5" x14ac:dyDescent="0.4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5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172"/>
        <v>110</v>
      </c>
      <c r="P2807" s="3">
        <f t="shared" si="173"/>
        <v>24</v>
      </c>
      <c r="Q2807" s="3" t="s">
        <v>8317</v>
      </c>
      <c r="R2807" s="3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74" x14ac:dyDescent="0.4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5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172"/>
        <v>112</v>
      </c>
      <c r="P2808" s="3">
        <f t="shared" si="173"/>
        <v>44</v>
      </c>
      <c r="Q2808" s="3" t="s">
        <v>8317</v>
      </c>
      <c r="R2808" s="3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37" x14ac:dyDescent="0.4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5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172"/>
        <v>126</v>
      </c>
      <c r="P2809" s="3">
        <f t="shared" si="173"/>
        <v>68</v>
      </c>
      <c r="Q2809" s="3" t="s">
        <v>8317</v>
      </c>
      <c r="R2809" s="3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74" x14ac:dyDescent="0.4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5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172"/>
        <v>100</v>
      </c>
      <c r="P2810" s="3">
        <f t="shared" si="173"/>
        <v>65</v>
      </c>
      <c r="Q2810" s="3" t="s">
        <v>8317</v>
      </c>
      <c r="R2810" s="3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74" x14ac:dyDescent="0.4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5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172"/>
        <v>102</v>
      </c>
      <c r="P2811" s="3">
        <f t="shared" si="173"/>
        <v>122</v>
      </c>
      <c r="Q2811" s="3" t="s">
        <v>8317</v>
      </c>
      <c r="R2811" s="3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74" x14ac:dyDescent="0.4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5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172"/>
        <v>108</v>
      </c>
      <c r="P2812" s="3">
        <f t="shared" si="173"/>
        <v>47</v>
      </c>
      <c r="Q2812" s="3" t="s">
        <v>8317</v>
      </c>
      <c r="R2812" s="3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55.5" x14ac:dyDescent="0.4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5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172"/>
        <v>100</v>
      </c>
      <c r="P2813" s="3">
        <f t="shared" si="173"/>
        <v>93</v>
      </c>
      <c r="Q2813" s="3" t="s">
        <v>8317</v>
      </c>
      <c r="R2813" s="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55.5" x14ac:dyDescent="0.4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5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172"/>
        <v>113</v>
      </c>
      <c r="P2814" s="3">
        <f t="shared" si="173"/>
        <v>68</v>
      </c>
      <c r="Q2814" s="3" t="s">
        <v>8317</v>
      </c>
      <c r="R2814" s="3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74" x14ac:dyDescent="0.4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5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172"/>
        <v>128</v>
      </c>
      <c r="P2815" s="3">
        <f t="shared" si="173"/>
        <v>37</v>
      </c>
      <c r="Q2815" s="3" t="s">
        <v>8317</v>
      </c>
      <c r="R2815" s="3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74" x14ac:dyDescent="0.4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5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172"/>
        <v>108</v>
      </c>
      <c r="P2816" s="3">
        <f t="shared" si="173"/>
        <v>25</v>
      </c>
      <c r="Q2816" s="3" t="s">
        <v>8317</v>
      </c>
      <c r="R2816" s="3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74" x14ac:dyDescent="0.4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5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172"/>
        <v>242</v>
      </c>
      <c r="P2817" s="3">
        <f t="shared" si="173"/>
        <v>43</v>
      </c>
      <c r="Q2817" s="3" t="s">
        <v>8317</v>
      </c>
      <c r="R2817" s="3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74" x14ac:dyDescent="0.4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5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172"/>
        <v>142</v>
      </c>
      <c r="P2818" s="3">
        <f t="shared" si="173"/>
        <v>25</v>
      </c>
      <c r="Q2818" s="3" t="s">
        <v>8317</v>
      </c>
      <c r="R2818" s="3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92.5" x14ac:dyDescent="0.4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5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176">ROUND(E2819/D2819*100,0)</f>
        <v>130</v>
      </c>
      <c r="P2819" s="3">
        <f t="shared" ref="P2819:P2882" si="177">IFERROR(ROUND((E2819/L2819),0),0)</f>
        <v>24</v>
      </c>
      <c r="Q2819" s="3" t="s">
        <v>8317</v>
      </c>
      <c r="R2819" s="3" t="s">
        <v>8318</v>
      </c>
      <c r="S2819" s="11">
        <f t="shared" ref="S2819:S2882" si="178">(J2819/86400)+25569+(-5/24)</f>
        <v>42023.42664351852</v>
      </c>
      <c r="T2819" s="11">
        <f t="shared" ref="T2819:T2882" si="179">(((I2819/60)/60)/24)+DATE(1970,1,1)+(-5/24)</f>
        <v>42063.42664351852</v>
      </c>
    </row>
    <row r="2820" spans="1:20" ht="74" x14ac:dyDescent="0.4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5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176"/>
        <v>106</v>
      </c>
      <c r="P2820" s="3">
        <f t="shared" si="177"/>
        <v>104</v>
      </c>
      <c r="Q2820" s="3" t="s">
        <v>8317</v>
      </c>
      <c r="R2820" s="3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74" x14ac:dyDescent="0.4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5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176"/>
        <v>105</v>
      </c>
      <c r="P2821" s="3">
        <f t="shared" si="177"/>
        <v>50</v>
      </c>
      <c r="Q2821" s="3" t="s">
        <v>8317</v>
      </c>
      <c r="R2821" s="3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74" x14ac:dyDescent="0.4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5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176"/>
        <v>136</v>
      </c>
      <c r="P2822" s="3">
        <f t="shared" si="177"/>
        <v>14</v>
      </c>
      <c r="Q2822" s="3" t="s">
        <v>8317</v>
      </c>
      <c r="R2822" s="3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92.5" x14ac:dyDescent="0.4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5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176"/>
        <v>100</v>
      </c>
      <c r="P2823" s="3">
        <f t="shared" si="177"/>
        <v>29</v>
      </c>
      <c r="Q2823" s="3" t="s">
        <v>8317</v>
      </c>
      <c r="R2823" s="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74" x14ac:dyDescent="0.4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5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176"/>
        <v>100</v>
      </c>
      <c r="P2824" s="3">
        <f t="shared" si="177"/>
        <v>64</v>
      </c>
      <c r="Q2824" s="3" t="s">
        <v>8317</v>
      </c>
      <c r="R2824" s="3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74" x14ac:dyDescent="0.4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5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176"/>
        <v>124</v>
      </c>
      <c r="P2825" s="3">
        <f t="shared" si="177"/>
        <v>9</v>
      </c>
      <c r="Q2825" s="3" t="s">
        <v>8317</v>
      </c>
      <c r="R2825" s="3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55.5" x14ac:dyDescent="0.4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5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176"/>
        <v>117</v>
      </c>
      <c r="P2826" s="3">
        <f t="shared" si="177"/>
        <v>51</v>
      </c>
      <c r="Q2826" s="3" t="s">
        <v>8317</v>
      </c>
      <c r="R2826" s="3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74" x14ac:dyDescent="0.4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5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176"/>
        <v>103</v>
      </c>
      <c r="P2827" s="3">
        <f t="shared" si="177"/>
        <v>61</v>
      </c>
      <c r="Q2827" s="3" t="s">
        <v>8317</v>
      </c>
      <c r="R2827" s="3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74" x14ac:dyDescent="0.4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5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176"/>
        <v>108</v>
      </c>
      <c r="P2828" s="3">
        <f t="shared" si="177"/>
        <v>113</v>
      </c>
      <c r="Q2828" s="3" t="s">
        <v>8317</v>
      </c>
      <c r="R2828" s="3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74" x14ac:dyDescent="0.4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5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176"/>
        <v>120</v>
      </c>
      <c r="P2829" s="3">
        <f t="shared" si="177"/>
        <v>105</v>
      </c>
      <c r="Q2829" s="3" t="s">
        <v>8317</v>
      </c>
      <c r="R2829" s="3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74" x14ac:dyDescent="0.4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5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176"/>
        <v>100</v>
      </c>
      <c r="P2830" s="3">
        <f t="shared" si="177"/>
        <v>98</v>
      </c>
      <c r="Q2830" s="3" t="s">
        <v>8317</v>
      </c>
      <c r="R2830" s="3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74" x14ac:dyDescent="0.4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5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176"/>
        <v>107</v>
      </c>
      <c r="P2831" s="3">
        <f t="shared" si="177"/>
        <v>35</v>
      </c>
      <c r="Q2831" s="3" t="s">
        <v>8317</v>
      </c>
      <c r="R2831" s="3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55.5" x14ac:dyDescent="0.4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5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176"/>
        <v>100</v>
      </c>
      <c r="P2832" s="3">
        <f t="shared" si="177"/>
        <v>273</v>
      </c>
      <c r="Q2832" s="3" t="s">
        <v>8317</v>
      </c>
      <c r="R2832" s="3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55.5" x14ac:dyDescent="0.4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5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176"/>
        <v>111</v>
      </c>
      <c r="P2833" s="3">
        <f t="shared" si="177"/>
        <v>64</v>
      </c>
      <c r="Q2833" s="3" t="s">
        <v>8317</v>
      </c>
      <c r="R2833" s="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74" x14ac:dyDescent="0.4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5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176"/>
        <v>115</v>
      </c>
      <c r="P2834" s="3">
        <f t="shared" si="177"/>
        <v>30</v>
      </c>
      <c r="Q2834" s="3" t="s">
        <v>8317</v>
      </c>
      <c r="R2834" s="3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37" x14ac:dyDescent="0.4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5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176"/>
        <v>108</v>
      </c>
      <c r="P2835" s="3">
        <f t="shared" si="177"/>
        <v>84</v>
      </c>
      <c r="Q2835" s="3" t="s">
        <v>8317</v>
      </c>
      <c r="R2835" s="3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74" x14ac:dyDescent="0.4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5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176"/>
        <v>170</v>
      </c>
      <c r="P2836" s="3">
        <f t="shared" si="177"/>
        <v>65</v>
      </c>
      <c r="Q2836" s="3" t="s">
        <v>8317</v>
      </c>
      <c r="R2836" s="3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74" x14ac:dyDescent="0.4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5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176"/>
        <v>187</v>
      </c>
      <c r="P2837" s="3">
        <f t="shared" si="177"/>
        <v>20</v>
      </c>
      <c r="Q2837" s="3" t="s">
        <v>8317</v>
      </c>
      <c r="R2837" s="3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74" x14ac:dyDescent="0.4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5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176"/>
        <v>108</v>
      </c>
      <c r="P2838" s="3">
        <f t="shared" si="177"/>
        <v>44</v>
      </c>
      <c r="Q2838" s="3" t="s">
        <v>8317</v>
      </c>
      <c r="R2838" s="3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92.5" x14ac:dyDescent="0.4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5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176"/>
        <v>100</v>
      </c>
      <c r="P2839" s="3">
        <f t="shared" si="177"/>
        <v>40</v>
      </c>
      <c r="Q2839" s="3" t="s">
        <v>8317</v>
      </c>
      <c r="R2839" s="3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74" x14ac:dyDescent="0.4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5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176"/>
        <v>120</v>
      </c>
      <c r="P2840" s="3">
        <f t="shared" si="177"/>
        <v>45</v>
      </c>
      <c r="Q2840" s="3" t="s">
        <v>8317</v>
      </c>
      <c r="R2840" s="3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74" x14ac:dyDescent="0.4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5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176"/>
        <v>111</v>
      </c>
      <c r="P2841" s="3">
        <f t="shared" si="177"/>
        <v>126</v>
      </c>
      <c r="Q2841" s="3" t="s">
        <v>8317</v>
      </c>
      <c r="R2841" s="3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74" x14ac:dyDescent="0.4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5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176"/>
        <v>104</v>
      </c>
      <c r="P2842" s="3">
        <f t="shared" si="177"/>
        <v>20</v>
      </c>
      <c r="Q2842" s="3" t="s">
        <v>8317</v>
      </c>
      <c r="R2842" s="3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74" x14ac:dyDescent="0.4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5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176"/>
        <v>1</v>
      </c>
      <c r="P2843" s="3">
        <f t="shared" si="177"/>
        <v>10</v>
      </c>
      <c r="Q2843" s="3" t="s">
        <v>8317</v>
      </c>
      <c r="R2843" s="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74" x14ac:dyDescent="0.4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5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176"/>
        <v>0</v>
      </c>
      <c r="P2844" s="3">
        <f t="shared" si="177"/>
        <v>0</v>
      </c>
      <c r="Q2844" s="3" t="s">
        <v>8317</v>
      </c>
      <c r="R2844" s="3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74" x14ac:dyDescent="0.4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5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176"/>
        <v>0</v>
      </c>
      <c r="P2845" s="3">
        <f t="shared" si="177"/>
        <v>0</v>
      </c>
      <c r="Q2845" s="3" t="s">
        <v>8317</v>
      </c>
      <c r="R2845" s="3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74" x14ac:dyDescent="0.4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5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176"/>
        <v>5</v>
      </c>
      <c r="P2846" s="3">
        <f t="shared" si="177"/>
        <v>30</v>
      </c>
      <c r="Q2846" s="3" t="s">
        <v>8317</v>
      </c>
      <c r="R2846" s="3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74" x14ac:dyDescent="0.4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5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176"/>
        <v>32</v>
      </c>
      <c r="P2847" s="3">
        <f t="shared" si="177"/>
        <v>61</v>
      </c>
      <c r="Q2847" s="3" t="s">
        <v>8317</v>
      </c>
      <c r="R2847" s="3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92.5" x14ac:dyDescent="0.4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5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176"/>
        <v>0</v>
      </c>
      <c r="P2848" s="3">
        <f t="shared" si="177"/>
        <v>0</v>
      </c>
      <c r="Q2848" s="3" t="s">
        <v>8317</v>
      </c>
      <c r="R2848" s="3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74" x14ac:dyDescent="0.4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5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176"/>
        <v>0</v>
      </c>
      <c r="P2849" s="3">
        <f t="shared" si="177"/>
        <v>0</v>
      </c>
      <c r="Q2849" s="3" t="s">
        <v>8317</v>
      </c>
      <c r="R2849" s="3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74" x14ac:dyDescent="0.4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5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176"/>
        <v>0</v>
      </c>
      <c r="P2850" s="3">
        <f t="shared" si="177"/>
        <v>23</v>
      </c>
      <c r="Q2850" s="3" t="s">
        <v>8317</v>
      </c>
      <c r="R2850" s="3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74" x14ac:dyDescent="0.4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5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176"/>
        <v>1</v>
      </c>
      <c r="P2851" s="3">
        <f t="shared" si="177"/>
        <v>5</v>
      </c>
      <c r="Q2851" s="3" t="s">
        <v>8317</v>
      </c>
      <c r="R2851" s="3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74" x14ac:dyDescent="0.4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5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176"/>
        <v>4</v>
      </c>
      <c r="P2852" s="3">
        <f t="shared" si="177"/>
        <v>24</v>
      </c>
      <c r="Q2852" s="3" t="s">
        <v>8317</v>
      </c>
      <c r="R2852" s="3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74" x14ac:dyDescent="0.4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5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176"/>
        <v>0</v>
      </c>
      <c r="P2853" s="3">
        <f t="shared" si="177"/>
        <v>0</v>
      </c>
      <c r="Q2853" s="3" t="s">
        <v>8317</v>
      </c>
      <c r="R2853" s="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74" x14ac:dyDescent="0.4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5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176"/>
        <v>2</v>
      </c>
      <c r="P2854" s="3">
        <f t="shared" si="177"/>
        <v>16</v>
      </c>
      <c r="Q2854" s="3" t="s">
        <v>8317</v>
      </c>
      <c r="R2854" s="3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74" x14ac:dyDescent="0.4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5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176"/>
        <v>0</v>
      </c>
      <c r="P2855" s="3">
        <f t="shared" si="177"/>
        <v>0</v>
      </c>
      <c r="Q2855" s="3" t="s">
        <v>8317</v>
      </c>
      <c r="R2855" s="3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55.5" x14ac:dyDescent="0.4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5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176"/>
        <v>42</v>
      </c>
      <c r="P2856" s="3">
        <f t="shared" si="177"/>
        <v>30</v>
      </c>
      <c r="Q2856" s="3" t="s">
        <v>8317</v>
      </c>
      <c r="R2856" s="3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74" x14ac:dyDescent="0.4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5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176"/>
        <v>50</v>
      </c>
      <c r="P2857" s="3">
        <f t="shared" si="177"/>
        <v>60</v>
      </c>
      <c r="Q2857" s="3" t="s">
        <v>8317</v>
      </c>
      <c r="R2857" s="3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74" x14ac:dyDescent="0.4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5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176"/>
        <v>5</v>
      </c>
      <c r="P2858" s="3">
        <f t="shared" si="177"/>
        <v>24</v>
      </c>
      <c r="Q2858" s="3" t="s">
        <v>8317</v>
      </c>
      <c r="R2858" s="3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92.5" x14ac:dyDescent="0.4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5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176"/>
        <v>20</v>
      </c>
      <c r="P2859" s="3">
        <f t="shared" si="177"/>
        <v>500</v>
      </c>
      <c r="Q2859" s="3" t="s">
        <v>8317</v>
      </c>
      <c r="R2859" s="3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74" x14ac:dyDescent="0.4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5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176"/>
        <v>0</v>
      </c>
      <c r="P2860" s="3">
        <f t="shared" si="177"/>
        <v>0</v>
      </c>
      <c r="Q2860" s="3" t="s">
        <v>8317</v>
      </c>
      <c r="R2860" s="3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55.5" x14ac:dyDescent="0.4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5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176"/>
        <v>2</v>
      </c>
      <c r="P2861" s="3">
        <f t="shared" si="177"/>
        <v>35</v>
      </c>
      <c r="Q2861" s="3" t="s">
        <v>8317</v>
      </c>
      <c r="R2861" s="3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74" x14ac:dyDescent="0.4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5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176"/>
        <v>7</v>
      </c>
      <c r="P2862" s="3">
        <f t="shared" si="177"/>
        <v>30</v>
      </c>
      <c r="Q2862" s="3" t="s">
        <v>8317</v>
      </c>
      <c r="R2862" s="3" t="s">
        <v>8318</v>
      </c>
      <c r="S2862" s="11">
        <f t="shared" si="178"/>
        <v>42480.592314814814</v>
      </c>
      <c r="T2862" s="11">
        <f t="shared" si="179"/>
        <v>42540.592314814807</v>
      </c>
    </row>
    <row r="2863" spans="1:20" ht="74" x14ac:dyDescent="0.4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5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176"/>
        <v>32</v>
      </c>
      <c r="P2863" s="3">
        <f t="shared" si="177"/>
        <v>27</v>
      </c>
      <c r="Q2863" s="3" t="s">
        <v>8317</v>
      </c>
      <c r="R2863" s="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74" x14ac:dyDescent="0.4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5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176"/>
        <v>0</v>
      </c>
      <c r="P2864" s="3">
        <f t="shared" si="177"/>
        <v>18</v>
      </c>
      <c r="Q2864" s="3" t="s">
        <v>8317</v>
      </c>
      <c r="R2864" s="3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74" x14ac:dyDescent="0.4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5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176"/>
        <v>0</v>
      </c>
      <c r="P2865" s="3">
        <f t="shared" si="177"/>
        <v>20</v>
      </c>
      <c r="Q2865" s="3" t="s">
        <v>8317</v>
      </c>
      <c r="R2865" s="3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4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5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176"/>
        <v>2</v>
      </c>
      <c r="P2866" s="3">
        <f t="shared" si="177"/>
        <v>13</v>
      </c>
      <c r="Q2866" s="3" t="s">
        <v>8317</v>
      </c>
      <c r="R2866" s="3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74" x14ac:dyDescent="0.4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5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176"/>
        <v>0</v>
      </c>
      <c r="P2867" s="3">
        <f t="shared" si="177"/>
        <v>0</v>
      </c>
      <c r="Q2867" s="3" t="s">
        <v>8317</v>
      </c>
      <c r="R2867" s="3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74" x14ac:dyDescent="0.4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5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176"/>
        <v>1</v>
      </c>
      <c r="P2868" s="3">
        <f t="shared" si="177"/>
        <v>23</v>
      </c>
      <c r="Q2868" s="3" t="s">
        <v>8317</v>
      </c>
      <c r="R2868" s="3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74" x14ac:dyDescent="0.4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5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176"/>
        <v>20</v>
      </c>
      <c r="P2869" s="3">
        <f t="shared" si="177"/>
        <v>50</v>
      </c>
      <c r="Q2869" s="3" t="s">
        <v>8317</v>
      </c>
      <c r="R2869" s="3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74" x14ac:dyDescent="0.4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5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176"/>
        <v>42</v>
      </c>
      <c r="P2870" s="3">
        <f t="shared" si="177"/>
        <v>105</v>
      </c>
      <c r="Q2870" s="3" t="s">
        <v>8317</v>
      </c>
      <c r="R2870" s="3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74" x14ac:dyDescent="0.4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5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176"/>
        <v>1</v>
      </c>
      <c r="P2871" s="3">
        <f t="shared" si="177"/>
        <v>35</v>
      </c>
      <c r="Q2871" s="3" t="s">
        <v>8317</v>
      </c>
      <c r="R2871" s="3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74" x14ac:dyDescent="0.4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5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176"/>
        <v>15</v>
      </c>
      <c r="P2872" s="3">
        <f t="shared" si="177"/>
        <v>83</v>
      </c>
      <c r="Q2872" s="3" t="s">
        <v>8317</v>
      </c>
      <c r="R2872" s="3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74" x14ac:dyDescent="0.4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5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176"/>
        <v>5</v>
      </c>
      <c r="P2873" s="3">
        <f t="shared" si="177"/>
        <v>36</v>
      </c>
      <c r="Q2873" s="3" t="s">
        <v>8317</v>
      </c>
      <c r="R2873" s="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55.5" x14ac:dyDescent="0.4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5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176"/>
        <v>0</v>
      </c>
      <c r="P2874" s="3">
        <f t="shared" si="177"/>
        <v>0</v>
      </c>
      <c r="Q2874" s="3" t="s">
        <v>8317</v>
      </c>
      <c r="R2874" s="3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74" x14ac:dyDescent="0.4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5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176"/>
        <v>38</v>
      </c>
      <c r="P2875" s="3">
        <f t="shared" si="177"/>
        <v>119</v>
      </c>
      <c r="Q2875" s="3" t="s">
        <v>8317</v>
      </c>
      <c r="R2875" s="3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74" x14ac:dyDescent="0.4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5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176"/>
        <v>5</v>
      </c>
      <c r="P2876" s="3">
        <f t="shared" si="177"/>
        <v>90</v>
      </c>
      <c r="Q2876" s="3" t="s">
        <v>8317</v>
      </c>
      <c r="R2876" s="3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74" x14ac:dyDescent="0.4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5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176"/>
        <v>0</v>
      </c>
      <c r="P2877" s="3">
        <f t="shared" si="177"/>
        <v>2</v>
      </c>
      <c r="Q2877" s="3" t="s">
        <v>8317</v>
      </c>
      <c r="R2877" s="3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74" x14ac:dyDescent="0.4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5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176"/>
        <v>0</v>
      </c>
      <c r="P2878" s="3">
        <f t="shared" si="177"/>
        <v>0</v>
      </c>
      <c r="Q2878" s="3" t="s">
        <v>8317</v>
      </c>
      <c r="R2878" s="3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92.5" x14ac:dyDescent="0.4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5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176"/>
        <v>11</v>
      </c>
      <c r="P2879" s="3">
        <f t="shared" si="177"/>
        <v>108</v>
      </c>
      <c r="Q2879" s="3" t="s">
        <v>8317</v>
      </c>
      <c r="R2879" s="3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74" x14ac:dyDescent="0.4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5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176"/>
        <v>2</v>
      </c>
      <c r="P2880" s="3">
        <f t="shared" si="177"/>
        <v>16</v>
      </c>
      <c r="Q2880" s="3" t="s">
        <v>8317</v>
      </c>
      <c r="R2880" s="3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55.5" x14ac:dyDescent="0.4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5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176"/>
        <v>0</v>
      </c>
      <c r="P2881" s="3">
        <f t="shared" si="177"/>
        <v>29</v>
      </c>
      <c r="Q2881" s="3" t="s">
        <v>8317</v>
      </c>
      <c r="R2881" s="3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74" x14ac:dyDescent="0.4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5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176"/>
        <v>23</v>
      </c>
      <c r="P2882" s="3">
        <f t="shared" si="177"/>
        <v>97</v>
      </c>
      <c r="Q2882" s="3" t="s">
        <v>8317</v>
      </c>
      <c r="R2882" s="3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74" x14ac:dyDescent="0.4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5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180">ROUND(E2883/D2883*100,0)</f>
        <v>0</v>
      </c>
      <c r="P2883" s="3">
        <f t="shared" ref="P2883:P2946" si="181">IFERROR(ROUND((E2883/L2883),0),0)</f>
        <v>0</v>
      </c>
      <c r="Q2883" s="3" t="s">
        <v>8317</v>
      </c>
      <c r="R2883" s="3" t="s">
        <v>8318</v>
      </c>
      <c r="S2883" s="11">
        <f t="shared" ref="S2883:S2946" si="182">(J2883/86400)+25569+(-5/24)</f>
        <v>41916.389305555553</v>
      </c>
      <c r="T2883" s="11">
        <f t="shared" ref="T2883:T2946" si="183">(((I2883/60)/60)/24)+DATE(1970,1,1)+(-5/24)</f>
        <v>41976.430972222217</v>
      </c>
    </row>
    <row r="2884" spans="1:20" ht="74" x14ac:dyDescent="0.4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5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180"/>
        <v>34</v>
      </c>
      <c r="P2884" s="3">
        <f t="shared" si="181"/>
        <v>63</v>
      </c>
      <c r="Q2884" s="3" t="s">
        <v>8317</v>
      </c>
      <c r="R2884" s="3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74" x14ac:dyDescent="0.4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5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180"/>
        <v>19</v>
      </c>
      <c r="P2885" s="3">
        <f t="shared" si="181"/>
        <v>382</v>
      </c>
      <c r="Q2885" s="3" t="s">
        <v>8317</v>
      </c>
      <c r="R2885" s="3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55.5" x14ac:dyDescent="0.4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5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180"/>
        <v>0</v>
      </c>
      <c r="P2886" s="3">
        <f t="shared" si="181"/>
        <v>46</v>
      </c>
      <c r="Q2886" s="3" t="s">
        <v>8317</v>
      </c>
      <c r="R2886" s="3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55.5" x14ac:dyDescent="0.4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5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180"/>
        <v>33</v>
      </c>
      <c r="P2887" s="3">
        <f t="shared" si="181"/>
        <v>26</v>
      </c>
      <c r="Q2887" s="3" t="s">
        <v>8317</v>
      </c>
      <c r="R2887" s="3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74" x14ac:dyDescent="0.4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5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180"/>
        <v>5</v>
      </c>
      <c r="P2888" s="3">
        <f t="shared" si="181"/>
        <v>10</v>
      </c>
      <c r="Q2888" s="3" t="s">
        <v>8317</v>
      </c>
      <c r="R2888" s="3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74" x14ac:dyDescent="0.4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5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180"/>
        <v>0</v>
      </c>
      <c r="P2889" s="3">
        <f t="shared" si="181"/>
        <v>5</v>
      </c>
      <c r="Q2889" s="3" t="s">
        <v>8317</v>
      </c>
      <c r="R2889" s="3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92.5" x14ac:dyDescent="0.4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5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180"/>
        <v>0</v>
      </c>
      <c r="P2890" s="3">
        <f t="shared" si="181"/>
        <v>0</v>
      </c>
      <c r="Q2890" s="3" t="s">
        <v>8317</v>
      </c>
      <c r="R2890" s="3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74" x14ac:dyDescent="0.4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5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180"/>
        <v>38</v>
      </c>
      <c r="P2891" s="3">
        <f t="shared" si="181"/>
        <v>82</v>
      </c>
      <c r="Q2891" s="3" t="s">
        <v>8317</v>
      </c>
      <c r="R2891" s="3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74" x14ac:dyDescent="0.4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5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180"/>
        <v>1</v>
      </c>
      <c r="P2892" s="3">
        <f t="shared" si="181"/>
        <v>7</v>
      </c>
      <c r="Q2892" s="3" t="s">
        <v>8317</v>
      </c>
      <c r="R2892" s="3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74" x14ac:dyDescent="0.4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5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180"/>
        <v>3</v>
      </c>
      <c r="P2893" s="3">
        <f t="shared" si="181"/>
        <v>27</v>
      </c>
      <c r="Q2893" s="3" t="s">
        <v>8317</v>
      </c>
      <c r="R2893" s="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74" x14ac:dyDescent="0.4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5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180"/>
        <v>9</v>
      </c>
      <c r="P2894" s="3">
        <f t="shared" si="181"/>
        <v>29</v>
      </c>
      <c r="Q2894" s="3" t="s">
        <v>8317</v>
      </c>
      <c r="R2894" s="3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37" x14ac:dyDescent="0.4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5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180"/>
        <v>1</v>
      </c>
      <c r="P2895" s="3">
        <f t="shared" si="181"/>
        <v>13</v>
      </c>
      <c r="Q2895" s="3" t="s">
        <v>8317</v>
      </c>
      <c r="R2895" s="3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7" x14ac:dyDescent="0.4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5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180"/>
        <v>0</v>
      </c>
      <c r="P2896" s="3">
        <f t="shared" si="181"/>
        <v>0</v>
      </c>
      <c r="Q2896" s="3" t="s">
        <v>8317</v>
      </c>
      <c r="R2896" s="3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74" x14ac:dyDescent="0.4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5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180"/>
        <v>5</v>
      </c>
      <c r="P2897" s="3">
        <f t="shared" si="181"/>
        <v>6</v>
      </c>
      <c r="Q2897" s="3" t="s">
        <v>8317</v>
      </c>
      <c r="R2897" s="3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55.5" x14ac:dyDescent="0.4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5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180"/>
        <v>21</v>
      </c>
      <c r="P2898" s="3">
        <f t="shared" si="181"/>
        <v>52</v>
      </c>
      <c r="Q2898" s="3" t="s">
        <v>8317</v>
      </c>
      <c r="R2898" s="3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74" x14ac:dyDescent="0.4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5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180"/>
        <v>5</v>
      </c>
      <c r="P2899" s="3">
        <f t="shared" si="181"/>
        <v>183</v>
      </c>
      <c r="Q2899" s="3" t="s">
        <v>8317</v>
      </c>
      <c r="R2899" s="3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74" x14ac:dyDescent="0.4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5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180"/>
        <v>4</v>
      </c>
      <c r="P2900" s="3">
        <f t="shared" si="181"/>
        <v>26</v>
      </c>
      <c r="Q2900" s="3" t="s">
        <v>8317</v>
      </c>
      <c r="R2900" s="3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74" x14ac:dyDescent="0.4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5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180"/>
        <v>0</v>
      </c>
      <c r="P2901" s="3">
        <f t="shared" si="181"/>
        <v>0</v>
      </c>
      <c r="Q2901" s="3" t="s">
        <v>8317</v>
      </c>
      <c r="R2901" s="3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92.5" x14ac:dyDescent="0.4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5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180"/>
        <v>62</v>
      </c>
      <c r="P2902" s="3">
        <f t="shared" si="181"/>
        <v>486</v>
      </c>
      <c r="Q2902" s="3" t="s">
        <v>8317</v>
      </c>
      <c r="R2902" s="3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74" x14ac:dyDescent="0.4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5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180"/>
        <v>1</v>
      </c>
      <c r="P2903" s="3">
        <f t="shared" si="181"/>
        <v>3</v>
      </c>
      <c r="Q2903" s="3" t="s">
        <v>8317</v>
      </c>
      <c r="R2903" s="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55.5" x14ac:dyDescent="0.4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5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180"/>
        <v>0</v>
      </c>
      <c r="P2904" s="3">
        <f t="shared" si="181"/>
        <v>25</v>
      </c>
      <c r="Q2904" s="3" t="s">
        <v>8317</v>
      </c>
      <c r="R2904" s="3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74" x14ac:dyDescent="0.4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5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180"/>
        <v>1</v>
      </c>
      <c r="P2905" s="3">
        <f t="shared" si="181"/>
        <v>10</v>
      </c>
      <c r="Q2905" s="3" t="s">
        <v>8317</v>
      </c>
      <c r="R2905" s="3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74" x14ac:dyDescent="0.4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5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180"/>
        <v>5</v>
      </c>
      <c r="P2906" s="3">
        <f t="shared" si="181"/>
        <v>19</v>
      </c>
      <c r="Q2906" s="3" t="s">
        <v>8317</v>
      </c>
      <c r="R2906" s="3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74" x14ac:dyDescent="0.4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5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180"/>
        <v>18</v>
      </c>
      <c r="P2907" s="3">
        <f t="shared" si="181"/>
        <v>37</v>
      </c>
      <c r="Q2907" s="3" t="s">
        <v>8317</v>
      </c>
      <c r="R2907" s="3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92.5" x14ac:dyDescent="0.4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5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180"/>
        <v>9</v>
      </c>
      <c r="P2908" s="3">
        <f t="shared" si="181"/>
        <v>81</v>
      </c>
      <c r="Q2908" s="3" t="s">
        <v>8317</v>
      </c>
      <c r="R2908" s="3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74" x14ac:dyDescent="0.4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5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180"/>
        <v>0</v>
      </c>
      <c r="P2909" s="3">
        <f t="shared" si="181"/>
        <v>1</v>
      </c>
      <c r="Q2909" s="3" t="s">
        <v>8317</v>
      </c>
      <c r="R2909" s="3" t="s">
        <v>8318</v>
      </c>
      <c r="S2909" s="11">
        <f t="shared" si="182"/>
        <v>42444.669409722221</v>
      </c>
      <c r="T2909" s="11">
        <f t="shared" si="183"/>
        <v>42504.669409722213</v>
      </c>
    </row>
    <row r="2910" spans="1:20" ht="74" x14ac:dyDescent="0.4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5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180"/>
        <v>3</v>
      </c>
      <c r="P2910" s="3">
        <f t="shared" si="181"/>
        <v>53</v>
      </c>
      <c r="Q2910" s="3" t="s">
        <v>8317</v>
      </c>
      <c r="R2910" s="3" t="s">
        <v>8318</v>
      </c>
      <c r="S2910" s="11">
        <f t="shared" si="182"/>
        <v>42499.523368055554</v>
      </c>
      <c r="T2910" s="11">
        <f t="shared" si="183"/>
        <v>42529.523368055547</v>
      </c>
    </row>
    <row r="2911" spans="1:20" ht="74" x14ac:dyDescent="0.4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5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180"/>
        <v>0</v>
      </c>
      <c r="P2911" s="3">
        <f t="shared" si="181"/>
        <v>20</v>
      </c>
      <c r="Q2911" s="3" t="s">
        <v>8317</v>
      </c>
      <c r="R2911" s="3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74" x14ac:dyDescent="0.4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5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180"/>
        <v>0</v>
      </c>
      <c r="P2912" s="3">
        <f t="shared" si="181"/>
        <v>1</v>
      </c>
      <c r="Q2912" s="3" t="s">
        <v>8317</v>
      </c>
      <c r="R2912" s="3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74" x14ac:dyDescent="0.4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5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180"/>
        <v>37</v>
      </c>
      <c r="P2913" s="3">
        <f t="shared" si="181"/>
        <v>47</v>
      </c>
      <c r="Q2913" s="3" t="s">
        <v>8317</v>
      </c>
      <c r="R2913" s="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74" x14ac:dyDescent="0.4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5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180"/>
        <v>14</v>
      </c>
      <c r="P2914" s="3">
        <f t="shared" si="181"/>
        <v>78</v>
      </c>
      <c r="Q2914" s="3" t="s">
        <v>8317</v>
      </c>
      <c r="R2914" s="3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74" x14ac:dyDescent="0.4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5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180"/>
        <v>0</v>
      </c>
      <c r="P2915" s="3">
        <f t="shared" si="181"/>
        <v>1</v>
      </c>
      <c r="Q2915" s="3" t="s">
        <v>8317</v>
      </c>
      <c r="R2915" s="3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55.5" x14ac:dyDescent="0.4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5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180"/>
        <v>0</v>
      </c>
      <c r="P2916" s="3">
        <f t="shared" si="181"/>
        <v>1</v>
      </c>
      <c r="Q2916" s="3" t="s">
        <v>8317</v>
      </c>
      <c r="R2916" s="3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74" x14ac:dyDescent="0.4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5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180"/>
        <v>61</v>
      </c>
      <c r="P2917" s="3">
        <f t="shared" si="181"/>
        <v>204</v>
      </c>
      <c r="Q2917" s="3" t="s">
        <v>8317</v>
      </c>
      <c r="R2917" s="3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55.5" x14ac:dyDescent="0.4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5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180"/>
        <v>8</v>
      </c>
      <c r="P2918" s="3">
        <f t="shared" si="181"/>
        <v>21</v>
      </c>
      <c r="Q2918" s="3" t="s">
        <v>8317</v>
      </c>
      <c r="R2918" s="3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74" x14ac:dyDescent="0.4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5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180"/>
        <v>22</v>
      </c>
      <c r="P2919" s="3">
        <f t="shared" si="181"/>
        <v>49</v>
      </c>
      <c r="Q2919" s="3" t="s">
        <v>8317</v>
      </c>
      <c r="R2919" s="3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74" x14ac:dyDescent="0.4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5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180"/>
        <v>27</v>
      </c>
      <c r="P2920" s="3">
        <f t="shared" si="181"/>
        <v>68</v>
      </c>
      <c r="Q2920" s="3" t="s">
        <v>8317</v>
      </c>
      <c r="R2920" s="3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74" x14ac:dyDescent="0.4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5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180"/>
        <v>9</v>
      </c>
      <c r="P2921" s="3">
        <f t="shared" si="181"/>
        <v>9</v>
      </c>
      <c r="Q2921" s="3" t="s">
        <v>8317</v>
      </c>
      <c r="R2921" s="3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74" x14ac:dyDescent="0.4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5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180"/>
        <v>27</v>
      </c>
      <c r="P2922" s="3">
        <f t="shared" si="181"/>
        <v>52</v>
      </c>
      <c r="Q2922" s="3" t="s">
        <v>8317</v>
      </c>
      <c r="R2922" s="3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55.5" x14ac:dyDescent="0.4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5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180"/>
        <v>129</v>
      </c>
      <c r="P2923" s="3">
        <f t="shared" si="181"/>
        <v>43</v>
      </c>
      <c r="Q2923" s="3" t="s">
        <v>8317</v>
      </c>
      <c r="R2923" s="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74" x14ac:dyDescent="0.4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5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180"/>
        <v>100</v>
      </c>
      <c r="P2924" s="3">
        <f t="shared" si="181"/>
        <v>83</v>
      </c>
      <c r="Q2924" s="3" t="s">
        <v>8317</v>
      </c>
      <c r="R2924" s="3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74" x14ac:dyDescent="0.4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5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180"/>
        <v>100</v>
      </c>
      <c r="P2925" s="3">
        <f t="shared" si="181"/>
        <v>30</v>
      </c>
      <c r="Q2925" s="3" t="s">
        <v>8317</v>
      </c>
      <c r="R2925" s="3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74" x14ac:dyDescent="0.4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5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180"/>
        <v>103</v>
      </c>
      <c r="P2926" s="3">
        <f t="shared" si="181"/>
        <v>176</v>
      </c>
      <c r="Q2926" s="3" t="s">
        <v>8317</v>
      </c>
      <c r="R2926" s="3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74" x14ac:dyDescent="0.4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5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180"/>
        <v>102</v>
      </c>
      <c r="P2927" s="3">
        <f t="shared" si="181"/>
        <v>232</v>
      </c>
      <c r="Q2927" s="3" t="s">
        <v>8317</v>
      </c>
      <c r="R2927" s="3" t="s">
        <v>8359</v>
      </c>
      <c r="S2927" s="11">
        <f t="shared" si="182"/>
        <v>41863.375787037039</v>
      </c>
      <c r="T2927" s="11">
        <f t="shared" si="183"/>
        <v>41893.375787037032</v>
      </c>
    </row>
    <row r="2928" spans="1:20" ht="74" x14ac:dyDescent="0.4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5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180"/>
        <v>125</v>
      </c>
      <c r="P2928" s="3">
        <f t="shared" si="181"/>
        <v>75</v>
      </c>
      <c r="Q2928" s="3" t="s">
        <v>8317</v>
      </c>
      <c r="R2928" s="3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74" x14ac:dyDescent="0.4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5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180"/>
        <v>131</v>
      </c>
      <c r="P2929" s="3">
        <f t="shared" si="181"/>
        <v>112</v>
      </c>
      <c r="Q2929" s="3" t="s">
        <v>8317</v>
      </c>
      <c r="R2929" s="3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7" x14ac:dyDescent="0.4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5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180"/>
        <v>100</v>
      </c>
      <c r="P2930" s="3">
        <f t="shared" si="181"/>
        <v>42</v>
      </c>
      <c r="Q2930" s="3" t="s">
        <v>8317</v>
      </c>
      <c r="R2930" s="3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74" x14ac:dyDescent="0.4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5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180"/>
        <v>102</v>
      </c>
      <c r="P2931" s="3">
        <f t="shared" si="181"/>
        <v>255</v>
      </c>
      <c r="Q2931" s="3" t="s">
        <v>8317</v>
      </c>
      <c r="R2931" s="3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74" x14ac:dyDescent="0.4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5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180"/>
        <v>101</v>
      </c>
      <c r="P2932" s="3">
        <f t="shared" si="181"/>
        <v>163</v>
      </c>
      <c r="Q2932" s="3" t="s">
        <v>8317</v>
      </c>
      <c r="R2932" s="3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74" x14ac:dyDescent="0.4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5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180"/>
        <v>106</v>
      </c>
      <c r="P2933" s="3">
        <f t="shared" si="181"/>
        <v>88</v>
      </c>
      <c r="Q2933" s="3" t="s">
        <v>8317</v>
      </c>
      <c r="R2933" s="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74" x14ac:dyDescent="0.4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5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180"/>
        <v>105</v>
      </c>
      <c r="P2934" s="3">
        <f t="shared" si="181"/>
        <v>86</v>
      </c>
      <c r="Q2934" s="3" t="s">
        <v>8317</v>
      </c>
      <c r="R2934" s="3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74" x14ac:dyDescent="0.4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5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180"/>
        <v>103</v>
      </c>
      <c r="P2935" s="3">
        <f t="shared" si="181"/>
        <v>48</v>
      </c>
      <c r="Q2935" s="3" t="s">
        <v>8317</v>
      </c>
      <c r="R2935" s="3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74" x14ac:dyDescent="0.4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5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180"/>
        <v>108</v>
      </c>
      <c r="P2936" s="3">
        <f t="shared" si="181"/>
        <v>73</v>
      </c>
      <c r="Q2936" s="3" t="s">
        <v>8317</v>
      </c>
      <c r="R2936" s="3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74" x14ac:dyDescent="0.4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5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180"/>
        <v>101</v>
      </c>
      <c r="P2937" s="3">
        <f t="shared" si="181"/>
        <v>91</v>
      </c>
      <c r="Q2937" s="3" t="s">
        <v>8317</v>
      </c>
      <c r="R2937" s="3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74" x14ac:dyDescent="0.4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5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180"/>
        <v>128</v>
      </c>
      <c r="P2938" s="3">
        <f t="shared" si="181"/>
        <v>38</v>
      </c>
      <c r="Q2938" s="3" t="s">
        <v>8317</v>
      </c>
      <c r="R2938" s="3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55.5" x14ac:dyDescent="0.4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5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180"/>
        <v>133</v>
      </c>
      <c r="P2939" s="3">
        <f t="shared" si="181"/>
        <v>36</v>
      </c>
      <c r="Q2939" s="3" t="s">
        <v>8317</v>
      </c>
      <c r="R2939" s="3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74" x14ac:dyDescent="0.4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5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180"/>
        <v>101</v>
      </c>
      <c r="P2940" s="3">
        <f t="shared" si="181"/>
        <v>127</v>
      </c>
      <c r="Q2940" s="3" t="s">
        <v>8317</v>
      </c>
      <c r="R2940" s="3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74" x14ac:dyDescent="0.4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5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180"/>
        <v>103</v>
      </c>
      <c r="P2941" s="3">
        <f t="shared" si="181"/>
        <v>329</v>
      </c>
      <c r="Q2941" s="3" t="s">
        <v>8317</v>
      </c>
      <c r="R2941" s="3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74" x14ac:dyDescent="0.4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5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180"/>
        <v>107</v>
      </c>
      <c r="P2942" s="3">
        <f t="shared" si="181"/>
        <v>81</v>
      </c>
      <c r="Q2942" s="3" t="s">
        <v>8317</v>
      </c>
      <c r="R2942" s="3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74" x14ac:dyDescent="0.4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5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180"/>
        <v>0</v>
      </c>
      <c r="P2943" s="3">
        <f t="shared" si="181"/>
        <v>1</v>
      </c>
      <c r="Q2943" s="3" t="s">
        <v>8317</v>
      </c>
      <c r="R2943" s="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74" x14ac:dyDescent="0.4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5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180"/>
        <v>20</v>
      </c>
      <c r="P2944" s="3">
        <f t="shared" si="181"/>
        <v>202</v>
      </c>
      <c r="Q2944" s="3" t="s">
        <v>8317</v>
      </c>
      <c r="R2944" s="3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74" x14ac:dyDescent="0.4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5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180"/>
        <v>0</v>
      </c>
      <c r="P2945" s="3">
        <f t="shared" si="181"/>
        <v>0</v>
      </c>
      <c r="Q2945" s="3" t="s">
        <v>8317</v>
      </c>
      <c r="R2945" s="3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55.5" x14ac:dyDescent="0.4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5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180"/>
        <v>1</v>
      </c>
      <c r="P2946" s="3">
        <f t="shared" si="181"/>
        <v>100</v>
      </c>
      <c r="Q2946" s="3" t="s">
        <v>8317</v>
      </c>
      <c r="R2946" s="3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74" x14ac:dyDescent="0.4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5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184">ROUND(E2947/D2947*100,0)</f>
        <v>0</v>
      </c>
      <c r="P2947" s="3">
        <f t="shared" ref="P2947:P3010" si="185">IFERROR(ROUND((E2947/L2947),0),0)</f>
        <v>0</v>
      </c>
      <c r="Q2947" s="3" t="s">
        <v>8317</v>
      </c>
      <c r="R2947" s="3" t="s">
        <v>8357</v>
      </c>
      <c r="S2947" s="11">
        <f t="shared" ref="S2947:S3010" si="186">(J2947/86400)+25569+(-5/24)</f>
        <v>42117.931250000001</v>
      </c>
      <c r="T2947" s="11">
        <f t="shared" ref="T2947:T3010" si="187">(((I2947/60)/60)/24)+DATE(1970,1,1)+(-5/24)</f>
        <v>42147.931250000001</v>
      </c>
    </row>
    <row r="2948" spans="1:20" ht="74" x14ac:dyDescent="0.4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5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184"/>
        <v>0</v>
      </c>
      <c r="P2948" s="3">
        <f t="shared" si="185"/>
        <v>1</v>
      </c>
      <c r="Q2948" s="3" t="s">
        <v>8317</v>
      </c>
      <c r="R2948" s="3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74" x14ac:dyDescent="0.4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5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184"/>
        <v>4</v>
      </c>
      <c r="P2949" s="3">
        <f t="shared" si="185"/>
        <v>82</v>
      </c>
      <c r="Q2949" s="3" t="s">
        <v>8317</v>
      </c>
      <c r="R2949" s="3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74" x14ac:dyDescent="0.4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5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184"/>
        <v>0</v>
      </c>
      <c r="P2950" s="3">
        <f t="shared" si="185"/>
        <v>3</v>
      </c>
      <c r="Q2950" s="3" t="s">
        <v>8317</v>
      </c>
      <c r="R2950" s="3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74" x14ac:dyDescent="0.4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5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184"/>
        <v>3</v>
      </c>
      <c r="P2951" s="3">
        <f t="shared" si="185"/>
        <v>13</v>
      </c>
      <c r="Q2951" s="3" t="s">
        <v>8317</v>
      </c>
      <c r="R2951" s="3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74" x14ac:dyDescent="0.4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5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184"/>
        <v>0</v>
      </c>
      <c r="P2952" s="3">
        <f t="shared" si="185"/>
        <v>0</v>
      </c>
      <c r="Q2952" s="3" t="s">
        <v>8317</v>
      </c>
      <c r="R2952" s="3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92.5" x14ac:dyDescent="0.4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5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184"/>
        <v>2</v>
      </c>
      <c r="P2953" s="3">
        <f t="shared" si="185"/>
        <v>19</v>
      </c>
      <c r="Q2953" s="3" t="s">
        <v>8317</v>
      </c>
      <c r="R2953" s="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92.5" x14ac:dyDescent="0.4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5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184"/>
        <v>8</v>
      </c>
      <c r="P2954" s="3">
        <f t="shared" si="185"/>
        <v>201</v>
      </c>
      <c r="Q2954" s="3" t="s">
        <v>8317</v>
      </c>
      <c r="R2954" s="3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74" x14ac:dyDescent="0.4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5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184"/>
        <v>0</v>
      </c>
      <c r="P2955" s="3">
        <f t="shared" si="185"/>
        <v>202</v>
      </c>
      <c r="Q2955" s="3" t="s">
        <v>8317</v>
      </c>
      <c r="R2955" s="3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74" x14ac:dyDescent="0.4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5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184"/>
        <v>0</v>
      </c>
      <c r="P2956" s="3">
        <f t="shared" si="185"/>
        <v>0</v>
      </c>
      <c r="Q2956" s="3" t="s">
        <v>8317</v>
      </c>
      <c r="R2956" s="3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55.5" x14ac:dyDescent="0.4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5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184"/>
        <v>60</v>
      </c>
      <c r="P2957" s="3">
        <f t="shared" si="185"/>
        <v>65</v>
      </c>
      <c r="Q2957" s="3" t="s">
        <v>8317</v>
      </c>
      <c r="R2957" s="3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74" x14ac:dyDescent="0.4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5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184"/>
        <v>17</v>
      </c>
      <c r="P2958" s="3">
        <f t="shared" si="185"/>
        <v>66</v>
      </c>
      <c r="Q2958" s="3" t="s">
        <v>8317</v>
      </c>
      <c r="R2958" s="3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55.5" x14ac:dyDescent="0.4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5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184"/>
        <v>2</v>
      </c>
      <c r="P2959" s="3">
        <f t="shared" si="185"/>
        <v>93</v>
      </c>
      <c r="Q2959" s="3" t="s">
        <v>8317</v>
      </c>
      <c r="R2959" s="3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74" x14ac:dyDescent="0.4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5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184"/>
        <v>0</v>
      </c>
      <c r="P2960" s="3">
        <f t="shared" si="185"/>
        <v>0</v>
      </c>
      <c r="Q2960" s="3" t="s">
        <v>8317</v>
      </c>
      <c r="R2960" s="3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74" x14ac:dyDescent="0.4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5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184"/>
        <v>0</v>
      </c>
      <c r="P2961" s="3">
        <f t="shared" si="185"/>
        <v>0</v>
      </c>
      <c r="Q2961" s="3" t="s">
        <v>8317</v>
      </c>
      <c r="R2961" s="3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74" x14ac:dyDescent="0.4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5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184"/>
        <v>0</v>
      </c>
      <c r="P2962" s="3">
        <f t="shared" si="185"/>
        <v>0</v>
      </c>
      <c r="Q2962" s="3" t="s">
        <v>8317</v>
      </c>
      <c r="R2962" s="3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74" x14ac:dyDescent="0.4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5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184"/>
        <v>110</v>
      </c>
      <c r="P2963" s="3">
        <f t="shared" si="185"/>
        <v>51</v>
      </c>
      <c r="Q2963" s="3" t="s">
        <v>8317</v>
      </c>
      <c r="R2963" s="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74" x14ac:dyDescent="0.4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5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184"/>
        <v>122</v>
      </c>
      <c r="P2964" s="3">
        <f t="shared" si="185"/>
        <v>61</v>
      </c>
      <c r="Q2964" s="3" t="s">
        <v>8317</v>
      </c>
      <c r="R2964" s="3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92.5" x14ac:dyDescent="0.4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5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184"/>
        <v>107</v>
      </c>
      <c r="P2965" s="3">
        <f t="shared" si="185"/>
        <v>109</v>
      </c>
      <c r="Q2965" s="3" t="s">
        <v>8317</v>
      </c>
      <c r="R2965" s="3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74" x14ac:dyDescent="0.4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5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184"/>
        <v>101</v>
      </c>
      <c r="P2966" s="3">
        <f t="shared" si="185"/>
        <v>26</v>
      </c>
      <c r="Q2966" s="3" t="s">
        <v>8317</v>
      </c>
      <c r="R2966" s="3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74" x14ac:dyDescent="0.4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5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184"/>
        <v>109</v>
      </c>
      <c r="P2967" s="3">
        <f t="shared" si="185"/>
        <v>42</v>
      </c>
      <c r="Q2967" s="3" t="s">
        <v>8317</v>
      </c>
      <c r="R2967" s="3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74" x14ac:dyDescent="0.4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5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184"/>
        <v>114</v>
      </c>
      <c r="P2968" s="3">
        <f t="shared" si="185"/>
        <v>89</v>
      </c>
      <c r="Q2968" s="3" t="s">
        <v>8317</v>
      </c>
      <c r="R2968" s="3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55.5" x14ac:dyDescent="0.4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5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184"/>
        <v>114</v>
      </c>
      <c r="P2969" s="3">
        <f t="shared" si="185"/>
        <v>80</v>
      </c>
      <c r="Q2969" s="3" t="s">
        <v>8317</v>
      </c>
      <c r="R2969" s="3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55.5" x14ac:dyDescent="0.4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5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184"/>
        <v>106</v>
      </c>
      <c r="P2970" s="3">
        <f t="shared" si="185"/>
        <v>79</v>
      </c>
      <c r="Q2970" s="3" t="s">
        <v>8317</v>
      </c>
      <c r="R2970" s="3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74" x14ac:dyDescent="0.4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5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184"/>
        <v>163</v>
      </c>
      <c r="P2971" s="3">
        <f t="shared" si="185"/>
        <v>96</v>
      </c>
      <c r="Q2971" s="3" t="s">
        <v>8317</v>
      </c>
      <c r="R2971" s="3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74" x14ac:dyDescent="0.4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5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184"/>
        <v>106</v>
      </c>
      <c r="P2972" s="3">
        <f t="shared" si="185"/>
        <v>70</v>
      </c>
      <c r="Q2972" s="3" t="s">
        <v>8317</v>
      </c>
      <c r="R2972" s="3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74" x14ac:dyDescent="0.4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5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184"/>
        <v>100</v>
      </c>
      <c r="P2973" s="3">
        <f t="shared" si="185"/>
        <v>75</v>
      </c>
      <c r="Q2973" s="3" t="s">
        <v>8317</v>
      </c>
      <c r="R2973" s="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55.5" x14ac:dyDescent="0.4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5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184"/>
        <v>105</v>
      </c>
      <c r="P2974" s="3">
        <f t="shared" si="185"/>
        <v>124</v>
      </c>
      <c r="Q2974" s="3" t="s">
        <v>8317</v>
      </c>
      <c r="R2974" s="3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74" x14ac:dyDescent="0.4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5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184"/>
        <v>175</v>
      </c>
      <c r="P2975" s="3">
        <f t="shared" si="185"/>
        <v>265</v>
      </c>
      <c r="Q2975" s="3" t="s">
        <v>8317</v>
      </c>
      <c r="R2975" s="3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74" x14ac:dyDescent="0.4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5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184"/>
        <v>102</v>
      </c>
      <c r="P2976" s="3">
        <f t="shared" si="185"/>
        <v>59</v>
      </c>
      <c r="Q2976" s="3" t="s">
        <v>8317</v>
      </c>
      <c r="R2976" s="3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74" x14ac:dyDescent="0.4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5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184"/>
        <v>100</v>
      </c>
      <c r="P2977" s="3">
        <f t="shared" si="185"/>
        <v>71</v>
      </c>
      <c r="Q2977" s="3" t="s">
        <v>8317</v>
      </c>
      <c r="R2977" s="3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55.5" x14ac:dyDescent="0.4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5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184"/>
        <v>171</v>
      </c>
      <c r="P2978" s="3">
        <f t="shared" si="185"/>
        <v>9</v>
      </c>
      <c r="Q2978" s="3" t="s">
        <v>8317</v>
      </c>
      <c r="R2978" s="3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92.5" x14ac:dyDescent="0.4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5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184"/>
        <v>114</v>
      </c>
      <c r="P2979" s="3">
        <f t="shared" si="185"/>
        <v>114</v>
      </c>
      <c r="Q2979" s="3" t="s">
        <v>8317</v>
      </c>
      <c r="R2979" s="3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74" x14ac:dyDescent="0.4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5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184"/>
        <v>129</v>
      </c>
      <c r="P2980" s="3">
        <f t="shared" si="185"/>
        <v>61</v>
      </c>
      <c r="Q2980" s="3" t="s">
        <v>8317</v>
      </c>
      <c r="R2980" s="3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74" x14ac:dyDescent="0.4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5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184"/>
        <v>101</v>
      </c>
      <c r="P2981" s="3">
        <f t="shared" si="185"/>
        <v>110</v>
      </c>
      <c r="Q2981" s="3" t="s">
        <v>8317</v>
      </c>
      <c r="R2981" s="3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55.5" x14ac:dyDescent="0.4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5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184"/>
        <v>109</v>
      </c>
      <c r="P2982" s="3">
        <f t="shared" si="185"/>
        <v>136</v>
      </c>
      <c r="Q2982" s="3" t="s">
        <v>8317</v>
      </c>
      <c r="R2982" s="3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74" x14ac:dyDescent="0.4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5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184"/>
        <v>129</v>
      </c>
      <c r="P2983" s="3">
        <f t="shared" si="185"/>
        <v>53</v>
      </c>
      <c r="Q2983" s="3" t="s">
        <v>8317</v>
      </c>
      <c r="R2983" s="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55.5" x14ac:dyDescent="0.4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5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184"/>
        <v>102</v>
      </c>
      <c r="P2984" s="3">
        <f t="shared" si="185"/>
        <v>86</v>
      </c>
      <c r="Q2984" s="3" t="s">
        <v>8317</v>
      </c>
      <c r="R2984" s="3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74" x14ac:dyDescent="0.4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5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184"/>
        <v>147</v>
      </c>
      <c r="P2985" s="3">
        <f t="shared" si="185"/>
        <v>155</v>
      </c>
      <c r="Q2985" s="3" t="s">
        <v>8317</v>
      </c>
      <c r="R2985" s="3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92.5" x14ac:dyDescent="0.4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5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184"/>
        <v>100</v>
      </c>
      <c r="P2986" s="3">
        <f t="shared" si="185"/>
        <v>115</v>
      </c>
      <c r="Q2986" s="3" t="s">
        <v>8317</v>
      </c>
      <c r="R2986" s="3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92.5" x14ac:dyDescent="0.4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5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184"/>
        <v>122</v>
      </c>
      <c r="P2987" s="3">
        <f t="shared" si="185"/>
        <v>110</v>
      </c>
      <c r="Q2987" s="3" t="s">
        <v>8317</v>
      </c>
      <c r="R2987" s="3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74" x14ac:dyDescent="0.4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5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184"/>
        <v>106</v>
      </c>
      <c r="P2988" s="3">
        <f t="shared" si="185"/>
        <v>45</v>
      </c>
      <c r="Q2988" s="3" t="s">
        <v>8317</v>
      </c>
      <c r="R2988" s="3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74" x14ac:dyDescent="0.4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5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184"/>
        <v>110</v>
      </c>
      <c r="P2989" s="3">
        <f t="shared" si="185"/>
        <v>104</v>
      </c>
      <c r="Q2989" s="3" t="s">
        <v>8317</v>
      </c>
      <c r="R2989" s="3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74" x14ac:dyDescent="0.4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5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184"/>
        <v>100</v>
      </c>
      <c r="P2990" s="3">
        <f t="shared" si="185"/>
        <v>36</v>
      </c>
      <c r="Q2990" s="3" t="s">
        <v>8317</v>
      </c>
      <c r="R2990" s="3" t="s">
        <v>8357</v>
      </c>
      <c r="S2990" s="11">
        <f t="shared" si="186"/>
        <v>42511.153715277775</v>
      </c>
      <c r="T2990" s="11">
        <f t="shared" si="187"/>
        <v>42541.153715277782</v>
      </c>
    </row>
    <row r="2991" spans="1:20" ht="37" x14ac:dyDescent="0.4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5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184"/>
        <v>177</v>
      </c>
      <c r="P2991" s="3">
        <f t="shared" si="185"/>
        <v>97</v>
      </c>
      <c r="Q2991" s="3" t="s">
        <v>8317</v>
      </c>
      <c r="R2991" s="3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74" x14ac:dyDescent="0.4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5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184"/>
        <v>100</v>
      </c>
      <c r="P2992" s="3">
        <f t="shared" si="185"/>
        <v>370</v>
      </c>
      <c r="Q2992" s="3" t="s">
        <v>8317</v>
      </c>
      <c r="R2992" s="3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74" x14ac:dyDescent="0.4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5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184"/>
        <v>103</v>
      </c>
      <c r="P2993" s="3">
        <f t="shared" si="185"/>
        <v>94</v>
      </c>
      <c r="Q2993" s="3" t="s">
        <v>8317</v>
      </c>
      <c r="R2993" s="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74" x14ac:dyDescent="0.4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5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184"/>
        <v>105</v>
      </c>
      <c r="P2994" s="3">
        <f t="shared" si="185"/>
        <v>49</v>
      </c>
      <c r="Q2994" s="3" t="s">
        <v>8317</v>
      </c>
      <c r="R2994" s="3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37" x14ac:dyDescent="0.4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5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184"/>
        <v>100</v>
      </c>
      <c r="P2995" s="3">
        <f t="shared" si="185"/>
        <v>46</v>
      </c>
      <c r="Q2995" s="3" t="s">
        <v>8317</v>
      </c>
      <c r="R2995" s="3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74" x14ac:dyDescent="0.4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5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184"/>
        <v>458</v>
      </c>
      <c r="P2996" s="3">
        <f t="shared" si="185"/>
        <v>23</v>
      </c>
      <c r="Q2996" s="3" t="s">
        <v>8317</v>
      </c>
      <c r="R2996" s="3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74" x14ac:dyDescent="0.4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5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184"/>
        <v>105</v>
      </c>
      <c r="P2997" s="3">
        <f t="shared" si="185"/>
        <v>63</v>
      </c>
      <c r="Q2997" s="3" t="s">
        <v>8317</v>
      </c>
      <c r="R2997" s="3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55.5" x14ac:dyDescent="0.4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5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184"/>
        <v>172</v>
      </c>
      <c r="P2998" s="3">
        <f t="shared" si="185"/>
        <v>154</v>
      </c>
      <c r="Q2998" s="3" t="s">
        <v>8317</v>
      </c>
      <c r="R2998" s="3" t="s">
        <v>8357</v>
      </c>
      <c r="S2998" s="11">
        <f t="shared" si="186"/>
        <v>42090.704166666663</v>
      </c>
      <c r="T2998" s="11">
        <f t="shared" si="187"/>
        <v>42150.70416666667</v>
      </c>
    </row>
    <row r="2999" spans="1:20" ht="74" x14ac:dyDescent="0.4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5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184"/>
        <v>104</v>
      </c>
      <c r="P2999" s="3">
        <f t="shared" si="185"/>
        <v>90</v>
      </c>
      <c r="Q2999" s="3" t="s">
        <v>8317</v>
      </c>
      <c r="R2999" s="3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74" x14ac:dyDescent="0.4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5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184"/>
        <v>103</v>
      </c>
      <c r="P3000" s="3">
        <f t="shared" si="185"/>
        <v>119</v>
      </c>
      <c r="Q3000" s="3" t="s">
        <v>8317</v>
      </c>
      <c r="R3000" s="3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74" x14ac:dyDescent="0.4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5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184"/>
        <v>119</v>
      </c>
      <c r="P3001" s="3">
        <f t="shared" si="185"/>
        <v>80</v>
      </c>
      <c r="Q3001" s="3" t="s">
        <v>8317</v>
      </c>
      <c r="R3001" s="3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74" x14ac:dyDescent="0.4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5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184"/>
        <v>100</v>
      </c>
      <c r="P3002" s="3">
        <f t="shared" si="185"/>
        <v>63</v>
      </c>
      <c r="Q3002" s="3" t="s">
        <v>8317</v>
      </c>
      <c r="R3002" s="3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74" x14ac:dyDescent="0.4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5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184"/>
        <v>319</v>
      </c>
      <c r="P3003" s="3">
        <f t="shared" si="185"/>
        <v>131</v>
      </c>
      <c r="Q3003" s="3" t="s">
        <v>8317</v>
      </c>
      <c r="R3003" s="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55.5" x14ac:dyDescent="0.4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5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184"/>
        <v>109</v>
      </c>
      <c r="P3004" s="3">
        <f t="shared" si="185"/>
        <v>73</v>
      </c>
      <c r="Q3004" s="3" t="s">
        <v>8317</v>
      </c>
      <c r="R3004" s="3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92.5" x14ac:dyDescent="0.4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5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184"/>
        <v>101</v>
      </c>
      <c r="P3005" s="3">
        <f t="shared" si="185"/>
        <v>179</v>
      </c>
      <c r="Q3005" s="3" t="s">
        <v>8317</v>
      </c>
      <c r="R3005" s="3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92.5" x14ac:dyDescent="0.4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5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184"/>
        <v>113</v>
      </c>
      <c r="P3006" s="3">
        <f t="shared" si="185"/>
        <v>163</v>
      </c>
      <c r="Q3006" s="3" t="s">
        <v>8317</v>
      </c>
      <c r="R3006" s="3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74" x14ac:dyDescent="0.4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5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184"/>
        <v>120</v>
      </c>
      <c r="P3007" s="3">
        <f t="shared" si="185"/>
        <v>108</v>
      </c>
      <c r="Q3007" s="3" t="s">
        <v>8317</v>
      </c>
      <c r="R3007" s="3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55.5" x14ac:dyDescent="0.4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5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184"/>
        <v>108</v>
      </c>
      <c r="P3008" s="3">
        <f t="shared" si="185"/>
        <v>89</v>
      </c>
      <c r="Q3008" s="3" t="s">
        <v>8317</v>
      </c>
      <c r="R3008" s="3" t="s">
        <v>8357</v>
      </c>
      <c r="S3008" s="11">
        <f t="shared" si="186"/>
        <v>41957.54850694444</v>
      </c>
      <c r="T3008" s="11">
        <f t="shared" si="187"/>
        <v>41987.548506944448</v>
      </c>
    </row>
    <row r="3009" spans="1:20" ht="37" x14ac:dyDescent="0.4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5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184"/>
        <v>180</v>
      </c>
      <c r="P3009" s="3">
        <f t="shared" si="185"/>
        <v>54</v>
      </c>
      <c r="Q3009" s="3" t="s">
        <v>8317</v>
      </c>
      <c r="R3009" s="3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74" x14ac:dyDescent="0.4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5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184"/>
        <v>101</v>
      </c>
      <c r="P3010" s="3">
        <f t="shared" si="185"/>
        <v>117</v>
      </c>
      <c r="Q3010" s="3" t="s">
        <v>8317</v>
      </c>
      <c r="R3010" s="3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74" x14ac:dyDescent="0.4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5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188">ROUND(E3011/D3011*100,0)</f>
        <v>120</v>
      </c>
      <c r="P3011" s="3">
        <f t="shared" ref="P3011:P3074" si="189">IFERROR(ROUND((E3011/L3011),0),0)</f>
        <v>234</v>
      </c>
      <c r="Q3011" s="3" t="s">
        <v>8317</v>
      </c>
      <c r="R3011" s="3" t="s">
        <v>8357</v>
      </c>
      <c r="S3011" s="11">
        <f t="shared" ref="S3011:S3074" si="190">(J3011/86400)+25569+(-5/24)</f>
        <v>41939.361574074072</v>
      </c>
      <c r="T3011" s="11">
        <f t="shared" ref="T3011:T3074" si="191">(((I3011/60)/60)/24)+DATE(1970,1,1)+(-5/24)</f>
        <v>41969.403240740743</v>
      </c>
    </row>
    <row r="3012" spans="1:20" ht="92.5" x14ac:dyDescent="0.4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5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188"/>
        <v>158</v>
      </c>
      <c r="P3012" s="3">
        <f t="shared" si="189"/>
        <v>158</v>
      </c>
      <c r="Q3012" s="3" t="s">
        <v>8317</v>
      </c>
      <c r="R3012" s="3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74" x14ac:dyDescent="0.4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5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188"/>
        <v>124</v>
      </c>
      <c r="P3013" s="3">
        <f t="shared" si="189"/>
        <v>15</v>
      </c>
      <c r="Q3013" s="3" t="s">
        <v>8317</v>
      </c>
      <c r="R3013" s="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74" x14ac:dyDescent="0.4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5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188"/>
        <v>117</v>
      </c>
      <c r="P3014" s="3">
        <f t="shared" si="189"/>
        <v>85</v>
      </c>
      <c r="Q3014" s="3" t="s">
        <v>8317</v>
      </c>
      <c r="R3014" s="3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74" x14ac:dyDescent="0.4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5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188"/>
        <v>157</v>
      </c>
      <c r="P3015" s="3">
        <f t="shared" si="189"/>
        <v>147</v>
      </c>
      <c r="Q3015" s="3" t="s">
        <v>8317</v>
      </c>
      <c r="R3015" s="3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74" x14ac:dyDescent="0.4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5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188"/>
        <v>113</v>
      </c>
      <c r="P3016" s="3">
        <f t="shared" si="189"/>
        <v>51</v>
      </c>
      <c r="Q3016" s="3" t="s">
        <v>8317</v>
      </c>
      <c r="R3016" s="3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74" x14ac:dyDescent="0.4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5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188"/>
        <v>103</v>
      </c>
      <c r="P3017" s="3">
        <f t="shared" si="189"/>
        <v>88</v>
      </c>
      <c r="Q3017" s="3" t="s">
        <v>8317</v>
      </c>
      <c r="R3017" s="3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74" x14ac:dyDescent="0.4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5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188"/>
        <v>103</v>
      </c>
      <c r="P3018" s="3">
        <f t="shared" si="189"/>
        <v>242</v>
      </c>
      <c r="Q3018" s="3" t="s">
        <v>8317</v>
      </c>
      <c r="R3018" s="3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74" x14ac:dyDescent="0.4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5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188"/>
        <v>106</v>
      </c>
      <c r="P3019" s="3">
        <f t="shared" si="189"/>
        <v>146</v>
      </c>
      <c r="Q3019" s="3" t="s">
        <v>8317</v>
      </c>
      <c r="R3019" s="3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74" x14ac:dyDescent="0.4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5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188"/>
        <v>101</v>
      </c>
      <c r="P3020" s="3">
        <f t="shared" si="189"/>
        <v>103</v>
      </c>
      <c r="Q3020" s="3" t="s">
        <v>8317</v>
      </c>
      <c r="R3020" s="3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74" x14ac:dyDescent="0.4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5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188"/>
        <v>121</v>
      </c>
      <c r="P3021" s="3">
        <f t="shared" si="189"/>
        <v>80</v>
      </c>
      <c r="Q3021" s="3" t="s">
        <v>8317</v>
      </c>
      <c r="R3021" s="3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74" x14ac:dyDescent="0.4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5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188"/>
        <v>101</v>
      </c>
      <c r="P3022" s="3">
        <f t="shared" si="189"/>
        <v>235</v>
      </c>
      <c r="Q3022" s="3" t="s">
        <v>8317</v>
      </c>
      <c r="R3022" s="3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74" x14ac:dyDescent="0.4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5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188"/>
        <v>116</v>
      </c>
      <c r="P3023" s="3">
        <f t="shared" si="189"/>
        <v>51</v>
      </c>
      <c r="Q3023" s="3" t="s">
        <v>8317</v>
      </c>
      <c r="R3023" s="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74" x14ac:dyDescent="0.4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5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188"/>
        <v>101</v>
      </c>
      <c r="P3024" s="3">
        <f t="shared" si="189"/>
        <v>163</v>
      </c>
      <c r="Q3024" s="3" t="s">
        <v>8317</v>
      </c>
      <c r="R3024" s="3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92.5" x14ac:dyDescent="0.4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5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188"/>
        <v>103</v>
      </c>
      <c r="P3025" s="3">
        <f t="shared" si="189"/>
        <v>120</v>
      </c>
      <c r="Q3025" s="3" t="s">
        <v>8317</v>
      </c>
      <c r="R3025" s="3" t="s">
        <v>8357</v>
      </c>
      <c r="S3025" s="11">
        <f t="shared" si="190"/>
        <v>42121.467430555553</v>
      </c>
      <c r="T3025" s="11">
        <f t="shared" si="191"/>
        <v>42166.46743055556</v>
      </c>
    </row>
    <row r="3026" spans="1:20" ht="74" x14ac:dyDescent="0.4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5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188"/>
        <v>246</v>
      </c>
      <c r="P3026" s="3">
        <f t="shared" si="189"/>
        <v>68</v>
      </c>
      <c r="Q3026" s="3" t="s">
        <v>8317</v>
      </c>
      <c r="R3026" s="3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55.5" x14ac:dyDescent="0.4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5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188"/>
        <v>302</v>
      </c>
      <c r="P3027" s="3">
        <f t="shared" si="189"/>
        <v>52</v>
      </c>
      <c r="Q3027" s="3" t="s">
        <v>8317</v>
      </c>
      <c r="R3027" s="3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92.5" x14ac:dyDescent="0.4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5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188"/>
        <v>143</v>
      </c>
      <c r="P3028" s="3">
        <f t="shared" si="189"/>
        <v>52</v>
      </c>
      <c r="Q3028" s="3" t="s">
        <v>8317</v>
      </c>
      <c r="R3028" s="3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55.5" x14ac:dyDescent="0.4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5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188"/>
        <v>131</v>
      </c>
      <c r="P3029" s="3">
        <f t="shared" si="189"/>
        <v>164</v>
      </c>
      <c r="Q3029" s="3" t="s">
        <v>8317</v>
      </c>
      <c r="R3029" s="3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55.5" x14ac:dyDescent="0.4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5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188"/>
        <v>168</v>
      </c>
      <c r="P3030" s="3">
        <f t="shared" si="189"/>
        <v>85</v>
      </c>
      <c r="Q3030" s="3" t="s">
        <v>8317</v>
      </c>
      <c r="R3030" s="3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74" x14ac:dyDescent="0.4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5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188"/>
        <v>110</v>
      </c>
      <c r="P3031" s="3">
        <f t="shared" si="189"/>
        <v>95</v>
      </c>
      <c r="Q3031" s="3" t="s">
        <v>8317</v>
      </c>
      <c r="R3031" s="3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74" x14ac:dyDescent="0.4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5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188"/>
        <v>107</v>
      </c>
      <c r="P3032" s="3">
        <f t="shared" si="189"/>
        <v>46</v>
      </c>
      <c r="Q3032" s="3" t="s">
        <v>8317</v>
      </c>
      <c r="R3032" s="3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92.5" x14ac:dyDescent="0.4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5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188"/>
        <v>100</v>
      </c>
      <c r="P3033" s="3">
        <f t="shared" si="189"/>
        <v>52</v>
      </c>
      <c r="Q3033" s="3" t="s">
        <v>8317</v>
      </c>
      <c r="R3033" s="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74" x14ac:dyDescent="0.4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5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188"/>
        <v>127</v>
      </c>
      <c r="P3034" s="3">
        <f t="shared" si="189"/>
        <v>51</v>
      </c>
      <c r="Q3034" s="3" t="s">
        <v>8317</v>
      </c>
      <c r="R3034" s="3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74" x14ac:dyDescent="0.4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5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188"/>
        <v>147</v>
      </c>
      <c r="P3035" s="3">
        <f t="shared" si="189"/>
        <v>191</v>
      </c>
      <c r="Q3035" s="3" t="s">
        <v>8317</v>
      </c>
      <c r="R3035" s="3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111" x14ac:dyDescent="0.4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5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188"/>
        <v>113</v>
      </c>
      <c r="P3036" s="3">
        <f t="shared" si="189"/>
        <v>89</v>
      </c>
      <c r="Q3036" s="3" t="s">
        <v>8317</v>
      </c>
      <c r="R3036" s="3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55.5" x14ac:dyDescent="0.4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5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188"/>
        <v>109</v>
      </c>
      <c r="P3037" s="3">
        <f t="shared" si="189"/>
        <v>89</v>
      </c>
      <c r="Q3037" s="3" t="s">
        <v>8317</v>
      </c>
      <c r="R3037" s="3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74" x14ac:dyDescent="0.4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5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188"/>
        <v>127</v>
      </c>
      <c r="P3038" s="3">
        <f t="shared" si="189"/>
        <v>96</v>
      </c>
      <c r="Q3038" s="3" t="s">
        <v>8317</v>
      </c>
      <c r="R3038" s="3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92.5" x14ac:dyDescent="0.4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5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188"/>
        <v>213</v>
      </c>
      <c r="P3039" s="3">
        <f t="shared" si="189"/>
        <v>33</v>
      </c>
      <c r="Q3039" s="3" t="s">
        <v>8317</v>
      </c>
      <c r="R3039" s="3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74" x14ac:dyDescent="0.4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5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188"/>
        <v>101</v>
      </c>
      <c r="P3040" s="3">
        <f t="shared" si="189"/>
        <v>37</v>
      </c>
      <c r="Q3040" s="3" t="s">
        <v>8317</v>
      </c>
      <c r="R3040" s="3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74" x14ac:dyDescent="0.4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5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188"/>
        <v>109</v>
      </c>
      <c r="P3041" s="3">
        <f t="shared" si="189"/>
        <v>92</v>
      </c>
      <c r="Q3041" s="3" t="s">
        <v>8317</v>
      </c>
      <c r="R3041" s="3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74" x14ac:dyDescent="0.4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5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188"/>
        <v>108</v>
      </c>
      <c r="P3042" s="3">
        <f t="shared" si="189"/>
        <v>77</v>
      </c>
      <c r="Q3042" s="3" t="s">
        <v>8317</v>
      </c>
      <c r="R3042" s="3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55.5" x14ac:dyDescent="0.4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5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188"/>
        <v>110</v>
      </c>
      <c r="P3043" s="3">
        <f t="shared" si="189"/>
        <v>97</v>
      </c>
      <c r="Q3043" s="3" t="s">
        <v>8317</v>
      </c>
      <c r="R3043" s="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74" x14ac:dyDescent="0.4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5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188"/>
        <v>128</v>
      </c>
      <c r="P3044" s="3">
        <f t="shared" si="189"/>
        <v>52</v>
      </c>
      <c r="Q3044" s="3" t="s">
        <v>8317</v>
      </c>
      <c r="R3044" s="3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74" x14ac:dyDescent="0.4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5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188"/>
        <v>110</v>
      </c>
      <c r="P3045" s="3">
        <f t="shared" si="189"/>
        <v>129</v>
      </c>
      <c r="Q3045" s="3" t="s">
        <v>8317</v>
      </c>
      <c r="R3045" s="3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74" x14ac:dyDescent="0.4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5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188"/>
        <v>109</v>
      </c>
      <c r="P3046" s="3">
        <f t="shared" si="189"/>
        <v>84</v>
      </c>
      <c r="Q3046" s="3" t="s">
        <v>8317</v>
      </c>
      <c r="R3046" s="3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74" x14ac:dyDescent="0.4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5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188"/>
        <v>133</v>
      </c>
      <c r="P3047" s="3">
        <f t="shared" si="189"/>
        <v>83</v>
      </c>
      <c r="Q3047" s="3" t="s">
        <v>8317</v>
      </c>
      <c r="R3047" s="3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92.5" x14ac:dyDescent="0.4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5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188"/>
        <v>191</v>
      </c>
      <c r="P3048" s="3">
        <f t="shared" si="189"/>
        <v>260</v>
      </c>
      <c r="Q3048" s="3" t="s">
        <v>8317</v>
      </c>
      <c r="R3048" s="3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74" x14ac:dyDescent="0.4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5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188"/>
        <v>149</v>
      </c>
      <c r="P3049" s="3">
        <f t="shared" si="189"/>
        <v>37</v>
      </c>
      <c r="Q3049" s="3" t="s">
        <v>8317</v>
      </c>
      <c r="R3049" s="3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92.5" x14ac:dyDescent="0.4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5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188"/>
        <v>166</v>
      </c>
      <c r="P3050" s="3">
        <f t="shared" si="189"/>
        <v>177</v>
      </c>
      <c r="Q3050" s="3" t="s">
        <v>8317</v>
      </c>
      <c r="R3050" s="3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74" x14ac:dyDescent="0.4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5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188"/>
        <v>107</v>
      </c>
      <c r="P3051" s="3">
        <f t="shared" si="189"/>
        <v>74</v>
      </c>
      <c r="Q3051" s="3" t="s">
        <v>8317</v>
      </c>
      <c r="R3051" s="3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7" x14ac:dyDescent="0.4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5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188"/>
        <v>106</v>
      </c>
      <c r="P3052" s="3">
        <f t="shared" si="189"/>
        <v>71</v>
      </c>
      <c r="Q3052" s="3" t="s">
        <v>8317</v>
      </c>
      <c r="R3052" s="3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74" x14ac:dyDescent="0.4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5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188"/>
        <v>24</v>
      </c>
      <c r="P3053" s="3">
        <f t="shared" si="189"/>
        <v>24</v>
      </c>
      <c r="Q3053" s="3" t="s">
        <v>8317</v>
      </c>
      <c r="R3053" s="3" t="s">
        <v>8357</v>
      </c>
      <c r="S3053" s="11">
        <f t="shared" si="190"/>
        <v>42744.207696759258</v>
      </c>
      <c r="T3053" s="11">
        <f t="shared" si="191"/>
        <v>42774.207696759251</v>
      </c>
    </row>
    <row r="3054" spans="1:20" ht="55.5" x14ac:dyDescent="0.4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5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188"/>
        <v>0</v>
      </c>
      <c r="P3054" s="3">
        <f t="shared" si="189"/>
        <v>38</v>
      </c>
      <c r="Q3054" s="3" t="s">
        <v>8317</v>
      </c>
      <c r="R3054" s="3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92.5" x14ac:dyDescent="0.4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5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188"/>
        <v>0</v>
      </c>
      <c r="P3055" s="3">
        <f t="shared" si="189"/>
        <v>13</v>
      </c>
      <c r="Q3055" s="3" t="s">
        <v>8317</v>
      </c>
      <c r="R3055" s="3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74" x14ac:dyDescent="0.4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5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188"/>
        <v>0</v>
      </c>
      <c r="P3056" s="3">
        <f t="shared" si="189"/>
        <v>0</v>
      </c>
      <c r="Q3056" s="3" t="s">
        <v>8317</v>
      </c>
      <c r="R3056" s="3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74" x14ac:dyDescent="0.4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5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188"/>
        <v>0</v>
      </c>
      <c r="P3057" s="3">
        <f t="shared" si="189"/>
        <v>1</v>
      </c>
      <c r="Q3057" s="3" t="s">
        <v>8317</v>
      </c>
      <c r="R3057" s="3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74" x14ac:dyDescent="0.4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5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188"/>
        <v>0</v>
      </c>
      <c r="P3058" s="3">
        <f t="shared" si="189"/>
        <v>0</v>
      </c>
      <c r="Q3058" s="3" t="s">
        <v>8317</v>
      </c>
      <c r="R3058" s="3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74" x14ac:dyDescent="0.4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5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188"/>
        <v>0</v>
      </c>
      <c r="P3059" s="3">
        <f t="shared" si="189"/>
        <v>0</v>
      </c>
      <c r="Q3059" s="3" t="s">
        <v>8317</v>
      </c>
      <c r="R3059" s="3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74" x14ac:dyDescent="0.4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5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188"/>
        <v>0</v>
      </c>
      <c r="P3060" s="3">
        <f t="shared" si="189"/>
        <v>1</v>
      </c>
      <c r="Q3060" s="3" t="s">
        <v>8317</v>
      </c>
      <c r="R3060" s="3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74" x14ac:dyDescent="0.4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5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188"/>
        <v>3</v>
      </c>
      <c r="P3061" s="3">
        <f t="shared" si="189"/>
        <v>41</v>
      </c>
      <c r="Q3061" s="3" t="s">
        <v>8317</v>
      </c>
      <c r="R3061" s="3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55.5" x14ac:dyDescent="0.4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5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188"/>
        <v>0</v>
      </c>
      <c r="P3062" s="3">
        <f t="shared" si="189"/>
        <v>56</v>
      </c>
      <c r="Q3062" s="3" t="s">
        <v>8317</v>
      </c>
      <c r="R3062" s="3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4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5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188"/>
        <v>0</v>
      </c>
      <c r="P3063" s="3">
        <f t="shared" si="189"/>
        <v>0</v>
      </c>
      <c r="Q3063" s="3" t="s">
        <v>8317</v>
      </c>
      <c r="R3063" s="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74" x14ac:dyDescent="0.4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5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188"/>
        <v>67</v>
      </c>
      <c r="P3064" s="3">
        <f t="shared" si="189"/>
        <v>100</v>
      </c>
      <c r="Q3064" s="3" t="s">
        <v>8317</v>
      </c>
      <c r="R3064" s="3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55.5" x14ac:dyDescent="0.4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5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188"/>
        <v>20</v>
      </c>
      <c r="P3065" s="3">
        <f t="shared" si="189"/>
        <v>26</v>
      </c>
      <c r="Q3065" s="3" t="s">
        <v>8317</v>
      </c>
      <c r="R3065" s="3" t="s">
        <v>8357</v>
      </c>
      <c r="S3065" s="11">
        <f t="shared" si="190"/>
        <v>42630.714560185188</v>
      </c>
      <c r="T3065" s="11">
        <f t="shared" si="191"/>
        <v>42665.714560185181</v>
      </c>
    </row>
    <row r="3066" spans="1:20" ht="55.5" x14ac:dyDescent="0.4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5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188"/>
        <v>11</v>
      </c>
      <c r="P3066" s="3">
        <f t="shared" si="189"/>
        <v>118</v>
      </c>
      <c r="Q3066" s="3" t="s">
        <v>8317</v>
      </c>
      <c r="R3066" s="3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74" x14ac:dyDescent="0.4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5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188"/>
        <v>0</v>
      </c>
      <c r="P3067" s="3">
        <f t="shared" si="189"/>
        <v>5</v>
      </c>
      <c r="Q3067" s="3" t="s">
        <v>8317</v>
      </c>
      <c r="R3067" s="3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74" x14ac:dyDescent="0.4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5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188"/>
        <v>12</v>
      </c>
      <c r="P3068" s="3">
        <f t="shared" si="189"/>
        <v>2797</v>
      </c>
      <c r="Q3068" s="3" t="s">
        <v>8317</v>
      </c>
      <c r="R3068" s="3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74" x14ac:dyDescent="0.4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5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188"/>
        <v>3</v>
      </c>
      <c r="P3069" s="3">
        <f t="shared" si="189"/>
        <v>200</v>
      </c>
      <c r="Q3069" s="3" t="s">
        <v>8317</v>
      </c>
      <c r="R3069" s="3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74" x14ac:dyDescent="0.4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5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188"/>
        <v>0</v>
      </c>
      <c r="P3070" s="3">
        <f t="shared" si="189"/>
        <v>88</v>
      </c>
      <c r="Q3070" s="3" t="s">
        <v>8317</v>
      </c>
      <c r="R3070" s="3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74" x14ac:dyDescent="0.4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5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188"/>
        <v>14</v>
      </c>
      <c r="P3071" s="3">
        <f t="shared" si="189"/>
        <v>20</v>
      </c>
      <c r="Q3071" s="3" t="s">
        <v>8317</v>
      </c>
      <c r="R3071" s="3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55.5" x14ac:dyDescent="0.4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5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188"/>
        <v>3</v>
      </c>
      <c r="P3072" s="3">
        <f t="shared" si="189"/>
        <v>21</v>
      </c>
      <c r="Q3072" s="3" t="s">
        <v>8317</v>
      </c>
      <c r="R3072" s="3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74" x14ac:dyDescent="0.4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5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188"/>
        <v>60</v>
      </c>
      <c r="P3073" s="3">
        <f t="shared" si="189"/>
        <v>61</v>
      </c>
      <c r="Q3073" s="3" t="s">
        <v>8317</v>
      </c>
      <c r="R3073" s="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74" x14ac:dyDescent="0.4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5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188"/>
        <v>0</v>
      </c>
      <c r="P3074" s="3">
        <f t="shared" si="189"/>
        <v>1</v>
      </c>
      <c r="Q3074" s="3" t="s">
        <v>8317</v>
      </c>
      <c r="R3074" s="3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74" x14ac:dyDescent="0.4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5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192">ROUND(E3075/D3075*100,0)</f>
        <v>0</v>
      </c>
      <c r="P3075" s="3">
        <f t="shared" ref="P3075:P3138" si="193">IFERROR(ROUND((E3075/L3075),0),0)</f>
        <v>92</v>
      </c>
      <c r="Q3075" s="3" t="s">
        <v>8317</v>
      </c>
      <c r="R3075" s="3" t="s">
        <v>8357</v>
      </c>
      <c r="S3075" s="11">
        <f t="shared" ref="S3075:S3138" si="194">(J3075/86400)+25569+(-5/24)</f>
        <v>42111.475694444445</v>
      </c>
      <c r="T3075" s="11">
        <f t="shared" ref="T3075:T3138" si="195">(((I3075/60)/60)/24)+DATE(1970,1,1)+(-5/24)</f>
        <v>42169.59652777778</v>
      </c>
    </row>
    <row r="3076" spans="1:20" ht="92.5" x14ac:dyDescent="0.4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5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192"/>
        <v>0</v>
      </c>
      <c r="P3076" s="3">
        <f t="shared" si="193"/>
        <v>7</v>
      </c>
      <c r="Q3076" s="3" t="s">
        <v>8317</v>
      </c>
      <c r="R3076" s="3" t="s">
        <v>8357</v>
      </c>
      <c r="S3076" s="11">
        <f t="shared" si="194"/>
        <v>42409.362951388888</v>
      </c>
      <c r="T3076" s="11">
        <f t="shared" si="195"/>
        <v>42439.362951388881</v>
      </c>
    </row>
    <row r="3077" spans="1:20" ht="74" x14ac:dyDescent="0.4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5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192"/>
        <v>9</v>
      </c>
      <c r="P3077" s="3">
        <f t="shared" si="193"/>
        <v>65</v>
      </c>
      <c r="Q3077" s="3" t="s">
        <v>8317</v>
      </c>
      <c r="R3077" s="3" t="s">
        <v>8357</v>
      </c>
      <c r="S3077" s="11">
        <f t="shared" si="194"/>
        <v>42550.89398148148</v>
      </c>
      <c r="T3077" s="11">
        <f t="shared" si="195"/>
        <v>42600.893981481473</v>
      </c>
    </row>
    <row r="3078" spans="1:20" ht="37" x14ac:dyDescent="0.4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5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192"/>
        <v>15</v>
      </c>
      <c r="P3078" s="3">
        <f t="shared" si="193"/>
        <v>30</v>
      </c>
      <c r="Q3078" s="3" t="s">
        <v>8317</v>
      </c>
      <c r="R3078" s="3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74" x14ac:dyDescent="0.4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5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192"/>
        <v>0</v>
      </c>
      <c r="P3079" s="3">
        <f t="shared" si="193"/>
        <v>53</v>
      </c>
      <c r="Q3079" s="3" t="s">
        <v>8317</v>
      </c>
      <c r="R3079" s="3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74" x14ac:dyDescent="0.4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5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192"/>
        <v>0</v>
      </c>
      <c r="P3080" s="3">
        <f t="shared" si="193"/>
        <v>24</v>
      </c>
      <c r="Q3080" s="3" t="s">
        <v>8317</v>
      </c>
      <c r="R3080" s="3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74" x14ac:dyDescent="0.4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5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192"/>
        <v>1</v>
      </c>
      <c r="P3081" s="3">
        <f t="shared" si="193"/>
        <v>416</v>
      </c>
      <c r="Q3081" s="3" t="s">
        <v>8317</v>
      </c>
      <c r="R3081" s="3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74" x14ac:dyDescent="0.4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5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192"/>
        <v>0</v>
      </c>
      <c r="P3082" s="3">
        <f t="shared" si="193"/>
        <v>54</v>
      </c>
      <c r="Q3082" s="3" t="s">
        <v>8317</v>
      </c>
      <c r="R3082" s="3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74" x14ac:dyDescent="0.4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5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192"/>
        <v>0</v>
      </c>
      <c r="P3083" s="3">
        <f t="shared" si="193"/>
        <v>421</v>
      </c>
      <c r="Q3083" s="3" t="s">
        <v>8317</v>
      </c>
      <c r="R3083" s="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74" x14ac:dyDescent="0.4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5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192"/>
        <v>0</v>
      </c>
      <c r="P3084" s="3">
        <f t="shared" si="193"/>
        <v>0</v>
      </c>
      <c r="Q3084" s="3" t="s">
        <v>8317</v>
      </c>
      <c r="R3084" s="3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92.5" x14ac:dyDescent="0.4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5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192"/>
        <v>0</v>
      </c>
      <c r="P3085" s="3">
        <f t="shared" si="193"/>
        <v>19</v>
      </c>
      <c r="Q3085" s="3" t="s">
        <v>8317</v>
      </c>
      <c r="R3085" s="3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74" x14ac:dyDescent="0.4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5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192"/>
        <v>12</v>
      </c>
      <c r="P3086" s="3">
        <f t="shared" si="193"/>
        <v>78</v>
      </c>
      <c r="Q3086" s="3" t="s">
        <v>8317</v>
      </c>
      <c r="R3086" s="3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74" x14ac:dyDescent="0.4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5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192"/>
        <v>2</v>
      </c>
      <c r="P3087" s="3">
        <f t="shared" si="193"/>
        <v>68</v>
      </c>
      <c r="Q3087" s="3" t="s">
        <v>8317</v>
      </c>
      <c r="R3087" s="3" t="s">
        <v>8357</v>
      </c>
      <c r="S3087" s="11">
        <f t="shared" si="194"/>
        <v>42246.675451388888</v>
      </c>
      <c r="T3087" s="11">
        <f t="shared" si="195"/>
        <v>42276.675451388881</v>
      </c>
    </row>
    <row r="3088" spans="1:20" ht="74" x14ac:dyDescent="0.4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5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192"/>
        <v>0</v>
      </c>
      <c r="P3088" s="3">
        <f t="shared" si="193"/>
        <v>17</v>
      </c>
      <c r="Q3088" s="3" t="s">
        <v>8317</v>
      </c>
      <c r="R3088" s="3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92.5" x14ac:dyDescent="0.4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5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192"/>
        <v>1</v>
      </c>
      <c r="P3089" s="3">
        <f t="shared" si="193"/>
        <v>63</v>
      </c>
      <c r="Q3089" s="3" t="s">
        <v>8317</v>
      </c>
      <c r="R3089" s="3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55.5" x14ac:dyDescent="0.4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5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192"/>
        <v>0</v>
      </c>
      <c r="P3090" s="3">
        <f t="shared" si="193"/>
        <v>42</v>
      </c>
      <c r="Q3090" s="3" t="s">
        <v>8317</v>
      </c>
      <c r="R3090" s="3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55.5" x14ac:dyDescent="0.4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5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192"/>
        <v>23</v>
      </c>
      <c r="P3091" s="3">
        <f t="shared" si="193"/>
        <v>130</v>
      </c>
      <c r="Q3091" s="3" t="s">
        <v>8317</v>
      </c>
      <c r="R3091" s="3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74" x14ac:dyDescent="0.4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5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192"/>
        <v>5</v>
      </c>
      <c r="P3092" s="3">
        <f t="shared" si="193"/>
        <v>1270</v>
      </c>
      <c r="Q3092" s="3" t="s">
        <v>8317</v>
      </c>
      <c r="R3092" s="3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74" x14ac:dyDescent="0.4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5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192"/>
        <v>16</v>
      </c>
      <c r="P3093" s="3">
        <f t="shared" si="193"/>
        <v>88</v>
      </c>
      <c r="Q3093" s="3" t="s">
        <v>8317</v>
      </c>
      <c r="R3093" s="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74" x14ac:dyDescent="0.4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5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192"/>
        <v>1</v>
      </c>
      <c r="P3094" s="3">
        <f t="shared" si="193"/>
        <v>56</v>
      </c>
      <c r="Q3094" s="3" t="s">
        <v>8317</v>
      </c>
      <c r="R3094" s="3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92.5" x14ac:dyDescent="0.4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5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192"/>
        <v>23</v>
      </c>
      <c r="P3095" s="3">
        <f t="shared" si="193"/>
        <v>54</v>
      </c>
      <c r="Q3095" s="3" t="s">
        <v>8317</v>
      </c>
      <c r="R3095" s="3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55.5" x14ac:dyDescent="0.4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5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192"/>
        <v>0</v>
      </c>
      <c r="P3096" s="3">
        <f t="shared" si="193"/>
        <v>25</v>
      </c>
      <c r="Q3096" s="3" t="s">
        <v>8317</v>
      </c>
      <c r="R3096" s="3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74" x14ac:dyDescent="0.4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5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192"/>
        <v>0</v>
      </c>
      <c r="P3097" s="3">
        <f t="shared" si="193"/>
        <v>50</v>
      </c>
      <c r="Q3097" s="3" t="s">
        <v>8317</v>
      </c>
      <c r="R3097" s="3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74" x14ac:dyDescent="0.4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5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192"/>
        <v>4</v>
      </c>
      <c r="P3098" s="3">
        <f t="shared" si="193"/>
        <v>57</v>
      </c>
      <c r="Q3098" s="3" t="s">
        <v>8317</v>
      </c>
      <c r="R3098" s="3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74" x14ac:dyDescent="0.4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5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192"/>
        <v>17</v>
      </c>
      <c r="P3099" s="3">
        <f t="shared" si="193"/>
        <v>41</v>
      </c>
      <c r="Q3099" s="3" t="s">
        <v>8317</v>
      </c>
      <c r="R3099" s="3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74" x14ac:dyDescent="0.4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5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192"/>
        <v>4</v>
      </c>
      <c r="P3100" s="3">
        <f t="shared" si="193"/>
        <v>65</v>
      </c>
      <c r="Q3100" s="3" t="s">
        <v>8317</v>
      </c>
      <c r="R3100" s="3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74" x14ac:dyDescent="0.4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5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192"/>
        <v>14</v>
      </c>
      <c r="P3101" s="3">
        <f t="shared" si="193"/>
        <v>56</v>
      </c>
      <c r="Q3101" s="3" t="s">
        <v>8317</v>
      </c>
      <c r="R3101" s="3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74" x14ac:dyDescent="0.4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5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192"/>
        <v>15</v>
      </c>
      <c r="P3102" s="3">
        <f t="shared" si="193"/>
        <v>141</v>
      </c>
      <c r="Q3102" s="3" t="s">
        <v>8317</v>
      </c>
      <c r="R3102" s="3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74" x14ac:dyDescent="0.4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5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192"/>
        <v>12</v>
      </c>
      <c r="P3103" s="3">
        <f t="shared" si="193"/>
        <v>25</v>
      </c>
      <c r="Q3103" s="3" t="s">
        <v>8317</v>
      </c>
      <c r="R3103" s="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92.5" x14ac:dyDescent="0.4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5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192"/>
        <v>39</v>
      </c>
      <c r="P3104" s="3">
        <f t="shared" si="193"/>
        <v>70</v>
      </c>
      <c r="Q3104" s="3" t="s">
        <v>8317</v>
      </c>
      <c r="R3104" s="3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55.5" x14ac:dyDescent="0.4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5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192"/>
        <v>0</v>
      </c>
      <c r="P3105" s="3">
        <f t="shared" si="193"/>
        <v>6</v>
      </c>
      <c r="Q3105" s="3" t="s">
        <v>8317</v>
      </c>
      <c r="R3105" s="3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74" x14ac:dyDescent="0.4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5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192"/>
        <v>30</v>
      </c>
      <c r="P3106" s="3">
        <f t="shared" si="193"/>
        <v>237</v>
      </c>
      <c r="Q3106" s="3" t="s">
        <v>8317</v>
      </c>
      <c r="R3106" s="3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74" x14ac:dyDescent="0.4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5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192"/>
        <v>42</v>
      </c>
      <c r="P3107" s="3">
        <f t="shared" si="193"/>
        <v>80</v>
      </c>
      <c r="Q3107" s="3" t="s">
        <v>8317</v>
      </c>
      <c r="R3107" s="3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92.5" x14ac:dyDescent="0.4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5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192"/>
        <v>4</v>
      </c>
      <c r="P3108" s="3">
        <f t="shared" si="193"/>
        <v>10</v>
      </c>
      <c r="Q3108" s="3" t="s">
        <v>8317</v>
      </c>
      <c r="R3108" s="3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74" x14ac:dyDescent="0.4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5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192"/>
        <v>20</v>
      </c>
      <c r="P3109" s="3">
        <f t="shared" si="193"/>
        <v>273</v>
      </c>
      <c r="Q3109" s="3" t="s">
        <v>8317</v>
      </c>
      <c r="R3109" s="3" t="s">
        <v>8357</v>
      </c>
      <c r="S3109" s="11">
        <f t="shared" si="194"/>
        <v>42128.605914351851</v>
      </c>
      <c r="T3109" s="11">
        <f t="shared" si="195"/>
        <v>42135.605914351843</v>
      </c>
    </row>
    <row r="3110" spans="1:20" ht="37" x14ac:dyDescent="0.4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5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192"/>
        <v>0</v>
      </c>
      <c r="P3110" s="3">
        <f t="shared" si="193"/>
        <v>13</v>
      </c>
      <c r="Q3110" s="3" t="s">
        <v>8317</v>
      </c>
      <c r="R3110" s="3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74" x14ac:dyDescent="0.4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5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192"/>
        <v>25</v>
      </c>
      <c r="P3111" s="3">
        <f t="shared" si="193"/>
        <v>58</v>
      </c>
      <c r="Q3111" s="3" t="s">
        <v>8317</v>
      </c>
      <c r="R3111" s="3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55.5" x14ac:dyDescent="0.4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5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192"/>
        <v>0</v>
      </c>
      <c r="P3112" s="3">
        <f t="shared" si="193"/>
        <v>10</v>
      </c>
      <c r="Q3112" s="3" t="s">
        <v>8317</v>
      </c>
      <c r="R3112" s="3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55.5" x14ac:dyDescent="0.4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5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192"/>
        <v>27</v>
      </c>
      <c r="P3113" s="3">
        <f t="shared" si="193"/>
        <v>70</v>
      </c>
      <c r="Q3113" s="3" t="s">
        <v>8317</v>
      </c>
      <c r="R3113" s="3" t="s">
        <v>8357</v>
      </c>
      <c r="S3113" s="11">
        <f t="shared" si="194"/>
        <v>41885.386805555558</v>
      </c>
      <c r="T3113" s="11">
        <f t="shared" si="195"/>
        <v>41916.38680555555</v>
      </c>
    </row>
    <row r="3114" spans="1:20" ht="74" x14ac:dyDescent="0.4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5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192"/>
        <v>5</v>
      </c>
      <c r="P3114" s="3">
        <f t="shared" si="193"/>
        <v>58</v>
      </c>
      <c r="Q3114" s="3" t="s">
        <v>8317</v>
      </c>
      <c r="R3114" s="3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74" x14ac:dyDescent="0.4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5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192"/>
        <v>4</v>
      </c>
      <c r="P3115" s="3">
        <f t="shared" si="193"/>
        <v>125</v>
      </c>
      <c r="Q3115" s="3" t="s">
        <v>8317</v>
      </c>
      <c r="R3115" s="3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74" x14ac:dyDescent="0.4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5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192"/>
        <v>0</v>
      </c>
      <c r="P3116" s="3">
        <f t="shared" si="193"/>
        <v>0</v>
      </c>
      <c r="Q3116" s="3" t="s">
        <v>8317</v>
      </c>
      <c r="R3116" s="3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74" x14ac:dyDescent="0.4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5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192"/>
        <v>3</v>
      </c>
      <c r="P3117" s="3">
        <f t="shared" si="193"/>
        <v>300</v>
      </c>
      <c r="Q3117" s="3" t="s">
        <v>8317</v>
      </c>
      <c r="R3117" s="3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55.5" x14ac:dyDescent="0.4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5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192"/>
        <v>57</v>
      </c>
      <c r="P3118" s="3">
        <f t="shared" si="193"/>
        <v>43</v>
      </c>
      <c r="Q3118" s="3" t="s">
        <v>8317</v>
      </c>
      <c r="R3118" s="3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74" x14ac:dyDescent="0.4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5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192"/>
        <v>0</v>
      </c>
      <c r="P3119" s="3">
        <f t="shared" si="193"/>
        <v>1</v>
      </c>
      <c r="Q3119" s="3" t="s">
        <v>8317</v>
      </c>
      <c r="R3119" s="3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7" x14ac:dyDescent="0.4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5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192"/>
        <v>0</v>
      </c>
      <c r="P3120" s="3">
        <f t="shared" si="193"/>
        <v>775</v>
      </c>
      <c r="Q3120" s="3" t="s">
        <v>8317</v>
      </c>
      <c r="R3120" s="3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74" x14ac:dyDescent="0.4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5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192"/>
        <v>0</v>
      </c>
      <c r="P3121" s="3">
        <f t="shared" si="193"/>
        <v>5</v>
      </c>
      <c r="Q3121" s="3" t="s">
        <v>8317</v>
      </c>
      <c r="R3121" s="3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55.5" x14ac:dyDescent="0.4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5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192"/>
        <v>0</v>
      </c>
      <c r="P3122" s="3">
        <f t="shared" si="193"/>
        <v>13</v>
      </c>
      <c r="Q3122" s="3" t="s">
        <v>8317</v>
      </c>
      <c r="R3122" s="3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55.5" x14ac:dyDescent="0.4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5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192"/>
        <v>1</v>
      </c>
      <c r="P3123" s="3">
        <f t="shared" si="193"/>
        <v>10</v>
      </c>
      <c r="Q3123" s="3" t="s">
        <v>8317</v>
      </c>
      <c r="R3123" s="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4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5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192"/>
        <v>58</v>
      </c>
      <c r="P3124" s="3">
        <f t="shared" si="193"/>
        <v>58</v>
      </c>
      <c r="Q3124" s="3" t="s">
        <v>8317</v>
      </c>
      <c r="R3124" s="3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74" x14ac:dyDescent="0.4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5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192"/>
        <v>68</v>
      </c>
      <c r="P3125" s="3">
        <f t="shared" si="193"/>
        <v>245</v>
      </c>
      <c r="Q3125" s="3" t="s">
        <v>8317</v>
      </c>
      <c r="R3125" s="3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55.5" x14ac:dyDescent="0.4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5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192"/>
        <v>0</v>
      </c>
      <c r="P3126" s="3">
        <f t="shared" si="193"/>
        <v>7</v>
      </c>
      <c r="Q3126" s="3" t="s">
        <v>8317</v>
      </c>
      <c r="R3126" s="3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4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5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192"/>
        <v>0</v>
      </c>
      <c r="P3127" s="3">
        <f t="shared" si="193"/>
        <v>0</v>
      </c>
      <c r="Q3127" s="3" t="s">
        <v>8317</v>
      </c>
      <c r="R3127" s="3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111" x14ac:dyDescent="0.4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5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192"/>
        <v>4</v>
      </c>
      <c r="P3128" s="3">
        <f t="shared" si="193"/>
        <v>61</v>
      </c>
      <c r="Q3128" s="3" t="s">
        <v>8317</v>
      </c>
      <c r="R3128" s="3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74" x14ac:dyDescent="0.4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5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192"/>
        <v>0</v>
      </c>
      <c r="P3129" s="3">
        <f t="shared" si="193"/>
        <v>0</v>
      </c>
      <c r="Q3129" s="3" t="s">
        <v>8317</v>
      </c>
      <c r="R3129" s="3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74" x14ac:dyDescent="0.4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5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192"/>
        <v>109</v>
      </c>
      <c r="P3130" s="3">
        <f t="shared" si="193"/>
        <v>139</v>
      </c>
      <c r="Q3130" s="3" t="s">
        <v>8317</v>
      </c>
      <c r="R3130" s="3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74" x14ac:dyDescent="0.4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5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192"/>
        <v>1</v>
      </c>
      <c r="P3131" s="3">
        <f t="shared" si="193"/>
        <v>10</v>
      </c>
      <c r="Q3131" s="3" t="s">
        <v>8317</v>
      </c>
      <c r="R3131" s="3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55.5" x14ac:dyDescent="0.4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5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192"/>
        <v>4</v>
      </c>
      <c r="P3132" s="3">
        <f t="shared" si="193"/>
        <v>94</v>
      </c>
      <c r="Q3132" s="3" t="s">
        <v>8317</v>
      </c>
      <c r="R3132" s="3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7" x14ac:dyDescent="0.4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5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192"/>
        <v>16</v>
      </c>
      <c r="P3133" s="3">
        <f t="shared" si="193"/>
        <v>54</v>
      </c>
      <c r="Q3133" s="3" t="s">
        <v>8317</v>
      </c>
      <c r="R3133" s="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7" x14ac:dyDescent="0.4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5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192"/>
        <v>0</v>
      </c>
      <c r="P3134" s="3">
        <f t="shared" si="193"/>
        <v>10</v>
      </c>
      <c r="Q3134" s="3" t="s">
        <v>8317</v>
      </c>
      <c r="R3134" s="3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74" x14ac:dyDescent="0.4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5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192"/>
        <v>108</v>
      </c>
      <c r="P3135" s="3">
        <f t="shared" si="193"/>
        <v>34</v>
      </c>
      <c r="Q3135" s="3" t="s">
        <v>8317</v>
      </c>
      <c r="R3135" s="3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74" x14ac:dyDescent="0.4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5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192"/>
        <v>23</v>
      </c>
      <c r="P3136" s="3">
        <f t="shared" si="193"/>
        <v>19</v>
      </c>
      <c r="Q3136" s="3" t="s">
        <v>8317</v>
      </c>
      <c r="R3136" s="3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74" x14ac:dyDescent="0.4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5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192"/>
        <v>21</v>
      </c>
      <c r="P3137" s="3">
        <f t="shared" si="193"/>
        <v>23</v>
      </c>
      <c r="Q3137" s="3" t="s">
        <v>8317</v>
      </c>
      <c r="R3137" s="3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74" x14ac:dyDescent="0.4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5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192"/>
        <v>128</v>
      </c>
      <c r="P3138" s="3">
        <f t="shared" si="193"/>
        <v>29</v>
      </c>
      <c r="Q3138" s="3" t="s">
        <v>8317</v>
      </c>
      <c r="R3138" s="3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55.5" x14ac:dyDescent="0.4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5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196">ROUND(E3139/D3139*100,0)</f>
        <v>3</v>
      </c>
      <c r="P3139" s="3">
        <f t="shared" ref="P3139:P3202" si="197">IFERROR(ROUND((E3139/L3139),0),0)</f>
        <v>50</v>
      </c>
      <c r="Q3139" s="3" t="s">
        <v>8317</v>
      </c>
      <c r="R3139" s="3" t="s">
        <v>8318</v>
      </c>
      <c r="S3139" s="11">
        <f t="shared" ref="S3139:S3202" si="198">(J3139/86400)+25569+(-5/24)</f>
        <v>42807.676724537036</v>
      </c>
      <c r="T3139" s="11">
        <f t="shared" ref="T3139:T3202" si="199">(((I3139/60)/60)/24)+DATE(1970,1,1)+(-5/24)</f>
        <v>42858.591666666667</v>
      </c>
    </row>
    <row r="3140" spans="1:20" ht="74" x14ac:dyDescent="0.4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5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196"/>
        <v>0</v>
      </c>
      <c r="P3140" s="3">
        <f t="shared" si="197"/>
        <v>0</v>
      </c>
      <c r="Q3140" s="3" t="s">
        <v>8317</v>
      </c>
      <c r="R3140" s="3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74" x14ac:dyDescent="0.4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5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196"/>
        <v>5</v>
      </c>
      <c r="P3141" s="3">
        <f t="shared" si="197"/>
        <v>450</v>
      </c>
      <c r="Q3141" s="3" t="s">
        <v>8317</v>
      </c>
      <c r="R3141" s="3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74" x14ac:dyDescent="0.4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5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196"/>
        <v>1</v>
      </c>
      <c r="P3142" s="3">
        <f t="shared" si="197"/>
        <v>24</v>
      </c>
      <c r="Q3142" s="3" t="s">
        <v>8317</v>
      </c>
      <c r="R3142" s="3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92.5" x14ac:dyDescent="0.4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5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196"/>
        <v>52</v>
      </c>
      <c r="P3143" s="3">
        <f t="shared" si="197"/>
        <v>32</v>
      </c>
      <c r="Q3143" s="3" t="s">
        <v>8317</v>
      </c>
      <c r="R3143" s="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74" x14ac:dyDescent="0.4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5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196"/>
        <v>2</v>
      </c>
      <c r="P3144" s="3">
        <f t="shared" si="197"/>
        <v>15</v>
      </c>
      <c r="Q3144" s="3" t="s">
        <v>8317</v>
      </c>
      <c r="R3144" s="3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74" x14ac:dyDescent="0.4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5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196"/>
        <v>0</v>
      </c>
      <c r="P3145" s="3">
        <f t="shared" si="197"/>
        <v>0</v>
      </c>
      <c r="Q3145" s="3" t="s">
        <v>8317</v>
      </c>
      <c r="R3145" s="3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74" x14ac:dyDescent="0.4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5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196"/>
        <v>75</v>
      </c>
      <c r="P3146" s="3">
        <f t="shared" si="197"/>
        <v>251</v>
      </c>
      <c r="Q3146" s="3" t="s">
        <v>8317</v>
      </c>
      <c r="R3146" s="3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55.5" x14ac:dyDescent="0.4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5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196"/>
        <v>0</v>
      </c>
      <c r="P3147" s="3">
        <f t="shared" si="197"/>
        <v>0</v>
      </c>
      <c r="Q3147" s="3" t="s">
        <v>8317</v>
      </c>
      <c r="R3147" s="3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55.5" x14ac:dyDescent="0.4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5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196"/>
        <v>11</v>
      </c>
      <c r="P3148" s="3">
        <f t="shared" si="197"/>
        <v>438</v>
      </c>
      <c r="Q3148" s="3" t="s">
        <v>8317</v>
      </c>
      <c r="R3148" s="3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74" x14ac:dyDescent="0.4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5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196"/>
        <v>118</v>
      </c>
      <c r="P3149" s="3">
        <f t="shared" si="197"/>
        <v>110</v>
      </c>
      <c r="Q3149" s="3" t="s">
        <v>8317</v>
      </c>
      <c r="R3149" s="3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7" x14ac:dyDescent="0.4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5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196"/>
        <v>131</v>
      </c>
      <c r="P3150" s="3">
        <f t="shared" si="197"/>
        <v>41</v>
      </c>
      <c r="Q3150" s="3" t="s">
        <v>8317</v>
      </c>
      <c r="R3150" s="3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74" x14ac:dyDescent="0.4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5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196"/>
        <v>104</v>
      </c>
      <c r="P3151" s="3">
        <f t="shared" si="197"/>
        <v>52</v>
      </c>
      <c r="Q3151" s="3" t="s">
        <v>8317</v>
      </c>
      <c r="R3151" s="3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92.5" x14ac:dyDescent="0.4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5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196"/>
        <v>101</v>
      </c>
      <c r="P3152" s="3">
        <f t="shared" si="197"/>
        <v>34</v>
      </c>
      <c r="Q3152" s="3" t="s">
        <v>8317</v>
      </c>
      <c r="R3152" s="3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55.5" x14ac:dyDescent="0.4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5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196"/>
        <v>100</v>
      </c>
      <c r="P3153" s="3">
        <f t="shared" si="197"/>
        <v>103</v>
      </c>
      <c r="Q3153" s="3" t="s">
        <v>8317</v>
      </c>
      <c r="R3153" s="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74" x14ac:dyDescent="0.4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5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196"/>
        <v>106</v>
      </c>
      <c r="P3154" s="3">
        <f t="shared" si="197"/>
        <v>35</v>
      </c>
      <c r="Q3154" s="3" t="s">
        <v>8317</v>
      </c>
      <c r="R3154" s="3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55.5" x14ac:dyDescent="0.4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5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196"/>
        <v>336</v>
      </c>
      <c r="P3155" s="3">
        <f t="shared" si="197"/>
        <v>42</v>
      </c>
      <c r="Q3155" s="3" t="s">
        <v>8317</v>
      </c>
      <c r="R3155" s="3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74" x14ac:dyDescent="0.4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5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196"/>
        <v>113</v>
      </c>
      <c r="P3156" s="3">
        <f t="shared" si="197"/>
        <v>64</v>
      </c>
      <c r="Q3156" s="3" t="s">
        <v>8317</v>
      </c>
      <c r="R3156" s="3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74" x14ac:dyDescent="0.4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5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196"/>
        <v>189</v>
      </c>
      <c r="P3157" s="3">
        <f t="shared" si="197"/>
        <v>31</v>
      </c>
      <c r="Q3157" s="3" t="s">
        <v>8317</v>
      </c>
      <c r="R3157" s="3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92.5" x14ac:dyDescent="0.4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5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196"/>
        <v>102</v>
      </c>
      <c r="P3158" s="3">
        <f t="shared" si="197"/>
        <v>63</v>
      </c>
      <c r="Q3158" s="3" t="s">
        <v>8317</v>
      </c>
      <c r="R3158" s="3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7" x14ac:dyDescent="0.4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5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196"/>
        <v>101</v>
      </c>
      <c r="P3159" s="3">
        <f t="shared" si="197"/>
        <v>99</v>
      </c>
      <c r="Q3159" s="3" t="s">
        <v>8317</v>
      </c>
      <c r="R3159" s="3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7" x14ac:dyDescent="0.4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5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196"/>
        <v>114</v>
      </c>
      <c r="P3160" s="3">
        <f t="shared" si="197"/>
        <v>83</v>
      </c>
      <c r="Q3160" s="3" t="s">
        <v>8317</v>
      </c>
      <c r="R3160" s="3" t="s">
        <v>8318</v>
      </c>
      <c r="S3160" s="11">
        <f t="shared" si="198"/>
        <v>41447.631388888891</v>
      </c>
      <c r="T3160" s="11">
        <f t="shared" si="199"/>
        <v>41477.631388888884</v>
      </c>
    </row>
    <row r="3161" spans="1:20" ht="55.5" x14ac:dyDescent="0.4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5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196"/>
        <v>133</v>
      </c>
      <c r="P3161" s="3">
        <f t="shared" si="197"/>
        <v>39</v>
      </c>
      <c r="Q3161" s="3" t="s">
        <v>8317</v>
      </c>
      <c r="R3161" s="3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74" x14ac:dyDescent="0.4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5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196"/>
        <v>102</v>
      </c>
      <c r="P3162" s="3">
        <f t="shared" si="197"/>
        <v>80</v>
      </c>
      <c r="Q3162" s="3" t="s">
        <v>8317</v>
      </c>
      <c r="R3162" s="3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92.5" x14ac:dyDescent="0.4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5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196"/>
        <v>105</v>
      </c>
      <c r="P3163" s="3">
        <f t="shared" si="197"/>
        <v>28</v>
      </c>
      <c r="Q3163" s="3" t="s">
        <v>8317</v>
      </c>
      <c r="R3163" s="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74" x14ac:dyDescent="0.4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5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196"/>
        <v>127</v>
      </c>
      <c r="P3164" s="3">
        <f t="shared" si="197"/>
        <v>81</v>
      </c>
      <c r="Q3164" s="3" t="s">
        <v>8317</v>
      </c>
      <c r="R3164" s="3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74" x14ac:dyDescent="0.4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5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196"/>
        <v>111</v>
      </c>
      <c r="P3165" s="3">
        <f t="shared" si="197"/>
        <v>201</v>
      </c>
      <c r="Q3165" s="3" t="s">
        <v>8317</v>
      </c>
      <c r="R3165" s="3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74" x14ac:dyDescent="0.4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5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196"/>
        <v>107</v>
      </c>
      <c r="P3166" s="3">
        <f t="shared" si="197"/>
        <v>38</v>
      </c>
      <c r="Q3166" s="3" t="s">
        <v>8317</v>
      </c>
      <c r="R3166" s="3" t="s">
        <v>8318</v>
      </c>
      <c r="S3166" s="11">
        <f t="shared" si="198"/>
        <v>41766.597395833327</v>
      </c>
      <c r="T3166" s="11">
        <f t="shared" si="199"/>
        <v>41799.597395833334</v>
      </c>
    </row>
    <row r="3167" spans="1:20" ht="74" x14ac:dyDescent="0.4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5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196"/>
        <v>163</v>
      </c>
      <c r="P3167" s="3">
        <f t="shared" si="197"/>
        <v>58</v>
      </c>
      <c r="Q3167" s="3" t="s">
        <v>8317</v>
      </c>
      <c r="R3167" s="3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74" x14ac:dyDescent="0.4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5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196"/>
        <v>160</v>
      </c>
      <c r="P3168" s="3">
        <f t="shared" si="197"/>
        <v>60</v>
      </c>
      <c r="Q3168" s="3" t="s">
        <v>8317</v>
      </c>
      <c r="R3168" s="3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7" x14ac:dyDescent="0.4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5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196"/>
        <v>116</v>
      </c>
      <c r="P3169" s="3">
        <f t="shared" si="197"/>
        <v>63</v>
      </c>
      <c r="Q3169" s="3" t="s">
        <v>8317</v>
      </c>
      <c r="R3169" s="3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74" x14ac:dyDescent="0.4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5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196"/>
        <v>124</v>
      </c>
      <c r="P3170" s="3">
        <f t="shared" si="197"/>
        <v>51</v>
      </c>
      <c r="Q3170" s="3" t="s">
        <v>8317</v>
      </c>
      <c r="R3170" s="3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7" x14ac:dyDescent="0.4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5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196"/>
        <v>103</v>
      </c>
      <c r="P3171" s="3">
        <f t="shared" si="197"/>
        <v>101</v>
      </c>
      <c r="Q3171" s="3" t="s">
        <v>8317</v>
      </c>
      <c r="R3171" s="3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55.5" x14ac:dyDescent="0.4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5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196"/>
        <v>112</v>
      </c>
      <c r="P3172" s="3">
        <f t="shared" si="197"/>
        <v>32</v>
      </c>
      <c r="Q3172" s="3" t="s">
        <v>8317</v>
      </c>
      <c r="R3172" s="3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74" x14ac:dyDescent="0.4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5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196"/>
        <v>109</v>
      </c>
      <c r="P3173" s="3">
        <f t="shared" si="197"/>
        <v>65</v>
      </c>
      <c r="Q3173" s="3" t="s">
        <v>8317</v>
      </c>
      <c r="R3173" s="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74" x14ac:dyDescent="0.4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5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196"/>
        <v>115</v>
      </c>
      <c r="P3174" s="3">
        <f t="shared" si="197"/>
        <v>79</v>
      </c>
      <c r="Q3174" s="3" t="s">
        <v>8317</v>
      </c>
      <c r="R3174" s="3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74" x14ac:dyDescent="0.4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5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196"/>
        <v>103</v>
      </c>
      <c r="P3175" s="3">
        <f t="shared" si="197"/>
        <v>139</v>
      </c>
      <c r="Q3175" s="3" t="s">
        <v>8317</v>
      </c>
      <c r="R3175" s="3" t="s">
        <v>8318</v>
      </c>
      <c r="S3175" s="11">
        <f t="shared" si="198"/>
        <v>41878.670046296298</v>
      </c>
      <c r="T3175" s="11">
        <f t="shared" si="199"/>
        <v>41908.670046296291</v>
      </c>
    </row>
    <row r="3176" spans="1:20" ht="74" x14ac:dyDescent="0.4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5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196"/>
        <v>101</v>
      </c>
      <c r="P3176" s="3">
        <f t="shared" si="197"/>
        <v>132</v>
      </c>
      <c r="Q3176" s="3" t="s">
        <v>8317</v>
      </c>
      <c r="R3176" s="3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74" x14ac:dyDescent="0.4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5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196"/>
        <v>110</v>
      </c>
      <c r="P3177" s="3">
        <f t="shared" si="197"/>
        <v>91</v>
      </c>
      <c r="Q3177" s="3" t="s">
        <v>8317</v>
      </c>
      <c r="R3177" s="3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74" x14ac:dyDescent="0.4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5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196"/>
        <v>115</v>
      </c>
      <c r="P3178" s="3">
        <f t="shared" si="197"/>
        <v>40</v>
      </c>
      <c r="Q3178" s="3" t="s">
        <v>8317</v>
      </c>
      <c r="R3178" s="3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74" x14ac:dyDescent="0.4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5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196"/>
        <v>117</v>
      </c>
      <c r="P3179" s="3">
        <f t="shared" si="197"/>
        <v>58</v>
      </c>
      <c r="Q3179" s="3" t="s">
        <v>8317</v>
      </c>
      <c r="R3179" s="3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74" x14ac:dyDescent="0.4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5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196"/>
        <v>172</v>
      </c>
      <c r="P3180" s="3">
        <f t="shared" si="197"/>
        <v>33</v>
      </c>
      <c r="Q3180" s="3" t="s">
        <v>8317</v>
      </c>
      <c r="R3180" s="3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55.5" x14ac:dyDescent="0.4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5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196"/>
        <v>114</v>
      </c>
      <c r="P3181" s="3">
        <f t="shared" si="197"/>
        <v>77</v>
      </c>
      <c r="Q3181" s="3" t="s">
        <v>8317</v>
      </c>
      <c r="R3181" s="3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74" x14ac:dyDescent="0.4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5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196"/>
        <v>120</v>
      </c>
      <c r="P3182" s="3">
        <f t="shared" si="197"/>
        <v>32</v>
      </c>
      <c r="Q3182" s="3" t="s">
        <v>8317</v>
      </c>
      <c r="R3182" s="3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74" x14ac:dyDescent="0.4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5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196"/>
        <v>109</v>
      </c>
      <c r="P3183" s="3">
        <f t="shared" si="197"/>
        <v>36</v>
      </c>
      <c r="Q3183" s="3" t="s">
        <v>8317</v>
      </c>
      <c r="R3183" s="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92.5" x14ac:dyDescent="0.4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5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196"/>
        <v>101</v>
      </c>
      <c r="P3184" s="3">
        <f t="shared" si="197"/>
        <v>47</v>
      </c>
      <c r="Q3184" s="3" t="s">
        <v>8317</v>
      </c>
      <c r="R3184" s="3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55.5" x14ac:dyDescent="0.4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5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196"/>
        <v>109</v>
      </c>
      <c r="P3185" s="3">
        <f t="shared" si="197"/>
        <v>40</v>
      </c>
      <c r="Q3185" s="3" t="s">
        <v>8317</v>
      </c>
      <c r="R3185" s="3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55.5" x14ac:dyDescent="0.4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5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196"/>
        <v>107</v>
      </c>
      <c r="P3186" s="3">
        <f t="shared" si="197"/>
        <v>100</v>
      </c>
      <c r="Q3186" s="3" t="s">
        <v>8317</v>
      </c>
      <c r="R3186" s="3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74" x14ac:dyDescent="0.4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5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196"/>
        <v>100</v>
      </c>
      <c r="P3187" s="3">
        <f t="shared" si="197"/>
        <v>42</v>
      </c>
      <c r="Q3187" s="3" t="s">
        <v>8317</v>
      </c>
      <c r="R3187" s="3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74" x14ac:dyDescent="0.4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5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196"/>
        <v>102</v>
      </c>
      <c r="P3188" s="3">
        <f t="shared" si="197"/>
        <v>47</v>
      </c>
      <c r="Q3188" s="3" t="s">
        <v>8317</v>
      </c>
      <c r="R3188" s="3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74" x14ac:dyDescent="0.4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5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196"/>
        <v>116</v>
      </c>
      <c r="P3189" s="3">
        <f t="shared" si="197"/>
        <v>71</v>
      </c>
      <c r="Q3189" s="3" t="s">
        <v>8317</v>
      </c>
      <c r="R3189" s="3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74" x14ac:dyDescent="0.4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5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196"/>
        <v>65</v>
      </c>
      <c r="P3190" s="3">
        <f t="shared" si="197"/>
        <v>14</v>
      </c>
      <c r="Q3190" s="3" t="s">
        <v>8317</v>
      </c>
      <c r="R3190" s="3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74" x14ac:dyDescent="0.4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5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196"/>
        <v>12</v>
      </c>
      <c r="P3191" s="3">
        <f t="shared" si="197"/>
        <v>357</v>
      </c>
      <c r="Q3191" s="3" t="s">
        <v>8317</v>
      </c>
      <c r="R3191" s="3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55.5" x14ac:dyDescent="0.4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5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196"/>
        <v>0</v>
      </c>
      <c r="P3192" s="3">
        <f t="shared" si="197"/>
        <v>0</v>
      </c>
      <c r="Q3192" s="3" t="s">
        <v>8317</v>
      </c>
      <c r="R3192" s="3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74" x14ac:dyDescent="0.4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5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196"/>
        <v>4</v>
      </c>
      <c r="P3193" s="3">
        <f t="shared" si="197"/>
        <v>38</v>
      </c>
      <c r="Q3193" s="3" t="s">
        <v>8317</v>
      </c>
      <c r="R3193" s="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74" x14ac:dyDescent="0.4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5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196"/>
        <v>1</v>
      </c>
      <c r="P3194" s="3">
        <f t="shared" si="197"/>
        <v>13</v>
      </c>
      <c r="Q3194" s="3" t="s">
        <v>8317</v>
      </c>
      <c r="R3194" s="3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74" x14ac:dyDescent="0.4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5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196"/>
        <v>12</v>
      </c>
      <c r="P3195" s="3">
        <f t="shared" si="197"/>
        <v>24</v>
      </c>
      <c r="Q3195" s="3" t="s">
        <v>8317</v>
      </c>
      <c r="R3195" s="3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74" x14ac:dyDescent="0.4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5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196"/>
        <v>0</v>
      </c>
      <c r="P3196" s="3">
        <f t="shared" si="197"/>
        <v>0</v>
      </c>
      <c r="Q3196" s="3" t="s">
        <v>8317</v>
      </c>
      <c r="R3196" s="3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74" x14ac:dyDescent="0.4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5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196"/>
        <v>59</v>
      </c>
      <c r="P3197" s="3">
        <f t="shared" si="197"/>
        <v>53</v>
      </c>
      <c r="Q3197" s="3" t="s">
        <v>8317</v>
      </c>
      <c r="R3197" s="3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74" x14ac:dyDescent="0.4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5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196"/>
        <v>0</v>
      </c>
      <c r="P3198" s="3">
        <f t="shared" si="197"/>
        <v>300</v>
      </c>
      <c r="Q3198" s="3" t="s">
        <v>8317</v>
      </c>
      <c r="R3198" s="3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55.5" x14ac:dyDescent="0.4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5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196"/>
        <v>11</v>
      </c>
      <c r="P3199" s="3">
        <f t="shared" si="197"/>
        <v>286</v>
      </c>
      <c r="Q3199" s="3" t="s">
        <v>8317</v>
      </c>
      <c r="R3199" s="3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92.5" x14ac:dyDescent="0.4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5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196"/>
        <v>0</v>
      </c>
      <c r="P3200" s="3">
        <f t="shared" si="197"/>
        <v>37</v>
      </c>
      <c r="Q3200" s="3" t="s">
        <v>8317</v>
      </c>
      <c r="R3200" s="3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55.5" x14ac:dyDescent="0.4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5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196"/>
        <v>52</v>
      </c>
      <c r="P3201" s="3">
        <f t="shared" si="197"/>
        <v>49</v>
      </c>
      <c r="Q3201" s="3" t="s">
        <v>8317</v>
      </c>
      <c r="R3201" s="3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74" x14ac:dyDescent="0.4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5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196"/>
        <v>0</v>
      </c>
      <c r="P3202" s="3">
        <f t="shared" si="197"/>
        <v>1</v>
      </c>
      <c r="Q3202" s="3" t="s">
        <v>8317</v>
      </c>
      <c r="R3202" s="3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74" x14ac:dyDescent="0.4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5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200">ROUND(E3203/D3203*100,0)</f>
        <v>1</v>
      </c>
      <c r="P3203" s="3">
        <f t="shared" ref="P3203:P3266" si="201">IFERROR(ROUND((E3203/L3203),0),0)</f>
        <v>13</v>
      </c>
      <c r="Q3203" s="3" t="s">
        <v>8317</v>
      </c>
      <c r="R3203" s="3" t="s">
        <v>8359</v>
      </c>
      <c r="S3203" s="11">
        <f t="shared" ref="S3203:S3266" si="202">(J3203/86400)+25569+(-5/24)</f>
        <v>41861.558761574073</v>
      </c>
      <c r="T3203" s="11">
        <f t="shared" ref="T3203:T3266" si="203">(((I3203/60)/60)/24)+DATE(1970,1,1)+(-5/24)</f>
        <v>41882.558761574073</v>
      </c>
    </row>
    <row r="3204" spans="1:20" ht="74" x14ac:dyDescent="0.4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5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200"/>
        <v>55</v>
      </c>
      <c r="P3204" s="3">
        <f t="shared" si="201"/>
        <v>109</v>
      </c>
      <c r="Q3204" s="3" t="s">
        <v>8317</v>
      </c>
      <c r="R3204" s="3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55.5" x14ac:dyDescent="0.4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5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200"/>
        <v>25</v>
      </c>
      <c r="P3205" s="3">
        <f t="shared" si="201"/>
        <v>42</v>
      </c>
      <c r="Q3205" s="3" t="s">
        <v>8317</v>
      </c>
      <c r="R3205" s="3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74" x14ac:dyDescent="0.4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5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200"/>
        <v>0</v>
      </c>
      <c r="P3206" s="3">
        <f t="shared" si="201"/>
        <v>0</v>
      </c>
      <c r="Q3206" s="3" t="s">
        <v>8317</v>
      </c>
      <c r="R3206" s="3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74" x14ac:dyDescent="0.4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5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200"/>
        <v>3</v>
      </c>
      <c r="P3207" s="3">
        <f t="shared" si="201"/>
        <v>23</v>
      </c>
      <c r="Q3207" s="3" t="s">
        <v>8317</v>
      </c>
      <c r="R3207" s="3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74" x14ac:dyDescent="0.4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5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200"/>
        <v>0</v>
      </c>
      <c r="P3208" s="3">
        <f t="shared" si="201"/>
        <v>0</v>
      </c>
      <c r="Q3208" s="3" t="s">
        <v>8317</v>
      </c>
      <c r="R3208" s="3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74" x14ac:dyDescent="0.4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5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200"/>
        <v>46</v>
      </c>
      <c r="P3209" s="3">
        <f t="shared" si="201"/>
        <v>71</v>
      </c>
      <c r="Q3209" s="3" t="s">
        <v>8317</v>
      </c>
      <c r="R3209" s="3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74" x14ac:dyDescent="0.4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5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200"/>
        <v>104</v>
      </c>
      <c r="P3210" s="3">
        <f t="shared" si="201"/>
        <v>63</v>
      </c>
      <c r="Q3210" s="3" t="s">
        <v>8317</v>
      </c>
      <c r="R3210" s="3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74" x14ac:dyDescent="0.4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5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200"/>
        <v>119</v>
      </c>
      <c r="P3211" s="3">
        <f t="shared" si="201"/>
        <v>50</v>
      </c>
      <c r="Q3211" s="3" t="s">
        <v>8317</v>
      </c>
      <c r="R3211" s="3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74" x14ac:dyDescent="0.4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5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200"/>
        <v>126</v>
      </c>
      <c r="P3212" s="3">
        <f t="shared" si="201"/>
        <v>63</v>
      </c>
      <c r="Q3212" s="3" t="s">
        <v>8317</v>
      </c>
      <c r="R3212" s="3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74" x14ac:dyDescent="0.4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5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200"/>
        <v>120</v>
      </c>
      <c r="P3213" s="3">
        <f t="shared" si="201"/>
        <v>86</v>
      </c>
      <c r="Q3213" s="3" t="s">
        <v>8317</v>
      </c>
      <c r="R3213" s="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55.5" x14ac:dyDescent="0.4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5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200"/>
        <v>126</v>
      </c>
      <c r="P3214" s="3">
        <f t="shared" si="201"/>
        <v>54</v>
      </c>
      <c r="Q3214" s="3" t="s">
        <v>8317</v>
      </c>
      <c r="R3214" s="3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74" x14ac:dyDescent="0.4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5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200"/>
        <v>100</v>
      </c>
      <c r="P3215" s="3">
        <f t="shared" si="201"/>
        <v>128</v>
      </c>
      <c r="Q3215" s="3" t="s">
        <v>8317</v>
      </c>
      <c r="R3215" s="3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74" x14ac:dyDescent="0.4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5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200"/>
        <v>102</v>
      </c>
      <c r="P3216" s="3">
        <f t="shared" si="201"/>
        <v>107</v>
      </c>
      <c r="Q3216" s="3" t="s">
        <v>8317</v>
      </c>
      <c r="R3216" s="3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111" x14ac:dyDescent="0.4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5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200"/>
        <v>100</v>
      </c>
      <c r="P3217" s="3">
        <f t="shared" si="201"/>
        <v>262</v>
      </c>
      <c r="Q3217" s="3" t="s">
        <v>8317</v>
      </c>
      <c r="R3217" s="3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74" x14ac:dyDescent="0.4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5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200"/>
        <v>100</v>
      </c>
      <c r="P3218" s="3">
        <f t="shared" si="201"/>
        <v>57</v>
      </c>
      <c r="Q3218" s="3" t="s">
        <v>8317</v>
      </c>
      <c r="R3218" s="3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55.5" x14ac:dyDescent="0.4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5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200"/>
        <v>116</v>
      </c>
      <c r="P3219" s="3">
        <f t="shared" si="201"/>
        <v>50</v>
      </c>
      <c r="Q3219" s="3" t="s">
        <v>8317</v>
      </c>
      <c r="R3219" s="3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74" x14ac:dyDescent="0.4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5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200"/>
        <v>102</v>
      </c>
      <c r="P3220" s="3">
        <f t="shared" si="201"/>
        <v>67</v>
      </c>
      <c r="Q3220" s="3" t="s">
        <v>8317</v>
      </c>
      <c r="R3220" s="3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55.5" x14ac:dyDescent="0.4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5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200"/>
        <v>100</v>
      </c>
      <c r="P3221" s="3">
        <f t="shared" si="201"/>
        <v>168</v>
      </c>
      <c r="Q3221" s="3" t="s">
        <v>8317</v>
      </c>
      <c r="R3221" s="3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7" x14ac:dyDescent="0.4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5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200"/>
        <v>101</v>
      </c>
      <c r="P3222" s="3">
        <f t="shared" si="201"/>
        <v>256</v>
      </c>
      <c r="Q3222" s="3" t="s">
        <v>8317</v>
      </c>
      <c r="R3222" s="3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92.5" x14ac:dyDescent="0.4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5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200"/>
        <v>103</v>
      </c>
      <c r="P3223" s="3">
        <f t="shared" si="201"/>
        <v>37</v>
      </c>
      <c r="Q3223" s="3" t="s">
        <v>8317</v>
      </c>
      <c r="R3223" s="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55.5" x14ac:dyDescent="0.4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5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200"/>
        <v>125</v>
      </c>
      <c r="P3224" s="3">
        <f t="shared" si="201"/>
        <v>37</v>
      </c>
      <c r="Q3224" s="3" t="s">
        <v>8317</v>
      </c>
      <c r="R3224" s="3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55.5" x14ac:dyDescent="0.4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5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200"/>
        <v>110</v>
      </c>
      <c r="P3225" s="3">
        <f t="shared" si="201"/>
        <v>46</v>
      </c>
      <c r="Q3225" s="3" t="s">
        <v>8317</v>
      </c>
      <c r="R3225" s="3" t="s">
        <v>8318</v>
      </c>
      <c r="S3225" s="11">
        <f t="shared" si="202"/>
        <v>42206.627037037033</v>
      </c>
      <c r="T3225" s="11">
        <f t="shared" si="203"/>
        <v>42236.62703703704</v>
      </c>
    </row>
    <row r="3226" spans="1:20" ht="74" x14ac:dyDescent="0.4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5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200"/>
        <v>102</v>
      </c>
      <c r="P3226" s="3">
        <f t="shared" si="201"/>
        <v>142</v>
      </c>
      <c r="Q3226" s="3" t="s">
        <v>8317</v>
      </c>
      <c r="R3226" s="3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74" x14ac:dyDescent="0.4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5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200"/>
        <v>102</v>
      </c>
      <c r="P3227" s="3">
        <f t="shared" si="201"/>
        <v>52</v>
      </c>
      <c r="Q3227" s="3" t="s">
        <v>8317</v>
      </c>
      <c r="R3227" s="3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74" x14ac:dyDescent="0.4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5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200"/>
        <v>104</v>
      </c>
      <c r="P3228" s="3">
        <f t="shared" si="201"/>
        <v>60</v>
      </c>
      <c r="Q3228" s="3" t="s">
        <v>8317</v>
      </c>
      <c r="R3228" s="3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74" x14ac:dyDescent="0.4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5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200"/>
        <v>125</v>
      </c>
      <c r="P3229" s="3">
        <f t="shared" si="201"/>
        <v>50</v>
      </c>
      <c r="Q3229" s="3" t="s">
        <v>8317</v>
      </c>
      <c r="R3229" s="3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37" x14ac:dyDescent="0.4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5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200"/>
        <v>102</v>
      </c>
      <c r="P3230" s="3">
        <f t="shared" si="201"/>
        <v>194</v>
      </c>
      <c r="Q3230" s="3" t="s">
        <v>8317</v>
      </c>
      <c r="R3230" s="3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55.5" x14ac:dyDescent="0.4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5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200"/>
        <v>108</v>
      </c>
      <c r="P3231" s="3">
        <f t="shared" si="201"/>
        <v>107</v>
      </c>
      <c r="Q3231" s="3" t="s">
        <v>8317</v>
      </c>
      <c r="R3231" s="3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74" x14ac:dyDescent="0.4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5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200"/>
        <v>110</v>
      </c>
      <c r="P3232" s="3">
        <f t="shared" si="201"/>
        <v>77</v>
      </c>
      <c r="Q3232" s="3" t="s">
        <v>8317</v>
      </c>
      <c r="R3232" s="3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74" x14ac:dyDescent="0.4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5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200"/>
        <v>161</v>
      </c>
      <c r="P3233" s="3">
        <f t="shared" si="201"/>
        <v>58</v>
      </c>
      <c r="Q3233" s="3" t="s">
        <v>8317</v>
      </c>
      <c r="R3233" s="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74" x14ac:dyDescent="0.4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5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200"/>
        <v>131</v>
      </c>
      <c r="P3234" s="3">
        <f t="shared" si="201"/>
        <v>50</v>
      </c>
      <c r="Q3234" s="3" t="s">
        <v>8317</v>
      </c>
      <c r="R3234" s="3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74" x14ac:dyDescent="0.4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5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200"/>
        <v>119</v>
      </c>
      <c r="P3235" s="3">
        <f t="shared" si="201"/>
        <v>97</v>
      </c>
      <c r="Q3235" s="3" t="s">
        <v>8317</v>
      </c>
      <c r="R3235" s="3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74" x14ac:dyDescent="0.4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5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200"/>
        <v>100</v>
      </c>
      <c r="P3236" s="3">
        <f t="shared" si="201"/>
        <v>35</v>
      </c>
      <c r="Q3236" s="3" t="s">
        <v>8317</v>
      </c>
      <c r="R3236" s="3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74" x14ac:dyDescent="0.4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5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200"/>
        <v>103</v>
      </c>
      <c r="P3237" s="3">
        <f t="shared" si="201"/>
        <v>86</v>
      </c>
      <c r="Q3237" s="3" t="s">
        <v>8317</v>
      </c>
      <c r="R3237" s="3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92.5" x14ac:dyDescent="0.4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5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200"/>
        <v>101</v>
      </c>
      <c r="P3238" s="3">
        <f t="shared" si="201"/>
        <v>183</v>
      </c>
      <c r="Q3238" s="3" t="s">
        <v>8317</v>
      </c>
      <c r="R3238" s="3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7" x14ac:dyDescent="0.4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5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200"/>
        <v>101</v>
      </c>
      <c r="P3239" s="3">
        <f t="shared" si="201"/>
        <v>131</v>
      </c>
      <c r="Q3239" s="3" t="s">
        <v>8317</v>
      </c>
      <c r="R3239" s="3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74" x14ac:dyDescent="0.4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5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200"/>
        <v>112</v>
      </c>
      <c r="P3240" s="3">
        <f t="shared" si="201"/>
        <v>40</v>
      </c>
      <c r="Q3240" s="3" t="s">
        <v>8317</v>
      </c>
      <c r="R3240" s="3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74" x14ac:dyDescent="0.4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5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200"/>
        <v>106</v>
      </c>
      <c r="P3241" s="3">
        <f t="shared" si="201"/>
        <v>60</v>
      </c>
      <c r="Q3241" s="3" t="s">
        <v>8317</v>
      </c>
      <c r="R3241" s="3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74" x14ac:dyDescent="0.4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5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200"/>
        <v>101</v>
      </c>
      <c r="P3242" s="3">
        <f t="shared" si="201"/>
        <v>89</v>
      </c>
      <c r="Q3242" s="3" t="s">
        <v>8317</v>
      </c>
      <c r="R3242" s="3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92.5" x14ac:dyDescent="0.4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5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200"/>
        <v>115</v>
      </c>
      <c r="P3243" s="3">
        <f t="shared" si="201"/>
        <v>59</v>
      </c>
      <c r="Q3243" s="3" t="s">
        <v>8317</v>
      </c>
      <c r="R3243" s="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55.5" x14ac:dyDescent="0.4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5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200"/>
        <v>127</v>
      </c>
      <c r="P3244" s="3">
        <f t="shared" si="201"/>
        <v>70</v>
      </c>
      <c r="Q3244" s="3" t="s">
        <v>8317</v>
      </c>
      <c r="R3244" s="3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74" x14ac:dyDescent="0.4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5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200"/>
        <v>103</v>
      </c>
      <c r="P3245" s="3">
        <f t="shared" si="201"/>
        <v>116</v>
      </c>
      <c r="Q3245" s="3" t="s">
        <v>8317</v>
      </c>
      <c r="R3245" s="3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74" x14ac:dyDescent="0.4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5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200"/>
        <v>103</v>
      </c>
      <c r="P3246" s="3">
        <f t="shared" si="201"/>
        <v>24</v>
      </c>
      <c r="Q3246" s="3" t="s">
        <v>8317</v>
      </c>
      <c r="R3246" s="3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74" x14ac:dyDescent="0.4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5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200"/>
        <v>104</v>
      </c>
      <c r="P3247" s="3">
        <f t="shared" si="201"/>
        <v>81</v>
      </c>
      <c r="Q3247" s="3" t="s">
        <v>8317</v>
      </c>
      <c r="R3247" s="3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74" x14ac:dyDescent="0.4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5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200"/>
        <v>111</v>
      </c>
      <c r="P3248" s="3">
        <f t="shared" si="201"/>
        <v>58</v>
      </c>
      <c r="Q3248" s="3" t="s">
        <v>8317</v>
      </c>
      <c r="R3248" s="3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74" x14ac:dyDescent="0.4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5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200"/>
        <v>106</v>
      </c>
      <c r="P3249" s="3">
        <f t="shared" si="201"/>
        <v>46</v>
      </c>
      <c r="Q3249" s="3" t="s">
        <v>8317</v>
      </c>
      <c r="R3249" s="3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7" x14ac:dyDescent="0.4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5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200"/>
        <v>101</v>
      </c>
      <c r="P3250" s="3">
        <f t="shared" si="201"/>
        <v>60</v>
      </c>
      <c r="Q3250" s="3" t="s">
        <v>8317</v>
      </c>
      <c r="R3250" s="3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74" x14ac:dyDescent="0.4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5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200"/>
        <v>105</v>
      </c>
      <c r="P3251" s="3">
        <f t="shared" si="201"/>
        <v>66</v>
      </c>
      <c r="Q3251" s="3" t="s">
        <v>8317</v>
      </c>
      <c r="R3251" s="3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74" x14ac:dyDescent="0.4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5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200"/>
        <v>102</v>
      </c>
      <c r="P3252" s="3">
        <f t="shared" si="201"/>
        <v>119</v>
      </c>
      <c r="Q3252" s="3" t="s">
        <v>8317</v>
      </c>
      <c r="R3252" s="3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74" x14ac:dyDescent="0.4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5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200"/>
        <v>111</v>
      </c>
      <c r="P3253" s="3">
        <f t="shared" si="201"/>
        <v>83</v>
      </c>
      <c r="Q3253" s="3" t="s">
        <v>8317</v>
      </c>
      <c r="R3253" s="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55.5" x14ac:dyDescent="0.4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5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200"/>
        <v>128</v>
      </c>
      <c r="P3254" s="3">
        <f t="shared" si="201"/>
        <v>58</v>
      </c>
      <c r="Q3254" s="3" t="s">
        <v>8317</v>
      </c>
      <c r="R3254" s="3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55.5" x14ac:dyDescent="0.4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5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200"/>
        <v>102</v>
      </c>
      <c r="P3255" s="3">
        <f t="shared" si="201"/>
        <v>177</v>
      </c>
      <c r="Q3255" s="3" t="s">
        <v>8317</v>
      </c>
      <c r="R3255" s="3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74" x14ac:dyDescent="0.4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5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200"/>
        <v>101</v>
      </c>
      <c r="P3256" s="3">
        <f t="shared" si="201"/>
        <v>71</v>
      </c>
      <c r="Q3256" s="3" t="s">
        <v>8317</v>
      </c>
      <c r="R3256" s="3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74" x14ac:dyDescent="0.4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5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200"/>
        <v>175</v>
      </c>
      <c r="P3257" s="3">
        <f t="shared" si="201"/>
        <v>29</v>
      </c>
      <c r="Q3257" s="3" t="s">
        <v>8317</v>
      </c>
      <c r="R3257" s="3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55.5" x14ac:dyDescent="0.4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5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200"/>
        <v>128</v>
      </c>
      <c r="P3258" s="3">
        <f t="shared" si="201"/>
        <v>73</v>
      </c>
      <c r="Q3258" s="3" t="s">
        <v>8317</v>
      </c>
      <c r="R3258" s="3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74" x14ac:dyDescent="0.4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5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200"/>
        <v>106</v>
      </c>
      <c r="P3259" s="3">
        <f t="shared" si="201"/>
        <v>52</v>
      </c>
      <c r="Q3259" s="3" t="s">
        <v>8317</v>
      </c>
      <c r="R3259" s="3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55.5" x14ac:dyDescent="0.4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5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200"/>
        <v>105</v>
      </c>
      <c r="P3260" s="3">
        <f t="shared" si="201"/>
        <v>98</v>
      </c>
      <c r="Q3260" s="3" t="s">
        <v>8317</v>
      </c>
      <c r="R3260" s="3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74" x14ac:dyDescent="0.4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5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200"/>
        <v>106</v>
      </c>
      <c r="P3261" s="3">
        <f t="shared" si="201"/>
        <v>252</v>
      </c>
      <c r="Q3261" s="3" t="s">
        <v>8317</v>
      </c>
      <c r="R3261" s="3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74" x14ac:dyDescent="0.4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5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200"/>
        <v>109</v>
      </c>
      <c r="P3262" s="3">
        <f t="shared" si="201"/>
        <v>75</v>
      </c>
      <c r="Q3262" s="3" t="s">
        <v>8317</v>
      </c>
      <c r="R3262" s="3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74" x14ac:dyDescent="0.4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5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200"/>
        <v>100</v>
      </c>
      <c r="P3263" s="3">
        <f t="shared" si="201"/>
        <v>68</v>
      </c>
      <c r="Q3263" s="3" t="s">
        <v>8317</v>
      </c>
      <c r="R3263" s="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55.5" x14ac:dyDescent="0.4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5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200"/>
        <v>103</v>
      </c>
      <c r="P3264" s="3">
        <f t="shared" si="201"/>
        <v>94</v>
      </c>
      <c r="Q3264" s="3" t="s">
        <v>8317</v>
      </c>
      <c r="R3264" s="3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55.5" x14ac:dyDescent="0.4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5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200"/>
        <v>112</v>
      </c>
      <c r="P3265" s="3">
        <f t="shared" si="201"/>
        <v>41</v>
      </c>
      <c r="Q3265" s="3" t="s">
        <v>8317</v>
      </c>
      <c r="R3265" s="3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55.5" x14ac:dyDescent="0.4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5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200"/>
        <v>103</v>
      </c>
      <c r="P3266" s="3">
        <f t="shared" si="201"/>
        <v>53</v>
      </c>
      <c r="Q3266" s="3" t="s">
        <v>8317</v>
      </c>
      <c r="R3266" s="3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55.5" x14ac:dyDescent="0.4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5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204">ROUND(E3267/D3267*100,0)</f>
        <v>164</v>
      </c>
      <c r="P3267" s="3">
        <f t="shared" ref="P3267:P3330" si="205">IFERROR(ROUND((E3267/L3267),0),0)</f>
        <v>70</v>
      </c>
      <c r="Q3267" s="3" t="s">
        <v>8317</v>
      </c>
      <c r="R3267" s="3" t="s">
        <v>8318</v>
      </c>
      <c r="S3267" s="11">
        <f t="shared" ref="S3267:S3330" si="206">(J3267/86400)+25569+(-5/24)</f>
        <v>42311.503645833327</v>
      </c>
      <c r="T3267" s="11">
        <f t="shared" ref="T3267:T3330" si="207">(((I3267/60)/60)/24)+DATE(1970,1,1)+(-5/24)</f>
        <v>42341.499999999993</v>
      </c>
    </row>
    <row r="3268" spans="1:20" ht="74" x14ac:dyDescent="0.4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5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204"/>
        <v>131</v>
      </c>
      <c r="P3268" s="3">
        <f t="shared" si="205"/>
        <v>48</v>
      </c>
      <c r="Q3268" s="3" t="s">
        <v>8317</v>
      </c>
      <c r="R3268" s="3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74" x14ac:dyDescent="0.4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5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204"/>
        <v>102</v>
      </c>
      <c r="P3269" s="3">
        <f t="shared" si="205"/>
        <v>53</v>
      </c>
      <c r="Q3269" s="3" t="s">
        <v>8317</v>
      </c>
      <c r="R3269" s="3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74" x14ac:dyDescent="0.4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5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204"/>
        <v>128</v>
      </c>
      <c r="P3270" s="3">
        <f t="shared" si="205"/>
        <v>61</v>
      </c>
      <c r="Q3270" s="3" t="s">
        <v>8317</v>
      </c>
      <c r="R3270" s="3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74" x14ac:dyDescent="0.4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5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204"/>
        <v>102</v>
      </c>
      <c r="P3271" s="3">
        <f t="shared" si="205"/>
        <v>116</v>
      </c>
      <c r="Q3271" s="3" t="s">
        <v>8317</v>
      </c>
      <c r="R3271" s="3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92.5" x14ac:dyDescent="0.4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5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204"/>
        <v>102</v>
      </c>
      <c r="P3272" s="3">
        <f t="shared" si="205"/>
        <v>61</v>
      </c>
      <c r="Q3272" s="3" t="s">
        <v>8317</v>
      </c>
      <c r="R3272" s="3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37" x14ac:dyDescent="0.4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5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204"/>
        <v>130</v>
      </c>
      <c r="P3273" s="3">
        <f t="shared" si="205"/>
        <v>38</v>
      </c>
      <c r="Q3273" s="3" t="s">
        <v>8317</v>
      </c>
      <c r="R3273" s="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55.5" x14ac:dyDescent="0.4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5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204"/>
        <v>154</v>
      </c>
      <c r="P3274" s="3">
        <f t="shared" si="205"/>
        <v>107</v>
      </c>
      <c r="Q3274" s="3" t="s">
        <v>8317</v>
      </c>
      <c r="R3274" s="3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74" x14ac:dyDescent="0.4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5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204"/>
        <v>107</v>
      </c>
      <c r="P3275" s="3">
        <f t="shared" si="205"/>
        <v>205</v>
      </c>
      <c r="Q3275" s="3" t="s">
        <v>8317</v>
      </c>
      <c r="R3275" s="3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74" x14ac:dyDescent="0.4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5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204"/>
        <v>101</v>
      </c>
      <c r="P3276" s="3">
        <f t="shared" si="205"/>
        <v>55</v>
      </c>
      <c r="Q3276" s="3" t="s">
        <v>8317</v>
      </c>
      <c r="R3276" s="3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74" x14ac:dyDescent="0.4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5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204"/>
        <v>100</v>
      </c>
      <c r="P3277" s="3">
        <f t="shared" si="205"/>
        <v>150</v>
      </c>
      <c r="Q3277" s="3" t="s">
        <v>8317</v>
      </c>
      <c r="R3277" s="3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74" x14ac:dyDescent="0.4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5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204"/>
        <v>117</v>
      </c>
      <c r="P3278" s="3">
        <f t="shared" si="205"/>
        <v>53</v>
      </c>
      <c r="Q3278" s="3" t="s">
        <v>8317</v>
      </c>
      <c r="R3278" s="3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74" x14ac:dyDescent="0.4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5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204"/>
        <v>109</v>
      </c>
      <c r="P3279" s="3">
        <f t="shared" si="205"/>
        <v>54</v>
      </c>
      <c r="Q3279" s="3" t="s">
        <v>8317</v>
      </c>
      <c r="R3279" s="3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74" x14ac:dyDescent="0.4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5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204"/>
        <v>103</v>
      </c>
      <c r="P3280" s="3">
        <f t="shared" si="205"/>
        <v>76</v>
      </c>
      <c r="Q3280" s="3" t="s">
        <v>8317</v>
      </c>
      <c r="R3280" s="3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92.5" x14ac:dyDescent="0.4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5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204"/>
        <v>114</v>
      </c>
      <c r="P3281" s="3">
        <f t="shared" si="205"/>
        <v>105</v>
      </c>
      <c r="Q3281" s="3" t="s">
        <v>8317</v>
      </c>
      <c r="R3281" s="3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92.5" x14ac:dyDescent="0.4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5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204"/>
        <v>103</v>
      </c>
      <c r="P3282" s="3">
        <f t="shared" si="205"/>
        <v>69</v>
      </c>
      <c r="Q3282" s="3" t="s">
        <v>8317</v>
      </c>
      <c r="R3282" s="3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55.5" x14ac:dyDescent="0.4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5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204"/>
        <v>122</v>
      </c>
      <c r="P3283" s="3">
        <f t="shared" si="205"/>
        <v>129</v>
      </c>
      <c r="Q3283" s="3" t="s">
        <v>8317</v>
      </c>
      <c r="R3283" s="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74" x14ac:dyDescent="0.4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5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204"/>
        <v>103</v>
      </c>
      <c r="P3284" s="3">
        <f t="shared" si="205"/>
        <v>134</v>
      </c>
      <c r="Q3284" s="3" t="s">
        <v>8317</v>
      </c>
      <c r="R3284" s="3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74" x14ac:dyDescent="0.4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5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204"/>
        <v>105</v>
      </c>
      <c r="P3285" s="3">
        <f t="shared" si="205"/>
        <v>18</v>
      </c>
      <c r="Q3285" s="3" t="s">
        <v>8317</v>
      </c>
      <c r="R3285" s="3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74" x14ac:dyDescent="0.4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5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204"/>
        <v>102</v>
      </c>
      <c r="P3286" s="3">
        <f t="shared" si="205"/>
        <v>203</v>
      </c>
      <c r="Q3286" s="3" t="s">
        <v>8317</v>
      </c>
      <c r="R3286" s="3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4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5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204"/>
        <v>112</v>
      </c>
      <c r="P3287" s="3">
        <f t="shared" si="205"/>
        <v>69</v>
      </c>
      <c r="Q3287" s="3" t="s">
        <v>8317</v>
      </c>
      <c r="R3287" s="3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74" x14ac:dyDescent="0.4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5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204"/>
        <v>102</v>
      </c>
      <c r="P3288" s="3">
        <f t="shared" si="205"/>
        <v>125</v>
      </c>
      <c r="Q3288" s="3" t="s">
        <v>8317</v>
      </c>
      <c r="R3288" s="3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55.5" x14ac:dyDescent="0.4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5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204"/>
        <v>100</v>
      </c>
      <c r="P3289" s="3">
        <f t="shared" si="205"/>
        <v>74</v>
      </c>
      <c r="Q3289" s="3" t="s">
        <v>8317</v>
      </c>
      <c r="R3289" s="3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74" x14ac:dyDescent="0.4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5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204"/>
        <v>100</v>
      </c>
      <c r="P3290" s="3">
        <f t="shared" si="205"/>
        <v>48</v>
      </c>
      <c r="Q3290" s="3" t="s">
        <v>8317</v>
      </c>
      <c r="R3290" s="3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74" x14ac:dyDescent="0.4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5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204"/>
        <v>133</v>
      </c>
      <c r="P3291" s="3">
        <f t="shared" si="205"/>
        <v>27</v>
      </c>
      <c r="Q3291" s="3" t="s">
        <v>8317</v>
      </c>
      <c r="R3291" s="3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92.5" x14ac:dyDescent="0.4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5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204"/>
        <v>121</v>
      </c>
      <c r="P3292" s="3">
        <f t="shared" si="205"/>
        <v>34</v>
      </c>
      <c r="Q3292" s="3" t="s">
        <v>8317</v>
      </c>
      <c r="R3292" s="3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74" x14ac:dyDescent="0.4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5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204"/>
        <v>114</v>
      </c>
      <c r="P3293" s="3">
        <f t="shared" si="205"/>
        <v>41</v>
      </c>
      <c r="Q3293" s="3" t="s">
        <v>8317</v>
      </c>
      <c r="R3293" s="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74" x14ac:dyDescent="0.4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5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204"/>
        <v>286</v>
      </c>
      <c r="P3294" s="3">
        <f t="shared" si="205"/>
        <v>19</v>
      </c>
      <c r="Q3294" s="3" t="s">
        <v>8317</v>
      </c>
      <c r="R3294" s="3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74" x14ac:dyDescent="0.4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5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204"/>
        <v>170</v>
      </c>
      <c r="P3295" s="3">
        <f t="shared" si="205"/>
        <v>84</v>
      </c>
      <c r="Q3295" s="3" t="s">
        <v>8317</v>
      </c>
      <c r="R3295" s="3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74" x14ac:dyDescent="0.4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5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204"/>
        <v>118</v>
      </c>
      <c r="P3296" s="3">
        <f t="shared" si="205"/>
        <v>30</v>
      </c>
      <c r="Q3296" s="3" t="s">
        <v>8317</v>
      </c>
      <c r="R3296" s="3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74" x14ac:dyDescent="0.4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5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204"/>
        <v>103</v>
      </c>
      <c r="P3297" s="3">
        <f t="shared" si="205"/>
        <v>27</v>
      </c>
      <c r="Q3297" s="3" t="s">
        <v>8317</v>
      </c>
      <c r="R3297" s="3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74" x14ac:dyDescent="0.4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5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204"/>
        <v>144</v>
      </c>
      <c r="P3298" s="3">
        <f t="shared" si="205"/>
        <v>46</v>
      </c>
      <c r="Q3298" s="3" t="s">
        <v>8317</v>
      </c>
      <c r="R3298" s="3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74" x14ac:dyDescent="0.4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5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204"/>
        <v>100</v>
      </c>
      <c r="P3299" s="3">
        <f t="shared" si="205"/>
        <v>125</v>
      </c>
      <c r="Q3299" s="3" t="s">
        <v>8317</v>
      </c>
      <c r="R3299" s="3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74" x14ac:dyDescent="0.4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5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204"/>
        <v>102</v>
      </c>
      <c r="P3300" s="3">
        <f t="shared" si="205"/>
        <v>141</v>
      </c>
      <c r="Q3300" s="3" t="s">
        <v>8317</v>
      </c>
      <c r="R3300" s="3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74" x14ac:dyDescent="0.4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5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204"/>
        <v>116</v>
      </c>
      <c r="P3301" s="3">
        <f t="shared" si="205"/>
        <v>55</v>
      </c>
      <c r="Q3301" s="3" t="s">
        <v>8317</v>
      </c>
      <c r="R3301" s="3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55.5" x14ac:dyDescent="0.4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5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204"/>
        <v>136</v>
      </c>
      <c r="P3302" s="3">
        <f t="shared" si="205"/>
        <v>46</v>
      </c>
      <c r="Q3302" s="3" t="s">
        <v>8317</v>
      </c>
      <c r="R3302" s="3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74" x14ac:dyDescent="0.4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5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204"/>
        <v>133</v>
      </c>
      <c r="P3303" s="3">
        <f t="shared" si="205"/>
        <v>57</v>
      </c>
      <c r="Q3303" s="3" t="s">
        <v>8317</v>
      </c>
      <c r="R3303" s="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4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5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204"/>
        <v>103</v>
      </c>
      <c r="P3304" s="3">
        <f t="shared" si="205"/>
        <v>174</v>
      </c>
      <c r="Q3304" s="3" t="s">
        <v>8317</v>
      </c>
      <c r="R3304" s="3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74" x14ac:dyDescent="0.4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5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204"/>
        <v>116</v>
      </c>
      <c r="P3305" s="3">
        <f t="shared" si="205"/>
        <v>60</v>
      </c>
      <c r="Q3305" s="3" t="s">
        <v>8317</v>
      </c>
      <c r="R3305" s="3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74" x14ac:dyDescent="0.4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5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204"/>
        <v>105</v>
      </c>
      <c r="P3306" s="3">
        <f t="shared" si="205"/>
        <v>90</v>
      </c>
      <c r="Q3306" s="3" t="s">
        <v>8317</v>
      </c>
      <c r="R3306" s="3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74" x14ac:dyDescent="0.4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5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204"/>
        <v>102</v>
      </c>
      <c r="P3307" s="3">
        <f t="shared" si="205"/>
        <v>204</v>
      </c>
      <c r="Q3307" s="3" t="s">
        <v>8317</v>
      </c>
      <c r="R3307" s="3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74" x14ac:dyDescent="0.4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5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204"/>
        <v>175</v>
      </c>
      <c r="P3308" s="3">
        <f t="shared" si="205"/>
        <v>49</v>
      </c>
      <c r="Q3308" s="3" t="s">
        <v>8317</v>
      </c>
      <c r="R3308" s="3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74" x14ac:dyDescent="0.4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5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204"/>
        <v>107</v>
      </c>
      <c r="P3309" s="3">
        <f t="shared" si="205"/>
        <v>53</v>
      </c>
      <c r="Q3309" s="3" t="s">
        <v>8317</v>
      </c>
      <c r="R3309" s="3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74" x14ac:dyDescent="0.4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5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204"/>
        <v>122</v>
      </c>
      <c r="P3310" s="3">
        <f t="shared" si="205"/>
        <v>75</v>
      </c>
      <c r="Q3310" s="3" t="s">
        <v>8317</v>
      </c>
      <c r="R3310" s="3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7" x14ac:dyDescent="0.4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5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204"/>
        <v>159</v>
      </c>
      <c r="P3311" s="3">
        <f t="shared" si="205"/>
        <v>18</v>
      </c>
      <c r="Q3311" s="3" t="s">
        <v>8317</v>
      </c>
      <c r="R3311" s="3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55.5" x14ac:dyDescent="0.4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5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204"/>
        <v>100</v>
      </c>
      <c r="P3312" s="3">
        <f t="shared" si="205"/>
        <v>210</v>
      </c>
      <c r="Q3312" s="3" t="s">
        <v>8317</v>
      </c>
      <c r="R3312" s="3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74" x14ac:dyDescent="0.4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5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204"/>
        <v>110</v>
      </c>
      <c r="P3313" s="3">
        <f t="shared" si="205"/>
        <v>61</v>
      </c>
      <c r="Q3313" s="3" t="s">
        <v>8317</v>
      </c>
      <c r="R3313" s="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74" x14ac:dyDescent="0.4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5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204"/>
        <v>100</v>
      </c>
      <c r="P3314" s="3">
        <f t="shared" si="205"/>
        <v>61</v>
      </c>
      <c r="Q3314" s="3" t="s">
        <v>8317</v>
      </c>
      <c r="R3314" s="3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74" x14ac:dyDescent="0.4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5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204"/>
        <v>116</v>
      </c>
      <c r="P3315" s="3">
        <f t="shared" si="205"/>
        <v>80</v>
      </c>
      <c r="Q3315" s="3" t="s">
        <v>8317</v>
      </c>
      <c r="R3315" s="3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74" x14ac:dyDescent="0.4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5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204"/>
        <v>211</v>
      </c>
      <c r="P3316" s="3">
        <f t="shared" si="205"/>
        <v>29</v>
      </c>
      <c r="Q3316" s="3" t="s">
        <v>8317</v>
      </c>
      <c r="R3316" s="3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74" x14ac:dyDescent="0.4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5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204"/>
        <v>110</v>
      </c>
      <c r="P3317" s="3">
        <f t="shared" si="205"/>
        <v>49</v>
      </c>
      <c r="Q3317" s="3" t="s">
        <v>8317</v>
      </c>
      <c r="R3317" s="3" t="s">
        <v>8318</v>
      </c>
      <c r="S3317" s="11">
        <f t="shared" si="206"/>
        <v>42466.09538194444</v>
      </c>
      <c r="T3317" s="11">
        <f t="shared" si="207"/>
        <v>42496.095381944448</v>
      </c>
    </row>
    <row r="3318" spans="1:20" ht="92.5" x14ac:dyDescent="0.4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5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204"/>
        <v>100</v>
      </c>
      <c r="P3318" s="3">
        <f t="shared" si="205"/>
        <v>94</v>
      </c>
      <c r="Q3318" s="3" t="s">
        <v>8317</v>
      </c>
      <c r="R3318" s="3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74" x14ac:dyDescent="0.4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5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204"/>
        <v>106</v>
      </c>
      <c r="P3319" s="3">
        <f t="shared" si="205"/>
        <v>62</v>
      </c>
      <c r="Q3319" s="3" t="s">
        <v>8317</v>
      </c>
      <c r="R3319" s="3" t="s">
        <v>8318</v>
      </c>
      <c r="S3319" s="11">
        <f t="shared" si="206"/>
        <v>42498.831296296295</v>
      </c>
      <c r="T3319" s="11">
        <f t="shared" si="207"/>
        <v>42528.831296296288</v>
      </c>
    </row>
    <row r="3320" spans="1:20" ht="37" x14ac:dyDescent="0.4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5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204"/>
        <v>126</v>
      </c>
      <c r="P3320" s="3">
        <f t="shared" si="205"/>
        <v>79</v>
      </c>
      <c r="Q3320" s="3" t="s">
        <v>8317</v>
      </c>
      <c r="R3320" s="3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74" x14ac:dyDescent="0.4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5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204"/>
        <v>108</v>
      </c>
      <c r="P3321" s="3">
        <f t="shared" si="205"/>
        <v>34</v>
      </c>
      <c r="Q3321" s="3" t="s">
        <v>8317</v>
      </c>
      <c r="R3321" s="3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74" x14ac:dyDescent="0.4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5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204"/>
        <v>101</v>
      </c>
      <c r="P3322" s="3">
        <f t="shared" si="205"/>
        <v>66</v>
      </c>
      <c r="Q3322" s="3" t="s">
        <v>8317</v>
      </c>
      <c r="R3322" s="3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74" x14ac:dyDescent="0.4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5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204"/>
        <v>107</v>
      </c>
      <c r="P3323" s="3">
        <f t="shared" si="205"/>
        <v>36</v>
      </c>
      <c r="Q3323" s="3" t="s">
        <v>8317</v>
      </c>
      <c r="R3323" s="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74" x14ac:dyDescent="0.4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5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204"/>
        <v>102</v>
      </c>
      <c r="P3324" s="3">
        <f t="shared" si="205"/>
        <v>146</v>
      </c>
      <c r="Q3324" s="3" t="s">
        <v>8317</v>
      </c>
      <c r="R3324" s="3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74" x14ac:dyDescent="0.4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5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204"/>
        <v>126</v>
      </c>
      <c r="P3325" s="3">
        <f t="shared" si="205"/>
        <v>26</v>
      </c>
      <c r="Q3325" s="3" t="s">
        <v>8317</v>
      </c>
      <c r="R3325" s="3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55.5" x14ac:dyDescent="0.4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5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204"/>
        <v>102</v>
      </c>
      <c r="P3326" s="3">
        <f t="shared" si="205"/>
        <v>153</v>
      </c>
      <c r="Q3326" s="3" t="s">
        <v>8317</v>
      </c>
      <c r="R3326" s="3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74" x14ac:dyDescent="0.4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5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204"/>
        <v>113</v>
      </c>
      <c r="P3327" s="3">
        <f t="shared" si="205"/>
        <v>30</v>
      </c>
      <c r="Q3327" s="3" t="s">
        <v>8317</v>
      </c>
      <c r="R3327" s="3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74" x14ac:dyDescent="0.4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5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204"/>
        <v>101</v>
      </c>
      <c r="P3328" s="3">
        <f t="shared" si="205"/>
        <v>142</v>
      </c>
      <c r="Q3328" s="3" t="s">
        <v>8317</v>
      </c>
      <c r="R3328" s="3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74" x14ac:dyDescent="0.4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5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204"/>
        <v>101</v>
      </c>
      <c r="P3329" s="3">
        <f t="shared" si="205"/>
        <v>25</v>
      </c>
      <c r="Q3329" s="3" t="s">
        <v>8317</v>
      </c>
      <c r="R3329" s="3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74" x14ac:dyDescent="0.4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5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204"/>
        <v>146</v>
      </c>
      <c r="P3330" s="3">
        <f t="shared" si="205"/>
        <v>293</v>
      </c>
      <c r="Q3330" s="3" t="s">
        <v>8317</v>
      </c>
      <c r="R3330" s="3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74" x14ac:dyDescent="0.4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5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208">ROUND(E3331/D3331*100,0)</f>
        <v>117</v>
      </c>
      <c r="P3331" s="3">
        <f t="shared" ref="P3331:P3394" si="209">IFERROR(ROUND((E3331/L3331),0),0)</f>
        <v>45</v>
      </c>
      <c r="Q3331" s="3" t="s">
        <v>8317</v>
      </c>
      <c r="R3331" s="3" t="s">
        <v>8318</v>
      </c>
      <c r="S3331" s="11">
        <f t="shared" ref="S3331:S3394" si="210">(J3331/86400)+25569+(-5/24)</f>
        <v>41837.114675925921</v>
      </c>
      <c r="T3331" s="11">
        <f t="shared" ref="T3331:T3394" si="211">(((I3331/60)/60)/24)+DATE(1970,1,1)+(-5/24)</f>
        <v>41847.75</v>
      </c>
    </row>
    <row r="3332" spans="1:20" ht="74" x14ac:dyDescent="0.4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5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208"/>
        <v>106</v>
      </c>
      <c r="P3332" s="3">
        <f t="shared" si="209"/>
        <v>23</v>
      </c>
      <c r="Q3332" s="3" t="s">
        <v>8317</v>
      </c>
      <c r="R3332" s="3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74" x14ac:dyDescent="0.4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5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208"/>
        <v>105</v>
      </c>
      <c r="P3333" s="3">
        <f t="shared" si="209"/>
        <v>80</v>
      </c>
      <c r="Q3333" s="3" t="s">
        <v>8317</v>
      </c>
      <c r="R3333" s="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74" x14ac:dyDescent="0.4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5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208"/>
        <v>100</v>
      </c>
      <c r="P3334" s="3">
        <f t="shared" si="209"/>
        <v>72</v>
      </c>
      <c r="Q3334" s="3" t="s">
        <v>8317</v>
      </c>
      <c r="R3334" s="3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74" x14ac:dyDescent="0.4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5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208"/>
        <v>105</v>
      </c>
      <c r="P3335" s="3">
        <f t="shared" si="209"/>
        <v>33</v>
      </c>
      <c r="Q3335" s="3" t="s">
        <v>8317</v>
      </c>
      <c r="R3335" s="3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55.5" x14ac:dyDescent="0.4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5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208"/>
        <v>139</v>
      </c>
      <c r="P3336" s="3">
        <f t="shared" si="209"/>
        <v>117</v>
      </c>
      <c r="Q3336" s="3" t="s">
        <v>8317</v>
      </c>
      <c r="R3336" s="3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74" x14ac:dyDescent="0.4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5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208"/>
        <v>100</v>
      </c>
      <c r="P3337" s="3">
        <f t="shared" si="209"/>
        <v>80</v>
      </c>
      <c r="Q3337" s="3" t="s">
        <v>8317</v>
      </c>
      <c r="R3337" s="3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74" x14ac:dyDescent="0.4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5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208"/>
        <v>100</v>
      </c>
      <c r="P3338" s="3">
        <f t="shared" si="209"/>
        <v>28</v>
      </c>
      <c r="Q3338" s="3" t="s">
        <v>8317</v>
      </c>
      <c r="R3338" s="3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74" x14ac:dyDescent="0.4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5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208"/>
        <v>110</v>
      </c>
      <c r="P3339" s="3">
        <f t="shared" si="209"/>
        <v>81</v>
      </c>
      <c r="Q3339" s="3" t="s">
        <v>8317</v>
      </c>
      <c r="R3339" s="3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55.5" x14ac:dyDescent="0.4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5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208"/>
        <v>102</v>
      </c>
      <c r="P3340" s="3">
        <f t="shared" si="209"/>
        <v>137</v>
      </c>
      <c r="Q3340" s="3" t="s">
        <v>8317</v>
      </c>
      <c r="R3340" s="3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55.5" x14ac:dyDescent="0.4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5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208"/>
        <v>104</v>
      </c>
      <c r="P3341" s="3">
        <f t="shared" si="209"/>
        <v>178</v>
      </c>
      <c r="Q3341" s="3" t="s">
        <v>8317</v>
      </c>
      <c r="R3341" s="3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74" x14ac:dyDescent="0.4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5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208"/>
        <v>138</v>
      </c>
      <c r="P3342" s="3">
        <f t="shared" si="209"/>
        <v>109</v>
      </c>
      <c r="Q3342" s="3" t="s">
        <v>8317</v>
      </c>
      <c r="R3342" s="3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74" x14ac:dyDescent="0.4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5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208"/>
        <v>100</v>
      </c>
      <c r="P3343" s="3">
        <f t="shared" si="209"/>
        <v>120</v>
      </c>
      <c r="Q3343" s="3" t="s">
        <v>8317</v>
      </c>
      <c r="R3343" s="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55.5" x14ac:dyDescent="0.4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5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208"/>
        <v>102</v>
      </c>
      <c r="P3344" s="3">
        <f t="shared" si="209"/>
        <v>78</v>
      </c>
      <c r="Q3344" s="3" t="s">
        <v>8317</v>
      </c>
      <c r="R3344" s="3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74" x14ac:dyDescent="0.4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5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208"/>
        <v>171</v>
      </c>
      <c r="P3345" s="3">
        <f t="shared" si="209"/>
        <v>52</v>
      </c>
      <c r="Q3345" s="3" t="s">
        <v>8317</v>
      </c>
      <c r="R3345" s="3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74" x14ac:dyDescent="0.4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5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208"/>
        <v>101</v>
      </c>
      <c r="P3346" s="3">
        <f t="shared" si="209"/>
        <v>114</v>
      </c>
      <c r="Q3346" s="3" t="s">
        <v>8317</v>
      </c>
      <c r="R3346" s="3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74" x14ac:dyDescent="0.4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5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208"/>
        <v>130</v>
      </c>
      <c r="P3347" s="3">
        <f t="shared" si="209"/>
        <v>50</v>
      </c>
      <c r="Q3347" s="3" t="s">
        <v>8317</v>
      </c>
      <c r="R3347" s="3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74" x14ac:dyDescent="0.4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5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208"/>
        <v>110</v>
      </c>
      <c r="P3348" s="3">
        <f t="shared" si="209"/>
        <v>92</v>
      </c>
      <c r="Q3348" s="3" t="s">
        <v>8317</v>
      </c>
      <c r="R3348" s="3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74" x14ac:dyDescent="0.4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5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208"/>
        <v>119</v>
      </c>
      <c r="P3349" s="3">
        <f t="shared" si="209"/>
        <v>109</v>
      </c>
      <c r="Q3349" s="3" t="s">
        <v>8317</v>
      </c>
      <c r="R3349" s="3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92.5" x14ac:dyDescent="0.4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5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208"/>
        <v>100</v>
      </c>
      <c r="P3350" s="3">
        <f t="shared" si="209"/>
        <v>70</v>
      </c>
      <c r="Q3350" s="3" t="s">
        <v>8317</v>
      </c>
      <c r="R3350" s="3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74" x14ac:dyDescent="0.4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5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208"/>
        <v>153</v>
      </c>
      <c r="P3351" s="3">
        <f t="shared" si="209"/>
        <v>110</v>
      </c>
      <c r="Q3351" s="3" t="s">
        <v>8317</v>
      </c>
      <c r="R3351" s="3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92.5" x14ac:dyDescent="0.4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5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208"/>
        <v>104</v>
      </c>
      <c r="P3352" s="3">
        <f t="shared" si="209"/>
        <v>72</v>
      </c>
      <c r="Q3352" s="3" t="s">
        <v>8317</v>
      </c>
      <c r="R3352" s="3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74" x14ac:dyDescent="0.4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5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208"/>
        <v>101</v>
      </c>
      <c r="P3353" s="3">
        <f t="shared" si="209"/>
        <v>94</v>
      </c>
      <c r="Q3353" s="3" t="s">
        <v>8317</v>
      </c>
      <c r="R3353" s="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92.5" x14ac:dyDescent="0.4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5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208"/>
        <v>108</v>
      </c>
      <c r="P3354" s="3">
        <f t="shared" si="209"/>
        <v>77</v>
      </c>
      <c r="Q3354" s="3" t="s">
        <v>8317</v>
      </c>
      <c r="R3354" s="3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74" x14ac:dyDescent="0.4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5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208"/>
        <v>315</v>
      </c>
      <c r="P3355" s="3">
        <f t="shared" si="209"/>
        <v>36</v>
      </c>
      <c r="Q3355" s="3" t="s">
        <v>8317</v>
      </c>
      <c r="R3355" s="3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55.5" x14ac:dyDescent="0.4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5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208"/>
        <v>102</v>
      </c>
      <c r="P3356" s="3">
        <f t="shared" si="209"/>
        <v>56</v>
      </c>
      <c r="Q3356" s="3" t="s">
        <v>8317</v>
      </c>
      <c r="R3356" s="3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74" x14ac:dyDescent="0.4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5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208"/>
        <v>126</v>
      </c>
      <c r="P3357" s="3">
        <f t="shared" si="209"/>
        <v>147</v>
      </c>
      <c r="Q3357" s="3" t="s">
        <v>8317</v>
      </c>
      <c r="R3357" s="3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74" x14ac:dyDescent="0.4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5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208"/>
        <v>101</v>
      </c>
      <c r="P3358" s="3">
        <f t="shared" si="209"/>
        <v>56</v>
      </c>
      <c r="Q3358" s="3" t="s">
        <v>8317</v>
      </c>
      <c r="R3358" s="3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92.5" x14ac:dyDescent="0.4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5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208"/>
        <v>101</v>
      </c>
      <c r="P3359" s="3">
        <f t="shared" si="209"/>
        <v>96</v>
      </c>
      <c r="Q3359" s="3" t="s">
        <v>8317</v>
      </c>
      <c r="R3359" s="3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74" x14ac:dyDescent="0.4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5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208"/>
        <v>103</v>
      </c>
      <c r="P3360" s="3">
        <f t="shared" si="209"/>
        <v>64</v>
      </c>
      <c r="Q3360" s="3" t="s">
        <v>8317</v>
      </c>
      <c r="R3360" s="3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55.5" x14ac:dyDescent="0.4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5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208"/>
        <v>106</v>
      </c>
      <c r="P3361" s="3">
        <f t="shared" si="209"/>
        <v>185</v>
      </c>
      <c r="Q3361" s="3" t="s">
        <v>8317</v>
      </c>
      <c r="R3361" s="3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7" x14ac:dyDescent="0.4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5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208"/>
        <v>101</v>
      </c>
      <c r="P3362" s="3">
        <f t="shared" si="209"/>
        <v>127</v>
      </c>
      <c r="Q3362" s="3" t="s">
        <v>8317</v>
      </c>
      <c r="R3362" s="3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74" x14ac:dyDescent="0.4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5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208"/>
        <v>113</v>
      </c>
      <c r="P3363" s="3">
        <f t="shared" si="209"/>
        <v>83</v>
      </c>
      <c r="Q3363" s="3" t="s">
        <v>8317</v>
      </c>
      <c r="R3363" s="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74" x14ac:dyDescent="0.4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5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208"/>
        <v>218</v>
      </c>
      <c r="P3364" s="3">
        <f t="shared" si="209"/>
        <v>55</v>
      </c>
      <c r="Q3364" s="3" t="s">
        <v>8317</v>
      </c>
      <c r="R3364" s="3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74" x14ac:dyDescent="0.4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5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208"/>
        <v>101</v>
      </c>
      <c r="P3365" s="3">
        <f t="shared" si="209"/>
        <v>302</v>
      </c>
      <c r="Q3365" s="3" t="s">
        <v>8317</v>
      </c>
      <c r="R3365" s="3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74" x14ac:dyDescent="0.4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5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208"/>
        <v>106</v>
      </c>
      <c r="P3366" s="3">
        <f t="shared" si="209"/>
        <v>44</v>
      </c>
      <c r="Q3366" s="3" t="s">
        <v>8317</v>
      </c>
      <c r="R3366" s="3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74" x14ac:dyDescent="0.4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5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208"/>
        <v>104</v>
      </c>
      <c r="P3367" s="3">
        <f t="shared" si="209"/>
        <v>867</v>
      </c>
      <c r="Q3367" s="3" t="s">
        <v>8317</v>
      </c>
      <c r="R3367" s="3" t="s">
        <v>8318</v>
      </c>
      <c r="S3367" s="11">
        <f t="shared" si="210"/>
        <v>42320.893425925919</v>
      </c>
      <c r="T3367" s="11">
        <f t="shared" si="211"/>
        <v>42350.893425925926</v>
      </c>
    </row>
    <row r="3368" spans="1:20" ht="74" x14ac:dyDescent="0.4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5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208"/>
        <v>221</v>
      </c>
      <c r="P3368" s="3">
        <f t="shared" si="209"/>
        <v>61</v>
      </c>
      <c r="Q3368" s="3" t="s">
        <v>8317</v>
      </c>
      <c r="R3368" s="3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74" x14ac:dyDescent="0.4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5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208"/>
        <v>119</v>
      </c>
      <c r="P3369" s="3">
        <f t="shared" si="209"/>
        <v>30</v>
      </c>
      <c r="Q3369" s="3" t="s">
        <v>8317</v>
      </c>
      <c r="R3369" s="3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55.5" x14ac:dyDescent="0.4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5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208"/>
        <v>105</v>
      </c>
      <c r="P3370" s="3">
        <f t="shared" si="209"/>
        <v>45</v>
      </c>
      <c r="Q3370" s="3" t="s">
        <v>8317</v>
      </c>
      <c r="R3370" s="3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74" x14ac:dyDescent="0.4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5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208"/>
        <v>104</v>
      </c>
      <c r="P3371" s="3">
        <f t="shared" si="209"/>
        <v>96</v>
      </c>
      <c r="Q3371" s="3" t="s">
        <v>8317</v>
      </c>
      <c r="R3371" s="3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7" x14ac:dyDescent="0.4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5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208"/>
        <v>118</v>
      </c>
      <c r="P3372" s="3">
        <f t="shared" si="209"/>
        <v>68</v>
      </c>
      <c r="Q3372" s="3" t="s">
        <v>8317</v>
      </c>
      <c r="R3372" s="3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55.5" x14ac:dyDescent="0.4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5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208"/>
        <v>139</v>
      </c>
      <c r="P3373" s="3">
        <f t="shared" si="209"/>
        <v>31</v>
      </c>
      <c r="Q3373" s="3" t="s">
        <v>8317</v>
      </c>
      <c r="R3373" s="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55.5" x14ac:dyDescent="0.4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5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208"/>
        <v>104</v>
      </c>
      <c r="P3374" s="3">
        <f t="shared" si="209"/>
        <v>38</v>
      </c>
      <c r="Q3374" s="3" t="s">
        <v>8317</v>
      </c>
      <c r="R3374" s="3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74" x14ac:dyDescent="0.4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5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208"/>
        <v>100</v>
      </c>
      <c r="P3375" s="3">
        <f t="shared" si="209"/>
        <v>67</v>
      </c>
      <c r="Q3375" s="3" t="s">
        <v>8317</v>
      </c>
      <c r="R3375" s="3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74" x14ac:dyDescent="0.4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5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208"/>
        <v>107</v>
      </c>
      <c r="P3376" s="3">
        <f t="shared" si="209"/>
        <v>72</v>
      </c>
      <c r="Q3376" s="3" t="s">
        <v>8317</v>
      </c>
      <c r="R3376" s="3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74" x14ac:dyDescent="0.4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5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208"/>
        <v>100</v>
      </c>
      <c r="P3377" s="3">
        <f t="shared" si="209"/>
        <v>176</v>
      </c>
      <c r="Q3377" s="3" t="s">
        <v>8317</v>
      </c>
      <c r="R3377" s="3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74" x14ac:dyDescent="0.4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5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208"/>
        <v>100</v>
      </c>
      <c r="P3378" s="3">
        <f t="shared" si="209"/>
        <v>421</v>
      </c>
      <c r="Q3378" s="3" t="s">
        <v>8317</v>
      </c>
      <c r="R3378" s="3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74" x14ac:dyDescent="0.4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5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208"/>
        <v>101</v>
      </c>
      <c r="P3379" s="3">
        <f t="shared" si="209"/>
        <v>105</v>
      </c>
      <c r="Q3379" s="3" t="s">
        <v>8317</v>
      </c>
      <c r="R3379" s="3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92.5" x14ac:dyDescent="0.4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5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208"/>
        <v>108</v>
      </c>
      <c r="P3380" s="3">
        <f t="shared" si="209"/>
        <v>28</v>
      </c>
      <c r="Q3380" s="3" t="s">
        <v>8317</v>
      </c>
      <c r="R3380" s="3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74" x14ac:dyDescent="0.4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5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208"/>
        <v>104</v>
      </c>
      <c r="P3381" s="3">
        <f t="shared" si="209"/>
        <v>55</v>
      </c>
      <c r="Q3381" s="3" t="s">
        <v>8317</v>
      </c>
      <c r="R3381" s="3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74" x14ac:dyDescent="0.4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5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208"/>
        <v>104</v>
      </c>
      <c r="P3382" s="3">
        <f t="shared" si="209"/>
        <v>112</v>
      </c>
      <c r="Q3382" s="3" t="s">
        <v>8317</v>
      </c>
      <c r="R3382" s="3" t="s">
        <v>8318</v>
      </c>
      <c r="S3382" s="11">
        <f t="shared" si="210"/>
        <v>41937.745115740741</v>
      </c>
      <c r="T3382" s="11">
        <f t="shared" si="211"/>
        <v>41972.786782407398</v>
      </c>
    </row>
    <row r="3383" spans="1:20" ht="74" x14ac:dyDescent="0.4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5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208"/>
        <v>102</v>
      </c>
      <c r="P3383" s="3">
        <f t="shared" si="209"/>
        <v>85</v>
      </c>
      <c r="Q3383" s="3" t="s">
        <v>8317</v>
      </c>
      <c r="R3383" s="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74" x14ac:dyDescent="0.4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5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208"/>
        <v>101</v>
      </c>
      <c r="P3384" s="3">
        <f t="shared" si="209"/>
        <v>77</v>
      </c>
      <c r="Q3384" s="3" t="s">
        <v>8317</v>
      </c>
      <c r="R3384" s="3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74" x14ac:dyDescent="0.4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5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208"/>
        <v>112</v>
      </c>
      <c r="P3385" s="3">
        <f t="shared" si="209"/>
        <v>65</v>
      </c>
      <c r="Q3385" s="3" t="s">
        <v>8317</v>
      </c>
      <c r="R3385" s="3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74" x14ac:dyDescent="0.4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5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208"/>
        <v>100</v>
      </c>
      <c r="P3386" s="3">
        <f t="shared" si="209"/>
        <v>94</v>
      </c>
      <c r="Q3386" s="3" t="s">
        <v>8317</v>
      </c>
      <c r="R3386" s="3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74" x14ac:dyDescent="0.4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5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208"/>
        <v>100</v>
      </c>
      <c r="P3387" s="3">
        <f t="shared" si="209"/>
        <v>133</v>
      </c>
      <c r="Q3387" s="3" t="s">
        <v>8317</v>
      </c>
      <c r="R3387" s="3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74" x14ac:dyDescent="0.4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5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208"/>
        <v>105</v>
      </c>
      <c r="P3388" s="3">
        <f t="shared" si="209"/>
        <v>51</v>
      </c>
      <c r="Q3388" s="3" t="s">
        <v>8317</v>
      </c>
      <c r="R3388" s="3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74" x14ac:dyDescent="0.4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5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208"/>
        <v>117</v>
      </c>
      <c r="P3389" s="3">
        <f t="shared" si="209"/>
        <v>100</v>
      </c>
      <c r="Q3389" s="3" t="s">
        <v>8317</v>
      </c>
      <c r="R3389" s="3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74" x14ac:dyDescent="0.4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5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208"/>
        <v>104</v>
      </c>
      <c r="P3390" s="3">
        <f t="shared" si="209"/>
        <v>35</v>
      </c>
      <c r="Q3390" s="3" t="s">
        <v>8317</v>
      </c>
      <c r="R3390" s="3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74" x14ac:dyDescent="0.4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5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208"/>
        <v>115</v>
      </c>
      <c r="P3391" s="3">
        <f t="shared" si="209"/>
        <v>185</v>
      </c>
      <c r="Q3391" s="3" t="s">
        <v>8317</v>
      </c>
      <c r="R3391" s="3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74" x14ac:dyDescent="0.4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5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208"/>
        <v>102</v>
      </c>
      <c r="P3392" s="3">
        <f t="shared" si="209"/>
        <v>70</v>
      </c>
      <c r="Q3392" s="3" t="s">
        <v>8317</v>
      </c>
      <c r="R3392" s="3" t="s">
        <v>8318</v>
      </c>
      <c r="S3392" s="11">
        <f t="shared" si="210"/>
        <v>41815.566493055558</v>
      </c>
      <c r="T3392" s="11">
        <f t="shared" si="211"/>
        <v>41830.56649305555</v>
      </c>
    </row>
    <row r="3393" spans="1:20" ht="74" x14ac:dyDescent="0.4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5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208"/>
        <v>223</v>
      </c>
      <c r="P3393" s="3">
        <f t="shared" si="209"/>
        <v>62</v>
      </c>
      <c r="Q3393" s="3" t="s">
        <v>8317</v>
      </c>
      <c r="R3393" s="3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74" x14ac:dyDescent="0.4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5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208"/>
        <v>100</v>
      </c>
      <c r="P3394" s="3">
        <f t="shared" si="209"/>
        <v>42</v>
      </c>
      <c r="Q3394" s="3" t="s">
        <v>8317</v>
      </c>
      <c r="R3394" s="3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74" x14ac:dyDescent="0.4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5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212">ROUND(E3395/D3395*100,0)</f>
        <v>106</v>
      </c>
      <c r="P3395" s="3">
        <f t="shared" ref="P3395:P3458" si="213">IFERROR(ROUND((E3395/L3395),0),0)</f>
        <v>36</v>
      </c>
      <c r="Q3395" s="3" t="s">
        <v>8317</v>
      </c>
      <c r="R3395" s="3" t="s">
        <v>8318</v>
      </c>
      <c r="S3395" s="11">
        <f t="shared" ref="S3395:S3458" si="214">(J3395/86400)+25569+(-5/24)</f>
        <v>41923.713310185187</v>
      </c>
      <c r="T3395" s="11">
        <f t="shared" ref="T3395:T3458" si="215">(((I3395/60)/60)/24)+DATE(1970,1,1)+(-5/24)</f>
        <v>41948.823611111111</v>
      </c>
    </row>
    <row r="3396" spans="1:20" ht="92.5" x14ac:dyDescent="0.4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5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212"/>
        <v>142</v>
      </c>
      <c r="P3396" s="3">
        <f t="shared" si="213"/>
        <v>29</v>
      </c>
      <c r="Q3396" s="3" t="s">
        <v>8317</v>
      </c>
      <c r="R3396" s="3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55.5" x14ac:dyDescent="0.4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5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212"/>
        <v>184</v>
      </c>
      <c r="P3397" s="3">
        <f t="shared" si="213"/>
        <v>24</v>
      </c>
      <c r="Q3397" s="3" t="s">
        <v>8317</v>
      </c>
      <c r="R3397" s="3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74" x14ac:dyDescent="0.4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5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212"/>
        <v>104</v>
      </c>
      <c r="P3398" s="3">
        <f t="shared" si="213"/>
        <v>56</v>
      </c>
      <c r="Q3398" s="3" t="s">
        <v>8317</v>
      </c>
      <c r="R3398" s="3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55.5" x14ac:dyDescent="0.4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5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212"/>
        <v>112</v>
      </c>
      <c r="P3399" s="3">
        <f t="shared" si="213"/>
        <v>12</v>
      </c>
      <c r="Q3399" s="3" t="s">
        <v>8317</v>
      </c>
      <c r="R3399" s="3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92.5" x14ac:dyDescent="0.4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5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212"/>
        <v>111</v>
      </c>
      <c r="P3400" s="3">
        <f t="shared" si="213"/>
        <v>68</v>
      </c>
      <c r="Q3400" s="3" t="s">
        <v>8317</v>
      </c>
      <c r="R3400" s="3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74" x14ac:dyDescent="0.4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5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212"/>
        <v>104</v>
      </c>
      <c r="P3401" s="3">
        <f t="shared" si="213"/>
        <v>27</v>
      </c>
      <c r="Q3401" s="3" t="s">
        <v>8317</v>
      </c>
      <c r="R3401" s="3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74" x14ac:dyDescent="0.4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5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212"/>
        <v>100</v>
      </c>
      <c r="P3402" s="3">
        <f t="shared" si="213"/>
        <v>118</v>
      </c>
      <c r="Q3402" s="3" t="s">
        <v>8317</v>
      </c>
      <c r="R3402" s="3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92.5" x14ac:dyDescent="0.4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5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212"/>
        <v>102</v>
      </c>
      <c r="P3403" s="3">
        <f t="shared" si="213"/>
        <v>45</v>
      </c>
      <c r="Q3403" s="3" t="s">
        <v>8317</v>
      </c>
      <c r="R3403" s="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74" x14ac:dyDescent="0.4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5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212"/>
        <v>110</v>
      </c>
      <c r="P3404" s="3">
        <f t="shared" si="213"/>
        <v>100</v>
      </c>
      <c r="Q3404" s="3" t="s">
        <v>8317</v>
      </c>
      <c r="R3404" s="3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92.5" x14ac:dyDescent="0.4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5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212"/>
        <v>100</v>
      </c>
      <c r="P3405" s="3">
        <f t="shared" si="213"/>
        <v>118</v>
      </c>
      <c r="Q3405" s="3" t="s">
        <v>8317</v>
      </c>
      <c r="R3405" s="3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92.5" x14ac:dyDescent="0.4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5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212"/>
        <v>122</v>
      </c>
      <c r="P3406" s="3">
        <f t="shared" si="213"/>
        <v>203</v>
      </c>
      <c r="Q3406" s="3" t="s">
        <v>8317</v>
      </c>
      <c r="R3406" s="3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74" x14ac:dyDescent="0.4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5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212"/>
        <v>138</v>
      </c>
      <c r="P3407" s="3">
        <f t="shared" si="213"/>
        <v>28</v>
      </c>
      <c r="Q3407" s="3" t="s">
        <v>8317</v>
      </c>
      <c r="R3407" s="3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55.5" x14ac:dyDescent="0.4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5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212"/>
        <v>100</v>
      </c>
      <c r="P3408" s="3">
        <f t="shared" si="213"/>
        <v>110</v>
      </c>
      <c r="Q3408" s="3" t="s">
        <v>8317</v>
      </c>
      <c r="R3408" s="3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74" x14ac:dyDescent="0.4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5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212"/>
        <v>107</v>
      </c>
      <c r="P3409" s="3">
        <f t="shared" si="213"/>
        <v>32</v>
      </c>
      <c r="Q3409" s="3" t="s">
        <v>8317</v>
      </c>
      <c r="R3409" s="3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74" x14ac:dyDescent="0.4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5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212"/>
        <v>211</v>
      </c>
      <c r="P3410" s="3">
        <f t="shared" si="213"/>
        <v>59</v>
      </c>
      <c r="Q3410" s="3" t="s">
        <v>8317</v>
      </c>
      <c r="R3410" s="3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55.5" x14ac:dyDescent="0.4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5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212"/>
        <v>124</v>
      </c>
      <c r="P3411" s="3">
        <f t="shared" si="213"/>
        <v>29</v>
      </c>
      <c r="Q3411" s="3" t="s">
        <v>8317</v>
      </c>
      <c r="R3411" s="3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74" x14ac:dyDescent="0.4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5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212"/>
        <v>109</v>
      </c>
      <c r="P3412" s="3">
        <f t="shared" si="213"/>
        <v>81</v>
      </c>
      <c r="Q3412" s="3" t="s">
        <v>8317</v>
      </c>
      <c r="R3412" s="3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74" x14ac:dyDescent="0.4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5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212"/>
        <v>104</v>
      </c>
      <c r="P3413" s="3">
        <f t="shared" si="213"/>
        <v>199</v>
      </c>
      <c r="Q3413" s="3" t="s">
        <v>8317</v>
      </c>
      <c r="R3413" s="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74" x14ac:dyDescent="0.4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5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212"/>
        <v>100</v>
      </c>
      <c r="P3414" s="3">
        <f t="shared" si="213"/>
        <v>115</v>
      </c>
      <c r="Q3414" s="3" t="s">
        <v>8317</v>
      </c>
      <c r="R3414" s="3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74" x14ac:dyDescent="0.4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5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212"/>
        <v>130</v>
      </c>
      <c r="P3415" s="3">
        <f t="shared" si="213"/>
        <v>46</v>
      </c>
      <c r="Q3415" s="3" t="s">
        <v>8317</v>
      </c>
      <c r="R3415" s="3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74" x14ac:dyDescent="0.4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5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212"/>
        <v>104</v>
      </c>
      <c r="P3416" s="3">
        <f t="shared" si="213"/>
        <v>71</v>
      </c>
      <c r="Q3416" s="3" t="s">
        <v>8317</v>
      </c>
      <c r="R3416" s="3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55.5" x14ac:dyDescent="0.4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5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212"/>
        <v>100</v>
      </c>
      <c r="P3417" s="3">
        <f t="shared" si="213"/>
        <v>22</v>
      </c>
      <c r="Q3417" s="3" t="s">
        <v>8317</v>
      </c>
      <c r="R3417" s="3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74" x14ac:dyDescent="0.4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5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212"/>
        <v>120</v>
      </c>
      <c r="P3418" s="3">
        <f t="shared" si="213"/>
        <v>159</v>
      </c>
      <c r="Q3418" s="3" t="s">
        <v>8317</v>
      </c>
      <c r="R3418" s="3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74" x14ac:dyDescent="0.4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5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212"/>
        <v>100</v>
      </c>
      <c r="P3419" s="3">
        <f t="shared" si="213"/>
        <v>38</v>
      </c>
      <c r="Q3419" s="3" t="s">
        <v>8317</v>
      </c>
      <c r="R3419" s="3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74" x14ac:dyDescent="0.4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5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212"/>
        <v>101</v>
      </c>
      <c r="P3420" s="3">
        <f t="shared" si="213"/>
        <v>72</v>
      </c>
      <c r="Q3420" s="3" t="s">
        <v>8317</v>
      </c>
      <c r="R3420" s="3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92.5" x14ac:dyDescent="0.4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5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212"/>
        <v>107</v>
      </c>
      <c r="P3421" s="3">
        <f t="shared" si="213"/>
        <v>64</v>
      </c>
      <c r="Q3421" s="3" t="s">
        <v>8317</v>
      </c>
      <c r="R3421" s="3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74" x14ac:dyDescent="0.4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5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212"/>
        <v>138</v>
      </c>
      <c r="P3422" s="3">
        <f t="shared" si="213"/>
        <v>28</v>
      </c>
      <c r="Q3422" s="3" t="s">
        <v>8317</v>
      </c>
      <c r="R3422" s="3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74" x14ac:dyDescent="0.4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5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212"/>
        <v>101</v>
      </c>
      <c r="P3423" s="3">
        <f t="shared" si="213"/>
        <v>103</v>
      </c>
      <c r="Q3423" s="3" t="s">
        <v>8317</v>
      </c>
      <c r="R3423" s="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74" x14ac:dyDescent="0.4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5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212"/>
        <v>109</v>
      </c>
      <c r="P3424" s="3">
        <f t="shared" si="213"/>
        <v>71</v>
      </c>
      <c r="Q3424" s="3" t="s">
        <v>8317</v>
      </c>
      <c r="R3424" s="3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74" x14ac:dyDescent="0.4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5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212"/>
        <v>140</v>
      </c>
      <c r="P3425" s="3">
        <f t="shared" si="213"/>
        <v>35</v>
      </c>
      <c r="Q3425" s="3" t="s">
        <v>8317</v>
      </c>
      <c r="R3425" s="3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74" x14ac:dyDescent="0.4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5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212"/>
        <v>104</v>
      </c>
      <c r="P3426" s="3">
        <f t="shared" si="213"/>
        <v>82</v>
      </c>
      <c r="Q3426" s="3" t="s">
        <v>8317</v>
      </c>
      <c r="R3426" s="3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74" x14ac:dyDescent="0.4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5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212"/>
        <v>103</v>
      </c>
      <c r="P3427" s="3">
        <f t="shared" si="213"/>
        <v>297</v>
      </c>
      <c r="Q3427" s="3" t="s">
        <v>8317</v>
      </c>
      <c r="R3427" s="3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74" x14ac:dyDescent="0.4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5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212"/>
        <v>108</v>
      </c>
      <c r="P3428" s="3">
        <f t="shared" si="213"/>
        <v>47</v>
      </c>
      <c r="Q3428" s="3" t="s">
        <v>8317</v>
      </c>
      <c r="R3428" s="3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74" x14ac:dyDescent="0.4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5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212"/>
        <v>100</v>
      </c>
      <c r="P3429" s="3">
        <f t="shared" si="213"/>
        <v>52</v>
      </c>
      <c r="Q3429" s="3" t="s">
        <v>8317</v>
      </c>
      <c r="R3429" s="3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74" x14ac:dyDescent="0.4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5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212"/>
        <v>103</v>
      </c>
      <c r="P3430" s="3">
        <f t="shared" si="213"/>
        <v>40</v>
      </c>
      <c r="Q3430" s="3" t="s">
        <v>8317</v>
      </c>
      <c r="R3430" s="3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74" x14ac:dyDescent="0.4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5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212"/>
        <v>130</v>
      </c>
      <c r="P3431" s="3">
        <f t="shared" si="213"/>
        <v>16</v>
      </c>
      <c r="Q3431" s="3" t="s">
        <v>8317</v>
      </c>
      <c r="R3431" s="3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74" x14ac:dyDescent="0.4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5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212"/>
        <v>109</v>
      </c>
      <c r="P3432" s="3">
        <f t="shared" si="213"/>
        <v>30</v>
      </c>
      <c r="Q3432" s="3" t="s">
        <v>8317</v>
      </c>
      <c r="R3432" s="3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74" x14ac:dyDescent="0.4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5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212"/>
        <v>100</v>
      </c>
      <c r="P3433" s="3">
        <f t="shared" si="213"/>
        <v>95</v>
      </c>
      <c r="Q3433" s="3" t="s">
        <v>8317</v>
      </c>
      <c r="R3433" s="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74" x14ac:dyDescent="0.4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5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212"/>
        <v>110</v>
      </c>
      <c r="P3434" s="3">
        <f t="shared" si="213"/>
        <v>52</v>
      </c>
      <c r="Q3434" s="3" t="s">
        <v>8317</v>
      </c>
      <c r="R3434" s="3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55.5" x14ac:dyDescent="0.4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5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212"/>
        <v>100</v>
      </c>
      <c r="P3435" s="3">
        <f t="shared" si="213"/>
        <v>134</v>
      </c>
      <c r="Q3435" s="3" t="s">
        <v>8317</v>
      </c>
      <c r="R3435" s="3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92.5" x14ac:dyDescent="0.4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5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212"/>
        <v>106</v>
      </c>
      <c r="P3436" s="3">
        <f t="shared" si="213"/>
        <v>63</v>
      </c>
      <c r="Q3436" s="3" t="s">
        <v>8317</v>
      </c>
      <c r="R3436" s="3" t="s">
        <v>8318</v>
      </c>
      <c r="S3436" s="11">
        <f t="shared" si="214"/>
        <v>41800.172094907401</v>
      </c>
      <c r="T3436" s="11">
        <f t="shared" si="215"/>
        <v>41830.172094907408</v>
      </c>
    </row>
    <row r="3437" spans="1:20" ht="74" x14ac:dyDescent="0.4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5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212"/>
        <v>112</v>
      </c>
      <c r="P3437" s="3">
        <f t="shared" si="213"/>
        <v>59</v>
      </c>
      <c r="Q3437" s="3" t="s">
        <v>8317</v>
      </c>
      <c r="R3437" s="3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74" x14ac:dyDescent="0.4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5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212"/>
        <v>106</v>
      </c>
      <c r="P3438" s="3">
        <f t="shared" si="213"/>
        <v>143</v>
      </c>
      <c r="Q3438" s="3" t="s">
        <v>8317</v>
      </c>
      <c r="R3438" s="3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74" x14ac:dyDescent="0.4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5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212"/>
        <v>101</v>
      </c>
      <c r="P3439" s="3">
        <f t="shared" si="213"/>
        <v>84</v>
      </c>
      <c r="Q3439" s="3" t="s">
        <v>8317</v>
      </c>
      <c r="R3439" s="3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74" x14ac:dyDescent="0.4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5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212"/>
        <v>104</v>
      </c>
      <c r="P3440" s="3">
        <f t="shared" si="213"/>
        <v>186</v>
      </c>
      <c r="Q3440" s="3" t="s">
        <v>8317</v>
      </c>
      <c r="R3440" s="3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55.5" x14ac:dyDescent="0.4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5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212"/>
        <v>135</v>
      </c>
      <c r="P3441" s="3">
        <f t="shared" si="213"/>
        <v>90</v>
      </c>
      <c r="Q3441" s="3" t="s">
        <v>8317</v>
      </c>
      <c r="R3441" s="3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74" x14ac:dyDescent="0.4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5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212"/>
        <v>105</v>
      </c>
      <c r="P3442" s="3">
        <f t="shared" si="213"/>
        <v>64</v>
      </c>
      <c r="Q3442" s="3" t="s">
        <v>8317</v>
      </c>
      <c r="R3442" s="3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74" x14ac:dyDescent="0.4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5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212"/>
        <v>103</v>
      </c>
      <c r="P3443" s="3">
        <f t="shared" si="213"/>
        <v>60</v>
      </c>
      <c r="Q3443" s="3" t="s">
        <v>8317</v>
      </c>
      <c r="R3443" s="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74" x14ac:dyDescent="0.4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5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212"/>
        <v>100</v>
      </c>
      <c r="P3444" s="3">
        <f t="shared" si="213"/>
        <v>31</v>
      </c>
      <c r="Q3444" s="3" t="s">
        <v>8317</v>
      </c>
      <c r="R3444" s="3" t="s">
        <v>8318</v>
      </c>
      <c r="S3444" s="11">
        <f t="shared" si="214"/>
        <v>42124.632777777777</v>
      </c>
      <c r="T3444" s="11">
        <f t="shared" si="215"/>
        <v>42154.63277777777</v>
      </c>
    </row>
    <row r="3445" spans="1:20" ht="74" x14ac:dyDescent="0.4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5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212"/>
        <v>186</v>
      </c>
      <c r="P3445" s="3">
        <f t="shared" si="213"/>
        <v>41</v>
      </c>
      <c r="Q3445" s="3" t="s">
        <v>8317</v>
      </c>
      <c r="R3445" s="3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74" x14ac:dyDescent="0.4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5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212"/>
        <v>289</v>
      </c>
      <c r="P3446" s="3">
        <f t="shared" si="213"/>
        <v>43</v>
      </c>
      <c r="Q3446" s="3" t="s">
        <v>8317</v>
      </c>
      <c r="R3446" s="3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55.5" x14ac:dyDescent="0.4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5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212"/>
        <v>100</v>
      </c>
      <c r="P3447" s="3">
        <f t="shared" si="213"/>
        <v>65</v>
      </c>
      <c r="Q3447" s="3" t="s">
        <v>8317</v>
      </c>
      <c r="R3447" s="3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74" x14ac:dyDescent="0.4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5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212"/>
        <v>108</v>
      </c>
      <c r="P3448" s="3">
        <f t="shared" si="213"/>
        <v>43</v>
      </c>
      <c r="Q3448" s="3" t="s">
        <v>8317</v>
      </c>
      <c r="R3448" s="3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55.5" x14ac:dyDescent="0.4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5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212"/>
        <v>108</v>
      </c>
      <c r="P3449" s="3">
        <f t="shared" si="213"/>
        <v>77</v>
      </c>
      <c r="Q3449" s="3" t="s">
        <v>8317</v>
      </c>
      <c r="R3449" s="3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74" x14ac:dyDescent="0.4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5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212"/>
        <v>110</v>
      </c>
      <c r="P3450" s="3">
        <f t="shared" si="213"/>
        <v>51</v>
      </c>
      <c r="Q3450" s="3" t="s">
        <v>8317</v>
      </c>
      <c r="R3450" s="3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74" x14ac:dyDescent="0.4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5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212"/>
        <v>171</v>
      </c>
      <c r="P3451" s="3">
        <f t="shared" si="213"/>
        <v>68</v>
      </c>
      <c r="Q3451" s="3" t="s">
        <v>8317</v>
      </c>
      <c r="R3451" s="3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74" x14ac:dyDescent="0.4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5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212"/>
        <v>152</v>
      </c>
      <c r="P3452" s="3">
        <f t="shared" si="213"/>
        <v>19</v>
      </c>
      <c r="Q3452" s="3" t="s">
        <v>8317</v>
      </c>
      <c r="R3452" s="3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74" x14ac:dyDescent="0.4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5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212"/>
        <v>101</v>
      </c>
      <c r="P3453" s="3">
        <f t="shared" si="213"/>
        <v>41</v>
      </c>
      <c r="Q3453" s="3" t="s">
        <v>8317</v>
      </c>
      <c r="R3453" s="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92.5" x14ac:dyDescent="0.4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5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212"/>
        <v>153</v>
      </c>
      <c r="P3454" s="3">
        <f t="shared" si="213"/>
        <v>41</v>
      </c>
      <c r="Q3454" s="3" t="s">
        <v>8317</v>
      </c>
      <c r="R3454" s="3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74" x14ac:dyDescent="0.4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5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212"/>
        <v>128</v>
      </c>
      <c r="P3455" s="3">
        <f t="shared" si="213"/>
        <v>28</v>
      </c>
      <c r="Q3455" s="3" t="s">
        <v>8317</v>
      </c>
      <c r="R3455" s="3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92.5" x14ac:dyDescent="0.4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5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212"/>
        <v>101</v>
      </c>
      <c r="P3456" s="3">
        <f t="shared" si="213"/>
        <v>34</v>
      </c>
      <c r="Q3456" s="3" t="s">
        <v>8317</v>
      </c>
      <c r="R3456" s="3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74" x14ac:dyDescent="0.4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5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212"/>
        <v>101</v>
      </c>
      <c r="P3457" s="3">
        <f t="shared" si="213"/>
        <v>146</v>
      </c>
      <c r="Q3457" s="3" t="s">
        <v>8317</v>
      </c>
      <c r="R3457" s="3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74" x14ac:dyDescent="0.4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5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212"/>
        <v>191</v>
      </c>
      <c r="P3458" s="3">
        <f t="shared" si="213"/>
        <v>359</v>
      </c>
      <c r="Q3458" s="3" t="s">
        <v>8317</v>
      </c>
      <c r="R3458" s="3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7" x14ac:dyDescent="0.4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5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216">ROUND(E3459/D3459*100,0)</f>
        <v>140</v>
      </c>
      <c r="P3459" s="3">
        <f t="shared" ref="P3459:P3522" si="217">IFERROR(ROUND((E3459/L3459),0),0)</f>
        <v>51</v>
      </c>
      <c r="Q3459" s="3" t="s">
        <v>8317</v>
      </c>
      <c r="R3459" s="3" t="s">
        <v>8318</v>
      </c>
      <c r="S3459" s="11">
        <f t="shared" ref="S3459:S3522" si="218">(J3459/86400)+25569+(-5/24)</f>
        <v>42016.498344907406</v>
      </c>
      <c r="T3459" s="11">
        <f t="shared" ref="T3459:T3522" si="219">(((I3459/60)/60)/24)+DATE(1970,1,1)+(-5/24)</f>
        <v>42047.040972222218</v>
      </c>
    </row>
    <row r="3460" spans="1:20" ht="74" x14ac:dyDescent="0.4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5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216"/>
        <v>124</v>
      </c>
      <c r="P3460" s="3">
        <f t="shared" si="217"/>
        <v>45</v>
      </c>
      <c r="Q3460" s="3" t="s">
        <v>8317</v>
      </c>
      <c r="R3460" s="3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74" x14ac:dyDescent="0.4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5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216"/>
        <v>126</v>
      </c>
      <c r="P3461" s="3">
        <f t="shared" si="217"/>
        <v>18</v>
      </c>
      <c r="Q3461" s="3" t="s">
        <v>8317</v>
      </c>
      <c r="R3461" s="3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74" x14ac:dyDescent="0.4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5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216"/>
        <v>190</v>
      </c>
      <c r="P3462" s="3">
        <f t="shared" si="217"/>
        <v>50</v>
      </c>
      <c r="Q3462" s="3" t="s">
        <v>8317</v>
      </c>
      <c r="R3462" s="3" t="s">
        <v>8318</v>
      </c>
      <c r="S3462" s="11">
        <f t="shared" si="218"/>
        <v>41852.318888888891</v>
      </c>
      <c r="T3462" s="11">
        <f t="shared" si="219"/>
        <v>41866.318888888884</v>
      </c>
    </row>
    <row r="3463" spans="1:20" ht="74" x14ac:dyDescent="0.4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5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216"/>
        <v>139</v>
      </c>
      <c r="P3463" s="3">
        <f t="shared" si="217"/>
        <v>58</v>
      </c>
      <c r="Q3463" s="3" t="s">
        <v>8317</v>
      </c>
      <c r="R3463" s="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74" x14ac:dyDescent="0.4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5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216"/>
        <v>202</v>
      </c>
      <c r="P3464" s="3">
        <f t="shared" si="217"/>
        <v>30</v>
      </c>
      <c r="Q3464" s="3" t="s">
        <v>8317</v>
      </c>
      <c r="R3464" s="3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74" x14ac:dyDescent="0.4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5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216"/>
        <v>103</v>
      </c>
      <c r="P3465" s="3">
        <f t="shared" si="217"/>
        <v>91</v>
      </c>
      <c r="Q3465" s="3" t="s">
        <v>8317</v>
      </c>
      <c r="R3465" s="3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92.5" x14ac:dyDescent="0.4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5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216"/>
        <v>102</v>
      </c>
      <c r="P3466" s="3">
        <f t="shared" si="217"/>
        <v>55</v>
      </c>
      <c r="Q3466" s="3" t="s">
        <v>8317</v>
      </c>
      <c r="R3466" s="3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74" x14ac:dyDescent="0.4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5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216"/>
        <v>103</v>
      </c>
      <c r="P3467" s="3">
        <f t="shared" si="217"/>
        <v>57</v>
      </c>
      <c r="Q3467" s="3" t="s">
        <v>8317</v>
      </c>
      <c r="R3467" s="3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55.5" x14ac:dyDescent="0.4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5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216"/>
        <v>127</v>
      </c>
      <c r="P3468" s="3">
        <f t="shared" si="217"/>
        <v>73</v>
      </c>
      <c r="Q3468" s="3" t="s">
        <v>8317</v>
      </c>
      <c r="R3468" s="3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4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5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216"/>
        <v>101</v>
      </c>
      <c r="P3469" s="3">
        <f t="shared" si="217"/>
        <v>64</v>
      </c>
      <c r="Q3469" s="3" t="s">
        <v>8317</v>
      </c>
      <c r="R3469" s="3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55.5" x14ac:dyDescent="0.4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5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216"/>
        <v>122</v>
      </c>
      <c r="P3470" s="3">
        <f t="shared" si="217"/>
        <v>716</v>
      </c>
      <c r="Q3470" s="3" t="s">
        <v>8317</v>
      </c>
      <c r="R3470" s="3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74" x14ac:dyDescent="0.4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5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216"/>
        <v>113</v>
      </c>
      <c r="P3471" s="3">
        <f t="shared" si="217"/>
        <v>50</v>
      </c>
      <c r="Q3471" s="3" t="s">
        <v>8317</v>
      </c>
      <c r="R3471" s="3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55.5" x14ac:dyDescent="0.4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5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216"/>
        <v>150</v>
      </c>
      <c r="P3472" s="3">
        <f t="shared" si="217"/>
        <v>42</v>
      </c>
      <c r="Q3472" s="3" t="s">
        <v>8317</v>
      </c>
      <c r="R3472" s="3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74" x14ac:dyDescent="0.4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5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216"/>
        <v>215</v>
      </c>
      <c r="P3473" s="3">
        <f t="shared" si="217"/>
        <v>36</v>
      </c>
      <c r="Q3473" s="3" t="s">
        <v>8317</v>
      </c>
      <c r="R3473" s="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74" x14ac:dyDescent="0.4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5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216"/>
        <v>102</v>
      </c>
      <c r="P3474" s="3">
        <f t="shared" si="217"/>
        <v>89</v>
      </c>
      <c r="Q3474" s="3" t="s">
        <v>8317</v>
      </c>
      <c r="R3474" s="3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92.5" x14ac:dyDescent="0.4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5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216"/>
        <v>100</v>
      </c>
      <c r="P3475" s="3">
        <f t="shared" si="217"/>
        <v>148</v>
      </c>
      <c r="Q3475" s="3" t="s">
        <v>8317</v>
      </c>
      <c r="R3475" s="3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74" x14ac:dyDescent="0.4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5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216"/>
        <v>101</v>
      </c>
      <c r="P3476" s="3">
        <f t="shared" si="217"/>
        <v>52</v>
      </c>
      <c r="Q3476" s="3" t="s">
        <v>8317</v>
      </c>
      <c r="R3476" s="3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74" x14ac:dyDescent="0.4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5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216"/>
        <v>113</v>
      </c>
      <c r="P3477" s="3">
        <f t="shared" si="217"/>
        <v>20</v>
      </c>
      <c r="Q3477" s="3" t="s">
        <v>8317</v>
      </c>
      <c r="R3477" s="3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74" x14ac:dyDescent="0.4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5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216"/>
        <v>104</v>
      </c>
      <c r="P3478" s="3">
        <f t="shared" si="217"/>
        <v>52</v>
      </c>
      <c r="Q3478" s="3" t="s">
        <v>8317</v>
      </c>
      <c r="R3478" s="3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74" x14ac:dyDescent="0.4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5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216"/>
        <v>115</v>
      </c>
      <c r="P3479" s="3">
        <f t="shared" si="217"/>
        <v>53</v>
      </c>
      <c r="Q3479" s="3" t="s">
        <v>8317</v>
      </c>
      <c r="R3479" s="3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74" x14ac:dyDescent="0.4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5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216"/>
        <v>113</v>
      </c>
      <c r="P3480" s="3">
        <f t="shared" si="217"/>
        <v>40</v>
      </c>
      <c r="Q3480" s="3" t="s">
        <v>8317</v>
      </c>
      <c r="R3480" s="3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74" x14ac:dyDescent="0.4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5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216"/>
        <v>128</v>
      </c>
      <c r="P3481" s="3">
        <f t="shared" si="217"/>
        <v>34</v>
      </c>
      <c r="Q3481" s="3" t="s">
        <v>8317</v>
      </c>
      <c r="R3481" s="3" t="s">
        <v>8318</v>
      </c>
      <c r="S3481" s="11">
        <f t="shared" si="218"/>
        <v>41781.64675925926</v>
      </c>
      <c r="T3481" s="11">
        <f t="shared" si="219"/>
        <v>41811.646759259253</v>
      </c>
    </row>
    <row r="3482" spans="1:20" ht="74" x14ac:dyDescent="0.4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5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216"/>
        <v>143</v>
      </c>
      <c r="P3482" s="3">
        <f t="shared" si="217"/>
        <v>165</v>
      </c>
      <c r="Q3482" s="3" t="s">
        <v>8317</v>
      </c>
      <c r="R3482" s="3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74" x14ac:dyDescent="0.4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5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216"/>
        <v>119</v>
      </c>
      <c r="P3483" s="3">
        <f t="shared" si="217"/>
        <v>125</v>
      </c>
      <c r="Q3483" s="3" t="s">
        <v>8317</v>
      </c>
      <c r="R3483" s="3" t="s">
        <v>8318</v>
      </c>
      <c r="S3483" s="11">
        <f t="shared" si="218"/>
        <v>41989.039212962962</v>
      </c>
      <c r="T3483" s="11">
        <f t="shared" si="219"/>
        <v>42006.039212962954</v>
      </c>
    </row>
    <row r="3484" spans="1:20" ht="74" x14ac:dyDescent="0.4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5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216"/>
        <v>138</v>
      </c>
      <c r="P3484" s="3">
        <f t="shared" si="217"/>
        <v>52</v>
      </c>
      <c r="Q3484" s="3" t="s">
        <v>8317</v>
      </c>
      <c r="R3484" s="3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74" x14ac:dyDescent="0.4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5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216"/>
        <v>160</v>
      </c>
      <c r="P3485" s="3">
        <f t="shared" si="217"/>
        <v>40</v>
      </c>
      <c r="Q3485" s="3" t="s">
        <v>8317</v>
      </c>
      <c r="R3485" s="3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92.5" x14ac:dyDescent="0.4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5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216"/>
        <v>114</v>
      </c>
      <c r="P3486" s="3">
        <f t="shared" si="217"/>
        <v>65</v>
      </c>
      <c r="Q3486" s="3" t="s">
        <v>8317</v>
      </c>
      <c r="R3486" s="3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74" x14ac:dyDescent="0.4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5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216"/>
        <v>101</v>
      </c>
      <c r="P3487" s="3">
        <f t="shared" si="217"/>
        <v>55</v>
      </c>
      <c r="Q3487" s="3" t="s">
        <v>8317</v>
      </c>
      <c r="R3487" s="3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74" x14ac:dyDescent="0.4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5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216"/>
        <v>155</v>
      </c>
      <c r="P3488" s="3">
        <f t="shared" si="217"/>
        <v>83</v>
      </c>
      <c r="Q3488" s="3" t="s">
        <v>8317</v>
      </c>
      <c r="R3488" s="3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74" x14ac:dyDescent="0.4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5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216"/>
        <v>128</v>
      </c>
      <c r="P3489" s="3">
        <f t="shared" si="217"/>
        <v>39</v>
      </c>
      <c r="Q3489" s="3" t="s">
        <v>8317</v>
      </c>
      <c r="R3489" s="3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74" x14ac:dyDescent="0.4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5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216"/>
        <v>121</v>
      </c>
      <c r="P3490" s="3">
        <f t="shared" si="217"/>
        <v>125</v>
      </c>
      <c r="Q3490" s="3" t="s">
        <v>8317</v>
      </c>
      <c r="R3490" s="3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74" x14ac:dyDescent="0.4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5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216"/>
        <v>113</v>
      </c>
      <c r="P3491" s="3">
        <f t="shared" si="217"/>
        <v>78</v>
      </c>
      <c r="Q3491" s="3" t="s">
        <v>8317</v>
      </c>
      <c r="R3491" s="3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74" x14ac:dyDescent="0.4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5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216"/>
        <v>128</v>
      </c>
      <c r="P3492" s="3">
        <f t="shared" si="217"/>
        <v>47</v>
      </c>
      <c r="Q3492" s="3" t="s">
        <v>8317</v>
      </c>
      <c r="R3492" s="3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92.5" x14ac:dyDescent="0.4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5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216"/>
        <v>158</v>
      </c>
      <c r="P3493" s="3">
        <f t="shared" si="217"/>
        <v>79</v>
      </c>
      <c r="Q3493" s="3" t="s">
        <v>8317</v>
      </c>
      <c r="R3493" s="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74" x14ac:dyDescent="0.4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5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216"/>
        <v>105</v>
      </c>
      <c r="P3494" s="3">
        <f t="shared" si="217"/>
        <v>114</v>
      </c>
      <c r="Q3494" s="3" t="s">
        <v>8317</v>
      </c>
      <c r="R3494" s="3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74" x14ac:dyDescent="0.4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5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216"/>
        <v>100</v>
      </c>
      <c r="P3495" s="3">
        <f t="shared" si="217"/>
        <v>52</v>
      </c>
      <c r="Q3495" s="3" t="s">
        <v>8317</v>
      </c>
      <c r="R3495" s="3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74" x14ac:dyDescent="0.4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5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216"/>
        <v>100</v>
      </c>
      <c r="P3496" s="3">
        <f t="shared" si="217"/>
        <v>31</v>
      </c>
      <c r="Q3496" s="3" t="s">
        <v>8317</v>
      </c>
      <c r="R3496" s="3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74" x14ac:dyDescent="0.4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5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216"/>
        <v>107</v>
      </c>
      <c r="P3497" s="3">
        <f t="shared" si="217"/>
        <v>74</v>
      </c>
      <c r="Q3497" s="3" t="s">
        <v>8317</v>
      </c>
      <c r="R3497" s="3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92.5" x14ac:dyDescent="0.4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5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216"/>
        <v>124</v>
      </c>
      <c r="P3498" s="3">
        <f t="shared" si="217"/>
        <v>48</v>
      </c>
      <c r="Q3498" s="3" t="s">
        <v>8317</v>
      </c>
      <c r="R3498" s="3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74" x14ac:dyDescent="0.4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5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216"/>
        <v>109</v>
      </c>
      <c r="P3499" s="3">
        <f t="shared" si="217"/>
        <v>34</v>
      </c>
      <c r="Q3499" s="3" t="s">
        <v>8317</v>
      </c>
      <c r="R3499" s="3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74" x14ac:dyDescent="0.4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5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216"/>
        <v>102</v>
      </c>
      <c r="P3500" s="3">
        <f t="shared" si="217"/>
        <v>40</v>
      </c>
      <c r="Q3500" s="3" t="s">
        <v>8317</v>
      </c>
      <c r="R3500" s="3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74" x14ac:dyDescent="0.4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5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216"/>
        <v>106</v>
      </c>
      <c r="P3501" s="3">
        <f t="shared" si="217"/>
        <v>60</v>
      </c>
      <c r="Q3501" s="3" t="s">
        <v>8317</v>
      </c>
      <c r="R3501" s="3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92.5" x14ac:dyDescent="0.4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5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216"/>
        <v>106</v>
      </c>
      <c r="P3502" s="3">
        <f t="shared" si="217"/>
        <v>25</v>
      </c>
      <c r="Q3502" s="3" t="s">
        <v>8317</v>
      </c>
      <c r="R3502" s="3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74" x14ac:dyDescent="0.4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5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216"/>
        <v>101</v>
      </c>
      <c r="P3503" s="3">
        <f t="shared" si="217"/>
        <v>36</v>
      </c>
      <c r="Q3503" s="3" t="s">
        <v>8317</v>
      </c>
      <c r="R3503" s="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74" x14ac:dyDescent="0.4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5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216"/>
        <v>105</v>
      </c>
      <c r="P3504" s="3">
        <f t="shared" si="217"/>
        <v>136</v>
      </c>
      <c r="Q3504" s="3" t="s">
        <v>8317</v>
      </c>
      <c r="R3504" s="3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74" x14ac:dyDescent="0.4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5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216"/>
        <v>108</v>
      </c>
      <c r="P3505" s="3">
        <f t="shared" si="217"/>
        <v>71</v>
      </c>
      <c r="Q3505" s="3" t="s">
        <v>8317</v>
      </c>
      <c r="R3505" s="3" t="s">
        <v>8318</v>
      </c>
      <c r="S3505" s="11">
        <f t="shared" si="218"/>
        <v>42545.27</v>
      </c>
      <c r="T3505" s="11">
        <f t="shared" si="219"/>
        <v>42575.27</v>
      </c>
    </row>
    <row r="3506" spans="1:20" ht="74" x14ac:dyDescent="0.4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5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216"/>
        <v>100</v>
      </c>
      <c r="P3506" s="3">
        <f t="shared" si="217"/>
        <v>125</v>
      </c>
      <c r="Q3506" s="3" t="s">
        <v>8317</v>
      </c>
      <c r="R3506" s="3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129.5" x14ac:dyDescent="0.4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5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216"/>
        <v>104</v>
      </c>
      <c r="P3507" s="3">
        <f t="shared" si="217"/>
        <v>67</v>
      </c>
      <c r="Q3507" s="3" t="s">
        <v>8317</v>
      </c>
      <c r="R3507" s="3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74" x14ac:dyDescent="0.4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5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216"/>
        <v>102</v>
      </c>
      <c r="P3508" s="3">
        <f t="shared" si="217"/>
        <v>105</v>
      </c>
      <c r="Q3508" s="3" t="s">
        <v>8317</v>
      </c>
      <c r="R3508" s="3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55.5" x14ac:dyDescent="0.4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5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216"/>
        <v>104</v>
      </c>
      <c r="P3509" s="3">
        <f t="shared" si="217"/>
        <v>145</v>
      </c>
      <c r="Q3509" s="3" t="s">
        <v>8317</v>
      </c>
      <c r="R3509" s="3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74" x14ac:dyDescent="0.4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5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216"/>
        <v>180</v>
      </c>
      <c r="P3510" s="3">
        <f t="shared" si="217"/>
        <v>12</v>
      </c>
      <c r="Q3510" s="3" t="s">
        <v>8317</v>
      </c>
      <c r="R3510" s="3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74" x14ac:dyDescent="0.4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5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216"/>
        <v>106</v>
      </c>
      <c r="P3511" s="3">
        <f t="shared" si="217"/>
        <v>97</v>
      </c>
      <c r="Q3511" s="3" t="s">
        <v>8317</v>
      </c>
      <c r="R3511" s="3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74" x14ac:dyDescent="0.4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5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216"/>
        <v>101</v>
      </c>
      <c r="P3512" s="3">
        <f t="shared" si="217"/>
        <v>60</v>
      </c>
      <c r="Q3512" s="3" t="s">
        <v>8317</v>
      </c>
      <c r="R3512" s="3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74" x14ac:dyDescent="0.4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5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216"/>
        <v>101</v>
      </c>
      <c r="P3513" s="3">
        <f t="shared" si="217"/>
        <v>80</v>
      </c>
      <c r="Q3513" s="3" t="s">
        <v>8317</v>
      </c>
      <c r="R3513" s="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74" x14ac:dyDescent="0.4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5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216"/>
        <v>100</v>
      </c>
      <c r="P3514" s="3">
        <f t="shared" si="217"/>
        <v>59</v>
      </c>
      <c r="Q3514" s="3" t="s">
        <v>8317</v>
      </c>
      <c r="R3514" s="3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92.5" x14ac:dyDescent="0.4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5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216"/>
        <v>118</v>
      </c>
      <c r="P3515" s="3">
        <f t="shared" si="217"/>
        <v>75</v>
      </c>
      <c r="Q3515" s="3" t="s">
        <v>8317</v>
      </c>
      <c r="R3515" s="3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74" x14ac:dyDescent="0.4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5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216"/>
        <v>110</v>
      </c>
      <c r="P3516" s="3">
        <f t="shared" si="217"/>
        <v>55</v>
      </c>
      <c r="Q3516" s="3" t="s">
        <v>8317</v>
      </c>
      <c r="R3516" s="3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74" x14ac:dyDescent="0.4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5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216"/>
        <v>103</v>
      </c>
      <c r="P3517" s="3">
        <f t="shared" si="217"/>
        <v>67</v>
      </c>
      <c r="Q3517" s="3" t="s">
        <v>8317</v>
      </c>
      <c r="R3517" s="3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74" x14ac:dyDescent="0.4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5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216"/>
        <v>100</v>
      </c>
      <c r="P3518" s="3">
        <f t="shared" si="217"/>
        <v>227</v>
      </c>
      <c r="Q3518" s="3" t="s">
        <v>8317</v>
      </c>
      <c r="R3518" s="3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55.5" x14ac:dyDescent="0.4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5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216"/>
        <v>100</v>
      </c>
      <c r="P3519" s="3">
        <f t="shared" si="217"/>
        <v>308</v>
      </c>
      <c r="Q3519" s="3" t="s">
        <v>8317</v>
      </c>
      <c r="R3519" s="3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74" x14ac:dyDescent="0.4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5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216"/>
        <v>110</v>
      </c>
      <c r="P3520" s="3">
        <f t="shared" si="217"/>
        <v>50</v>
      </c>
      <c r="Q3520" s="3" t="s">
        <v>8317</v>
      </c>
      <c r="R3520" s="3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74" x14ac:dyDescent="0.4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5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216"/>
        <v>101</v>
      </c>
      <c r="P3521" s="3">
        <f t="shared" si="217"/>
        <v>72</v>
      </c>
      <c r="Q3521" s="3" t="s">
        <v>8317</v>
      </c>
      <c r="R3521" s="3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55.5" x14ac:dyDescent="0.4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5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216"/>
        <v>101</v>
      </c>
      <c r="P3522" s="3">
        <f t="shared" si="217"/>
        <v>96</v>
      </c>
      <c r="Q3522" s="3" t="s">
        <v>8317</v>
      </c>
      <c r="R3522" s="3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74" x14ac:dyDescent="0.4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5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220">ROUND(E3523/D3523*100,0)</f>
        <v>169</v>
      </c>
      <c r="P3523" s="3">
        <f t="shared" ref="P3523:P3586" si="221">IFERROR(ROUND((E3523/L3523),0),0)</f>
        <v>46</v>
      </c>
      <c r="Q3523" s="3" t="s">
        <v>8317</v>
      </c>
      <c r="R3523" s="3" t="s">
        <v>8318</v>
      </c>
      <c r="S3523" s="11">
        <f t="shared" ref="S3523:S3586" si="222">(J3523/86400)+25569+(-5/24)</f>
        <v>41881.153009259258</v>
      </c>
      <c r="T3523" s="11">
        <f t="shared" ref="T3523:T3586" si="223">(((I3523/60)/60)/24)+DATE(1970,1,1)+(-5/24)</f>
        <v>41911.153009259258</v>
      </c>
    </row>
    <row r="3524" spans="1:20" ht="74" x14ac:dyDescent="0.4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5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220"/>
        <v>100</v>
      </c>
      <c r="P3524" s="3">
        <f t="shared" si="221"/>
        <v>41</v>
      </c>
      <c r="Q3524" s="3" t="s">
        <v>8317</v>
      </c>
      <c r="R3524" s="3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74" x14ac:dyDescent="0.4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5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220"/>
        <v>114</v>
      </c>
      <c r="P3525" s="3">
        <f t="shared" si="221"/>
        <v>57</v>
      </c>
      <c r="Q3525" s="3" t="s">
        <v>8317</v>
      </c>
      <c r="R3525" s="3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74" x14ac:dyDescent="0.4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5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220"/>
        <v>102</v>
      </c>
      <c r="P3526" s="3">
        <f t="shared" si="221"/>
        <v>137</v>
      </c>
      <c r="Q3526" s="3" t="s">
        <v>8317</v>
      </c>
      <c r="R3526" s="3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74" x14ac:dyDescent="0.4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5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220"/>
        <v>106</v>
      </c>
      <c r="P3527" s="3">
        <f t="shared" si="221"/>
        <v>76</v>
      </c>
      <c r="Q3527" s="3" t="s">
        <v>8317</v>
      </c>
      <c r="R3527" s="3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74" x14ac:dyDescent="0.4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5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220"/>
        <v>102</v>
      </c>
      <c r="P3528" s="3">
        <f t="shared" si="221"/>
        <v>99</v>
      </c>
      <c r="Q3528" s="3" t="s">
        <v>8317</v>
      </c>
      <c r="R3528" s="3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74" x14ac:dyDescent="0.4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5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220"/>
        <v>117</v>
      </c>
      <c r="P3529" s="3">
        <f t="shared" si="221"/>
        <v>82</v>
      </c>
      <c r="Q3529" s="3" t="s">
        <v>8317</v>
      </c>
      <c r="R3529" s="3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74" x14ac:dyDescent="0.4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5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220"/>
        <v>101</v>
      </c>
      <c r="P3530" s="3">
        <f t="shared" si="221"/>
        <v>45</v>
      </c>
      <c r="Q3530" s="3" t="s">
        <v>8317</v>
      </c>
      <c r="R3530" s="3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92.5" x14ac:dyDescent="0.4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5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220"/>
        <v>132</v>
      </c>
      <c r="P3531" s="3">
        <f t="shared" si="221"/>
        <v>37</v>
      </c>
      <c r="Q3531" s="3" t="s">
        <v>8317</v>
      </c>
      <c r="R3531" s="3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74" x14ac:dyDescent="0.4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5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220"/>
        <v>100</v>
      </c>
      <c r="P3532" s="3">
        <f t="shared" si="221"/>
        <v>125</v>
      </c>
      <c r="Q3532" s="3" t="s">
        <v>8317</v>
      </c>
      <c r="R3532" s="3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37" x14ac:dyDescent="0.4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5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220"/>
        <v>128</v>
      </c>
      <c r="P3533" s="3">
        <f t="shared" si="221"/>
        <v>49</v>
      </c>
      <c r="Q3533" s="3" t="s">
        <v>8317</v>
      </c>
      <c r="R3533" s="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74" x14ac:dyDescent="0.4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5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220"/>
        <v>119</v>
      </c>
      <c r="P3534" s="3">
        <f t="shared" si="221"/>
        <v>42</v>
      </c>
      <c r="Q3534" s="3" t="s">
        <v>8317</v>
      </c>
      <c r="R3534" s="3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92.5" x14ac:dyDescent="0.4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5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220"/>
        <v>126</v>
      </c>
      <c r="P3535" s="3">
        <f t="shared" si="221"/>
        <v>79</v>
      </c>
      <c r="Q3535" s="3" t="s">
        <v>8317</v>
      </c>
      <c r="R3535" s="3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55.5" x14ac:dyDescent="0.4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5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220"/>
        <v>156</v>
      </c>
      <c r="P3536" s="3">
        <f t="shared" si="221"/>
        <v>38</v>
      </c>
      <c r="Q3536" s="3" t="s">
        <v>8317</v>
      </c>
      <c r="R3536" s="3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74" x14ac:dyDescent="0.4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5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220"/>
        <v>103</v>
      </c>
      <c r="P3537" s="3">
        <f t="shared" si="221"/>
        <v>45</v>
      </c>
      <c r="Q3537" s="3" t="s">
        <v>8317</v>
      </c>
      <c r="R3537" s="3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74" x14ac:dyDescent="0.4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5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220"/>
        <v>153</v>
      </c>
      <c r="P3538" s="3">
        <f t="shared" si="221"/>
        <v>14</v>
      </c>
      <c r="Q3538" s="3" t="s">
        <v>8317</v>
      </c>
      <c r="R3538" s="3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74" x14ac:dyDescent="0.4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5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220"/>
        <v>180</v>
      </c>
      <c r="P3539" s="3">
        <f t="shared" si="221"/>
        <v>44</v>
      </c>
      <c r="Q3539" s="3" t="s">
        <v>8317</v>
      </c>
      <c r="R3539" s="3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74" x14ac:dyDescent="0.4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5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220"/>
        <v>128</v>
      </c>
      <c r="P3540" s="3">
        <f t="shared" si="221"/>
        <v>31</v>
      </c>
      <c r="Q3540" s="3" t="s">
        <v>8317</v>
      </c>
      <c r="R3540" s="3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74" x14ac:dyDescent="0.4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5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220"/>
        <v>120</v>
      </c>
      <c r="P3541" s="3">
        <f t="shared" si="221"/>
        <v>55</v>
      </c>
      <c r="Q3541" s="3" t="s">
        <v>8317</v>
      </c>
      <c r="R3541" s="3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74" x14ac:dyDescent="0.4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5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220"/>
        <v>123</v>
      </c>
      <c r="P3542" s="3">
        <f t="shared" si="221"/>
        <v>46</v>
      </c>
      <c r="Q3542" s="3" t="s">
        <v>8317</v>
      </c>
      <c r="R3542" s="3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74" x14ac:dyDescent="0.4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5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220"/>
        <v>105</v>
      </c>
      <c r="P3543" s="3">
        <f t="shared" si="221"/>
        <v>39</v>
      </c>
      <c r="Q3543" s="3" t="s">
        <v>8317</v>
      </c>
      <c r="R3543" s="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74" x14ac:dyDescent="0.4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5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220"/>
        <v>102</v>
      </c>
      <c r="P3544" s="3">
        <f t="shared" si="221"/>
        <v>66</v>
      </c>
      <c r="Q3544" s="3" t="s">
        <v>8317</v>
      </c>
      <c r="R3544" s="3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55.5" x14ac:dyDescent="0.4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5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220"/>
        <v>105</v>
      </c>
      <c r="P3545" s="3">
        <f t="shared" si="221"/>
        <v>54</v>
      </c>
      <c r="Q3545" s="3" t="s">
        <v>8317</v>
      </c>
      <c r="R3545" s="3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55.5" x14ac:dyDescent="0.4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5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220"/>
        <v>100</v>
      </c>
      <c r="P3546" s="3">
        <f t="shared" si="221"/>
        <v>104</v>
      </c>
      <c r="Q3546" s="3" t="s">
        <v>8317</v>
      </c>
      <c r="R3546" s="3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92.5" x14ac:dyDescent="0.4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5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220"/>
        <v>100</v>
      </c>
      <c r="P3547" s="3">
        <f t="shared" si="221"/>
        <v>31</v>
      </c>
      <c r="Q3547" s="3" t="s">
        <v>8317</v>
      </c>
      <c r="R3547" s="3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74" x14ac:dyDescent="0.4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5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220"/>
        <v>102</v>
      </c>
      <c r="P3548" s="3">
        <f t="shared" si="221"/>
        <v>59</v>
      </c>
      <c r="Q3548" s="3" t="s">
        <v>8317</v>
      </c>
      <c r="R3548" s="3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74" x14ac:dyDescent="0.4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5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220"/>
        <v>114</v>
      </c>
      <c r="P3549" s="3">
        <f t="shared" si="221"/>
        <v>119</v>
      </c>
      <c r="Q3549" s="3" t="s">
        <v>8317</v>
      </c>
      <c r="R3549" s="3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74" x14ac:dyDescent="0.4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5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220"/>
        <v>102</v>
      </c>
      <c r="P3550" s="3">
        <f t="shared" si="221"/>
        <v>165</v>
      </c>
      <c r="Q3550" s="3" t="s">
        <v>8317</v>
      </c>
      <c r="R3550" s="3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74" x14ac:dyDescent="0.4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5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220"/>
        <v>102</v>
      </c>
      <c r="P3551" s="3">
        <f t="shared" si="221"/>
        <v>24</v>
      </c>
      <c r="Q3551" s="3" t="s">
        <v>8317</v>
      </c>
      <c r="R3551" s="3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74" x14ac:dyDescent="0.4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5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220"/>
        <v>105</v>
      </c>
      <c r="P3552" s="3">
        <f t="shared" si="221"/>
        <v>41</v>
      </c>
      <c r="Q3552" s="3" t="s">
        <v>8317</v>
      </c>
      <c r="R3552" s="3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74" x14ac:dyDescent="0.4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5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220"/>
        <v>102</v>
      </c>
      <c r="P3553" s="3">
        <f t="shared" si="221"/>
        <v>61</v>
      </c>
      <c r="Q3553" s="3" t="s">
        <v>8317</v>
      </c>
      <c r="R3553" s="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92.5" x14ac:dyDescent="0.4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5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220"/>
        <v>100</v>
      </c>
      <c r="P3554" s="3">
        <f t="shared" si="221"/>
        <v>39</v>
      </c>
      <c r="Q3554" s="3" t="s">
        <v>8317</v>
      </c>
      <c r="R3554" s="3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74" x14ac:dyDescent="0.4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5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220"/>
        <v>106</v>
      </c>
      <c r="P3555" s="3">
        <f t="shared" si="221"/>
        <v>56</v>
      </c>
      <c r="Q3555" s="3" t="s">
        <v>8317</v>
      </c>
      <c r="R3555" s="3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74" x14ac:dyDescent="0.4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5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220"/>
        <v>113</v>
      </c>
      <c r="P3556" s="3">
        <f t="shared" si="221"/>
        <v>107</v>
      </c>
      <c r="Q3556" s="3" t="s">
        <v>8317</v>
      </c>
      <c r="R3556" s="3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74" x14ac:dyDescent="0.4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5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220"/>
        <v>100</v>
      </c>
      <c r="P3557" s="3">
        <f t="shared" si="221"/>
        <v>171</v>
      </c>
      <c r="Q3557" s="3" t="s">
        <v>8317</v>
      </c>
      <c r="R3557" s="3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74" x14ac:dyDescent="0.4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5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220"/>
        <v>100</v>
      </c>
      <c r="P3558" s="3">
        <f t="shared" si="221"/>
        <v>111</v>
      </c>
      <c r="Q3558" s="3" t="s">
        <v>8317</v>
      </c>
      <c r="R3558" s="3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74" x14ac:dyDescent="0.4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5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220"/>
        <v>100</v>
      </c>
      <c r="P3559" s="3">
        <f t="shared" si="221"/>
        <v>179</v>
      </c>
      <c r="Q3559" s="3" t="s">
        <v>8317</v>
      </c>
      <c r="R3559" s="3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74" x14ac:dyDescent="0.4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5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220"/>
        <v>144</v>
      </c>
      <c r="P3560" s="3">
        <f t="shared" si="221"/>
        <v>23</v>
      </c>
      <c r="Q3560" s="3" t="s">
        <v>8317</v>
      </c>
      <c r="R3560" s="3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74" x14ac:dyDescent="0.4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5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220"/>
        <v>104</v>
      </c>
      <c r="P3561" s="3">
        <f t="shared" si="221"/>
        <v>43</v>
      </c>
      <c r="Q3561" s="3" t="s">
        <v>8317</v>
      </c>
      <c r="R3561" s="3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74" x14ac:dyDescent="0.4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5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220"/>
        <v>108</v>
      </c>
      <c r="P3562" s="3">
        <f t="shared" si="221"/>
        <v>47</v>
      </c>
      <c r="Q3562" s="3" t="s">
        <v>8317</v>
      </c>
      <c r="R3562" s="3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48" x14ac:dyDescent="0.4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5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220"/>
        <v>102</v>
      </c>
      <c r="P3563" s="3">
        <f t="shared" si="221"/>
        <v>47</v>
      </c>
      <c r="Q3563" s="3" t="s">
        <v>8317</v>
      </c>
      <c r="R3563" s="3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74" x14ac:dyDescent="0.4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5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220"/>
        <v>149</v>
      </c>
      <c r="P3564" s="3">
        <f t="shared" si="221"/>
        <v>15</v>
      </c>
      <c r="Q3564" s="3" t="s">
        <v>8317</v>
      </c>
      <c r="R3564" s="3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74" x14ac:dyDescent="0.4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5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220"/>
        <v>105</v>
      </c>
      <c r="P3565" s="3">
        <f t="shared" si="221"/>
        <v>21</v>
      </c>
      <c r="Q3565" s="3" t="s">
        <v>8317</v>
      </c>
      <c r="R3565" s="3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55.5" x14ac:dyDescent="0.4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5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220"/>
        <v>101</v>
      </c>
      <c r="P3566" s="3">
        <f t="shared" si="221"/>
        <v>59</v>
      </c>
      <c r="Q3566" s="3" t="s">
        <v>8317</v>
      </c>
      <c r="R3566" s="3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74" x14ac:dyDescent="0.4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5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220"/>
        <v>131</v>
      </c>
      <c r="P3567" s="3">
        <f t="shared" si="221"/>
        <v>98</v>
      </c>
      <c r="Q3567" s="3" t="s">
        <v>8317</v>
      </c>
      <c r="R3567" s="3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74" x14ac:dyDescent="0.4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5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220"/>
        <v>105</v>
      </c>
      <c r="P3568" s="3">
        <f t="shared" si="221"/>
        <v>55</v>
      </c>
      <c r="Q3568" s="3" t="s">
        <v>8317</v>
      </c>
      <c r="R3568" s="3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74" x14ac:dyDescent="0.4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5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220"/>
        <v>109</v>
      </c>
      <c r="P3569" s="3">
        <f t="shared" si="221"/>
        <v>27</v>
      </c>
      <c r="Q3569" s="3" t="s">
        <v>8317</v>
      </c>
      <c r="R3569" s="3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92.5" x14ac:dyDescent="0.4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5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220"/>
        <v>111</v>
      </c>
      <c r="P3570" s="3">
        <f t="shared" si="221"/>
        <v>58</v>
      </c>
      <c r="Q3570" s="3" t="s">
        <v>8317</v>
      </c>
      <c r="R3570" s="3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74" x14ac:dyDescent="0.4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5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220"/>
        <v>100</v>
      </c>
      <c r="P3571" s="3">
        <f t="shared" si="221"/>
        <v>123</v>
      </c>
      <c r="Q3571" s="3" t="s">
        <v>8317</v>
      </c>
      <c r="R3571" s="3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74" x14ac:dyDescent="0.4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5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220"/>
        <v>114</v>
      </c>
      <c r="P3572" s="3">
        <f t="shared" si="221"/>
        <v>88</v>
      </c>
      <c r="Q3572" s="3" t="s">
        <v>8317</v>
      </c>
      <c r="R3572" s="3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74" x14ac:dyDescent="0.4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5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220"/>
        <v>122</v>
      </c>
      <c r="P3573" s="3">
        <f t="shared" si="221"/>
        <v>73</v>
      </c>
      <c r="Q3573" s="3" t="s">
        <v>8317</v>
      </c>
      <c r="R3573" s="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55.5" x14ac:dyDescent="0.4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5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220"/>
        <v>100</v>
      </c>
      <c r="P3574" s="3">
        <f t="shared" si="221"/>
        <v>56</v>
      </c>
      <c r="Q3574" s="3" t="s">
        <v>8317</v>
      </c>
      <c r="R3574" s="3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55.5" x14ac:dyDescent="0.4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5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220"/>
        <v>103</v>
      </c>
      <c r="P3575" s="3">
        <f t="shared" si="221"/>
        <v>40</v>
      </c>
      <c r="Q3575" s="3" t="s">
        <v>8317</v>
      </c>
      <c r="R3575" s="3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74" x14ac:dyDescent="0.4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5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220"/>
        <v>106</v>
      </c>
      <c r="P3576" s="3">
        <f t="shared" si="221"/>
        <v>137</v>
      </c>
      <c r="Q3576" s="3" t="s">
        <v>8317</v>
      </c>
      <c r="R3576" s="3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74" x14ac:dyDescent="0.4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5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220"/>
        <v>101</v>
      </c>
      <c r="P3577" s="3">
        <f t="shared" si="221"/>
        <v>99</v>
      </c>
      <c r="Q3577" s="3" t="s">
        <v>8317</v>
      </c>
      <c r="R3577" s="3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74" x14ac:dyDescent="0.4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5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220"/>
        <v>100</v>
      </c>
      <c r="P3578" s="3">
        <f t="shared" si="221"/>
        <v>20</v>
      </c>
      <c r="Q3578" s="3" t="s">
        <v>8317</v>
      </c>
      <c r="R3578" s="3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74" x14ac:dyDescent="0.4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5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220"/>
        <v>130</v>
      </c>
      <c r="P3579" s="3">
        <f t="shared" si="221"/>
        <v>29</v>
      </c>
      <c r="Q3579" s="3" t="s">
        <v>8317</v>
      </c>
      <c r="R3579" s="3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74" x14ac:dyDescent="0.4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5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220"/>
        <v>100</v>
      </c>
      <c r="P3580" s="3">
        <f t="shared" si="221"/>
        <v>41</v>
      </c>
      <c r="Q3580" s="3" t="s">
        <v>8317</v>
      </c>
      <c r="R3580" s="3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74" x14ac:dyDescent="0.4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5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220"/>
        <v>100</v>
      </c>
      <c r="P3581" s="3">
        <f t="shared" si="221"/>
        <v>36</v>
      </c>
      <c r="Q3581" s="3" t="s">
        <v>8317</v>
      </c>
      <c r="R3581" s="3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74" x14ac:dyDescent="0.4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5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220"/>
        <v>114</v>
      </c>
      <c r="P3582" s="3">
        <f t="shared" si="221"/>
        <v>38</v>
      </c>
      <c r="Q3582" s="3" t="s">
        <v>8317</v>
      </c>
      <c r="R3582" s="3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74" x14ac:dyDescent="0.4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5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220"/>
        <v>100</v>
      </c>
      <c r="P3583" s="3">
        <f t="shared" si="221"/>
        <v>33</v>
      </c>
      <c r="Q3583" s="3" t="s">
        <v>8317</v>
      </c>
      <c r="R3583" s="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74" x14ac:dyDescent="0.4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5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220"/>
        <v>287</v>
      </c>
      <c r="P3584" s="3">
        <f t="shared" si="221"/>
        <v>59</v>
      </c>
      <c r="Q3584" s="3" t="s">
        <v>8317</v>
      </c>
      <c r="R3584" s="3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74" x14ac:dyDescent="0.4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5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220"/>
        <v>109</v>
      </c>
      <c r="P3585" s="3">
        <f t="shared" si="221"/>
        <v>136</v>
      </c>
      <c r="Q3585" s="3" t="s">
        <v>8317</v>
      </c>
      <c r="R3585" s="3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111" x14ac:dyDescent="0.4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5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220"/>
        <v>116</v>
      </c>
      <c r="P3586" s="3">
        <f t="shared" si="221"/>
        <v>31</v>
      </c>
      <c r="Q3586" s="3" t="s">
        <v>8317</v>
      </c>
      <c r="R3586" s="3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74" x14ac:dyDescent="0.4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5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224">ROUND(E3587/D3587*100,0)</f>
        <v>119</v>
      </c>
      <c r="P3587" s="3">
        <f t="shared" ref="P3587:P3650" si="225">IFERROR(ROUND((E3587/L3587),0),0)</f>
        <v>176</v>
      </c>
      <c r="Q3587" s="3" t="s">
        <v>8317</v>
      </c>
      <c r="R3587" s="3" t="s">
        <v>8318</v>
      </c>
      <c r="S3587" s="11">
        <f t="shared" ref="S3587:S3650" si="226">(J3587/86400)+25569+(-5/24)</f>
        <v>41964.507986111108</v>
      </c>
      <c r="T3587" s="11">
        <f t="shared" ref="T3587:T3650" si="227">(((I3587/60)/60)/24)+DATE(1970,1,1)+(-5/24)</f>
        <v>41994.507986111108</v>
      </c>
    </row>
    <row r="3588" spans="1:20" ht="37" x14ac:dyDescent="0.4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5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224"/>
        <v>109</v>
      </c>
      <c r="P3588" s="3">
        <f t="shared" si="225"/>
        <v>152</v>
      </c>
      <c r="Q3588" s="3" t="s">
        <v>8317</v>
      </c>
      <c r="R3588" s="3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74" x14ac:dyDescent="0.4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5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224"/>
        <v>127</v>
      </c>
      <c r="P3589" s="3">
        <f t="shared" si="225"/>
        <v>23</v>
      </c>
      <c r="Q3589" s="3" t="s">
        <v>8317</v>
      </c>
      <c r="R3589" s="3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74" x14ac:dyDescent="0.4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5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224"/>
        <v>101</v>
      </c>
      <c r="P3590" s="3">
        <f t="shared" si="225"/>
        <v>18</v>
      </c>
      <c r="Q3590" s="3" t="s">
        <v>8317</v>
      </c>
      <c r="R3590" s="3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74" x14ac:dyDescent="0.4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5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224"/>
        <v>128</v>
      </c>
      <c r="P3591" s="3">
        <f t="shared" si="225"/>
        <v>82</v>
      </c>
      <c r="Q3591" s="3" t="s">
        <v>8317</v>
      </c>
      <c r="R3591" s="3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74" x14ac:dyDescent="0.4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5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224"/>
        <v>100</v>
      </c>
      <c r="P3592" s="3">
        <f t="shared" si="225"/>
        <v>69</v>
      </c>
      <c r="Q3592" s="3" t="s">
        <v>8317</v>
      </c>
      <c r="R3592" s="3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74" x14ac:dyDescent="0.4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5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224"/>
        <v>175</v>
      </c>
      <c r="P3593" s="3">
        <f t="shared" si="225"/>
        <v>68</v>
      </c>
      <c r="Q3593" s="3" t="s">
        <v>8317</v>
      </c>
      <c r="R3593" s="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74" x14ac:dyDescent="0.4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5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224"/>
        <v>127</v>
      </c>
      <c r="P3594" s="3">
        <f t="shared" si="225"/>
        <v>73</v>
      </c>
      <c r="Q3594" s="3" t="s">
        <v>8317</v>
      </c>
      <c r="R3594" s="3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74" x14ac:dyDescent="0.4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5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224"/>
        <v>111</v>
      </c>
      <c r="P3595" s="3">
        <f t="shared" si="225"/>
        <v>77</v>
      </c>
      <c r="Q3595" s="3" t="s">
        <v>8317</v>
      </c>
      <c r="R3595" s="3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92.5" x14ac:dyDescent="0.4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5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224"/>
        <v>126</v>
      </c>
      <c r="P3596" s="3">
        <f t="shared" si="225"/>
        <v>56</v>
      </c>
      <c r="Q3596" s="3" t="s">
        <v>8317</v>
      </c>
      <c r="R3596" s="3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7" x14ac:dyDescent="0.4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5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224"/>
        <v>119</v>
      </c>
      <c r="P3597" s="3">
        <f t="shared" si="225"/>
        <v>50</v>
      </c>
      <c r="Q3597" s="3" t="s">
        <v>8317</v>
      </c>
      <c r="R3597" s="3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74" x14ac:dyDescent="0.4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5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224"/>
        <v>108</v>
      </c>
      <c r="P3598" s="3">
        <f t="shared" si="225"/>
        <v>79</v>
      </c>
      <c r="Q3598" s="3" t="s">
        <v>8317</v>
      </c>
      <c r="R3598" s="3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55.5" x14ac:dyDescent="0.4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5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224"/>
        <v>103</v>
      </c>
      <c r="P3599" s="3">
        <f t="shared" si="225"/>
        <v>78</v>
      </c>
      <c r="Q3599" s="3" t="s">
        <v>8317</v>
      </c>
      <c r="R3599" s="3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55.5" x14ac:dyDescent="0.4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5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224"/>
        <v>110</v>
      </c>
      <c r="P3600" s="3">
        <f t="shared" si="225"/>
        <v>41</v>
      </c>
      <c r="Q3600" s="3" t="s">
        <v>8317</v>
      </c>
      <c r="R3600" s="3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74" x14ac:dyDescent="0.4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5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224"/>
        <v>202</v>
      </c>
      <c r="P3601" s="3">
        <f t="shared" si="225"/>
        <v>59</v>
      </c>
      <c r="Q3601" s="3" t="s">
        <v>8317</v>
      </c>
      <c r="R3601" s="3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7" x14ac:dyDescent="0.4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5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224"/>
        <v>130</v>
      </c>
      <c r="P3602" s="3">
        <f t="shared" si="225"/>
        <v>3</v>
      </c>
      <c r="Q3602" s="3" t="s">
        <v>8317</v>
      </c>
      <c r="R3602" s="3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74" x14ac:dyDescent="0.4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5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224"/>
        <v>104</v>
      </c>
      <c r="P3603" s="3">
        <f t="shared" si="225"/>
        <v>39</v>
      </c>
      <c r="Q3603" s="3" t="s">
        <v>8317</v>
      </c>
      <c r="R3603" s="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92.5" x14ac:dyDescent="0.4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5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224"/>
        <v>100</v>
      </c>
      <c r="P3604" s="3">
        <f t="shared" si="225"/>
        <v>82</v>
      </c>
      <c r="Q3604" s="3" t="s">
        <v>8317</v>
      </c>
      <c r="R3604" s="3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74" x14ac:dyDescent="0.4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5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224"/>
        <v>171</v>
      </c>
      <c r="P3605" s="3">
        <f t="shared" si="225"/>
        <v>45</v>
      </c>
      <c r="Q3605" s="3" t="s">
        <v>8317</v>
      </c>
      <c r="R3605" s="3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74" x14ac:dyDescent="0.4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5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224"/>
        <v>113</v>
      </c>
      <c r="P3606" s="3">
        <f t="shared" si="225"/>
        <v>49</v>
      </c>
      <c r="Q3606" s="3" t="s">
        <v>8317</v>
      </c>
      <c r="R3606" s="3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92.5" x14ac:dyDescent="0.4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5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224"/>
        <v>184</v>
      </c>
      <c r="P3607" s="3">
        <f t="shared" si="225"/>
        <v>31</v>
      </c>
      <c r="Q3607" s="3" t="s">
        <v>8317</v>
      </c>
      <c r="R3607" s="3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74" x14ac:dyDescent="0.4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5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224"/>
        <v>130</v>
      </c>
      <c r="P3608" s="3">
        <f t="shared" si="225"/>
        <v>61</v>
      </c>
      <c r="Q3608" s="3" t="s">
        <v>8317</v>
      </c>
      <c r="R3608" s="3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55.5" x14ac:dyDescent="0.4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5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224"/>
        <v>105</v>
      </c>
      <c r="P3609" s="3">
        <f t="shared" si="225"/>
        <v>29</v>
      </c>
      <c r="Q3609" s="3" t="s">
        <v>8317</v>
      </c>
      <c r="R3609" s="3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74" x14ac:dyDescent="0.4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5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224"/>
        <v>100</v>
      </c>
      <c r="P3610" s="3">
        <f t="shared" si="225"/>
        <v>30</v>
      </c>
      <c r="Q3610" s="3" t="s">
        <v>8317</v>
      </c>
      <c r="R3610" s="3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74" x14ac:dyDescent="0.4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5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224"/>
        <v>153</v>
      </c>
      <c r="P3611" s="3">
        <f t="shared" si="225"/>
        <v>143</v>
      </c>
      <c r="Q3611" s="3" t="s">
        <v>8317</v>
      </c>
      <c r="R3611" s="3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74" x14ac:dyDescent="0.4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5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224"/>
        <v>162</v>
      </c>
      <c r="P3612" s="3">
        <f t="shared" si="225"/>
        <v>52</v>
      </c>
      <c r="Q3612" s="3" t="s">
        <v>8317</v>
      </c>
      <c r="R3612" s="3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74" x14ac:dyDescent="0.4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5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224"/>
        <v>136</v>
      </c>
      <c r="P3613" s="3">
        <f t="shared" si="225"/>
        <v>67</v>
      </c>
      <c r="Q3613" s="3" t="s">
        <v>8317</v>
      </c>
      <c r="R3613" s="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74" x14ac:dyDescent="0.4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5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224"/>
        <v>144</v>
      </c>
      <c r="P3614" s="3">
        <f t="shared" si="225"/>
        <v>127</v>
      </c>
      <c r="Q3614" s="3" t="s">
        <v>8317</v>
      </c>
      <c r="R3614" s="3" t="s">
        <v>8318</v>
      </c>
      <c r="S3614" s="11">
        <f t="shared" si="226"/>
        <v>41789.518645833326</v>
      </c>
      <c r="T3614" s="11">
        <f t="shared" si="227"/>
        <v>41799.518645833334</v>
      </c>
    </row>
    <row r="3615" spans="1:20" ht="55.5" x14ac:dyDescent="0.4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5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224"/>
        <v>100</v>
      </c>
      <c r="P3615" s="3">
        <f t="shared" si="225"/>
        <v>63</v>
      </c>
      <c r="Q3615" s="3" t="s">
        <v>8317</v>
      </c>
      <c r="R3615" s="3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74" x14ac:dyDescent="0.4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5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224"/>
        <v>101</v>
      </c>
      <c r="P3616" s="3">
        <f t="shared" si="225"/>
        <v>35</v>
      </c>
      <c r="Q3616" s="3" t="s">
        <v>8317</v>
      </c>
      <c r="R3616" s="3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74" x14ac:dyDescent="0.4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5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224"/>
        <v>107</v>
      </c>
      <c r="P3617" s="3">
        <f t="shared" si="225"/>
        <v>37</v>
      </c>
      <c r="Q3617" s="3" t="s">
        <v>8317</v>
      </c>
      <c r="R3617" s="3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74" x14ac:dyDescent="0.4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5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224"/>
        <v>125</v>
      </c>
      <c r="P3618" s="3">
        <f t="shared" si="225"/>
        <v>69</v>
      </c>
      <c r="Q3618" s="3" t="s">
        <v>8317</v>
      </c>
      <c r="R3618" s="3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74" x14ac:dyDescent="0.4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5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224"/>
        <v>119</v>
      </c>
      <c r="P3619" s="3">
        <f t="shared" si="225"/>
        <v>17</v>
      </c>
      <c r="Q3619" s="3" t="s">
        <v>8317</v>
      </c>
      <c r="R3619" s="3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74" x14ac:dyDescent="0.4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5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224"/>
        <v>101</v>
      </c>
      <c r="P3620" s="3">
        <f t="shared" si="225"/>
        <v>36</v>
      </c>
      <c r="Q3620" s="3" t="s">
        <v>8317</v>
      </c>
      <c r="R3620" s="3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74" x14ac:dyDescent="0.4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5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224"/>
        <v>113</v>
      </c>
      <c r="P3621" s="3">
        <f t="shared" si="225"/>
        <v>66</v>
      </c>
      <c r="Q3621" s="3" t="s">
        <v>8317</v>
      </c>
      <c r="R3621" s="3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74" x14ac:dyDescent="0.4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5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224"/>
        <v>105</v>
      </c>
      <c r="P3622" s="3">
        <f t="shared" si="225"/>
        <v>56</v>
      </c>
      <c r="Q3622" s="3" t="s">
        <v>8317</v>
      </c>
      <c r="R3622" s="3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74" x14ac:dyDescent="0.4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5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224"/>
        <v>110</v>
      </c>
      <c r="P3623" s="3">
        <f t="shared" si="225"/>
        <v>47</v>
      </c>
      <c r="Q3623" s="3" t="s">
        <v>8317</v>
      </c>
      <c r="R3623" s="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55.5" x14ac:dyDescent="0.4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5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224"/>
        <v>100</v>
      </c>
      <c r="P3624" s="3">
        <f t="shared" si="225"/>
        <v>48</v>
      </c>
      <c r="Q3624" s="3" t="s">
        <v>8317</v>
      </c>
      <c r="R3624" s="3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55.5" x14ac:dyDescent="0.4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5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224"/>
        <v>120</v>
      </c>
      <c r="P3625" s="3">
        <f t="shared" si="225"/>
        <v>88</v>
      </c>
      <c r="Q3625" s="3" t="s">
        <v>8317</v>
      </c>
      <c r="R3625" s="3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92.5" x14ac:dyDescent="0.4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5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224"/>
        <v>105</v>
      </c>
      <c r="P3626" s="3">
        <f t="shared" si="225"/>
        <v>81</v>
      </c>
      <c r="Q3626" s="3" t="s">
        <v>8317</v>
      </c>
      <c r="R3626" s="3" t="s">
        <v>8318</v>
      </c>
      <c r="S3626" s="11">
        <f t="shared" si="226"/>
        <v>42545.56585648148</v>
      </c>
      <c r="T3626" s="11">
        <f t="shared" si="227"/>
        <v>42605.565856481473</v>
      </c>
    </row>
    <row r="3627" spans="1:20" ht="74" x14ac:dyDescent="0.4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5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224"/>
        <v>103</v>
      </c>
      <c r="P3627" s="3">
        <f t="shared" si="225"/>
        <v>39</v>
      </c>
      <c r="Q3627" s="3" t="s">
        <v>8317</v>
      </c>
      <c r="R3627" s="3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74" x14ac:dyDescent="0.4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5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224"/>
        <v>102</v>
      </c>
      <c r="P3628" s="3">
        <f t="shared" si="225"/>
        <v>85</v>
      </c>
      <c r="Q3628" s="3" t="s">
        <v>8317</v>
      </c>
      <c r="R3628" s="3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74" x14ac:dyDescent="0.4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5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224"/>
        <v>100</v>
      </c>
      <c r="P3629" s="3">
        <f t="shared" si="225"/>
        <v>69</v>
      </c>
      <c r="Q3629" s="3" t="s">
        <v>8317</v>
      </c>
      <c r="R3629" s="3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74" x14ac:dyDescent="0.4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5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224"/>
        <v>0</v>
      </c>
      <c r="P3630" s="3">
        <f t="shared" si="225"/>
        <v>0</v>
      </c>
      <c r="Q3630" s="3" t="s">
        <v>8317</v>
      </c>
      <c r="R3630" s="3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92.5" x14ac:dyDescent="0.4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5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224"/>
        <v>0</v>
      </c>
      <c r="P3631" s="3">
        <f t="shared" si="225"/>
        <v>1</v>
      </c>
      <c r="Q3631" s="3" t="s">
        <v>8317</v>
      </c>
      <c r="R3631" s="3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74" x14ac:dyDescent="0.4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5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224"/>
        <v>0</v>
      </c>
      <c r="P3632" s="3">
        <f t="shared" si="225"/>
        <v>1</v>
      </c>
      <c r="Q3632" s="3" t="s">
        <v>8317</v>
      </c>
      <c r="R3632" s="3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92.5" x14ac:dyDescent="0.4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5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224"/>
        <v>51</v>
      </c>
      <c r="P3633" s="3">
        <f t="shared" si="225"/>
        <v>148</v>
      </c>
      <c r="Q3633" s="3" t="s">
        <v>8317</v>
      </c>
      <c r="R3633" s="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74" x14ac:dyDescent="0.4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5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224"/>
        <v>20</v>
      </c>
      <c r="P3634" s="3">
        <f t="shared" si="225"/>
        <v>100</v>
      </c>
      <c r="Q3634" s="3" t="s">
        <v>8317</v>
      </c>
      <c r="R3634" s="3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74" x14ac:dyDescent="0.4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5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224"/>
        <v>35</v>
      </c>
      <c r="P3635" s="3">
        <f t="shared" si="225"/>
        <v>57</v>
      </c>
      <c r="Q3635" s="3" t="s">
        <v>8317</v>
      </c>
      <c r="R3635" s="3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74" x14ac:dyDescent="0.4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5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224"/>
        <v>4</v>
      </c>
      <c r="P3636" s="3">
        <f t="shared" si="225"/>
        <v>177</v>
      </c>
      <c r="Q3636" s="3" t="s">
        <v>8317</v>
      </c>
      <c r="R3636" s="3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55.5" x14ac:dyDescent="0.4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5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224"/>
        <v>36</v>
      </c>
      <c r="P3637" s="3">
        <f t="shared" si="225"/>
        <v>128</v>
      </c>
      <c r="Q3637" s="3" t="s">
        <v>8317</v>
      </c>
      <c r="R3637" s="3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55.5" x14ac:dyDescent="0.4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5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224"/>
        <v>0</v>
      </c>
      <c r="P3638" s="3">
        <f t="shared" si="225"/>
        <v>0</v>
      </c>
      <c r="Q3638" s="3" t="s">
        <v>8317</v>
      </c>
      <c r="R3638" s="3" t="s">
        <v>8359</v>
      </c>
      <c r="S3638" s="11">
        <f t="shared" si="226"/>
        <v>42226.486446759256</v>
      </c>
      <c r="T3638" s="11">
        <f t="shared" si="227"/>
        <v>42261.486446759263</v>
      </c>
    </row>
    <row r="3639" spans="1:20" ht="74" x14ac:dyDescent="0.4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5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224"/>
        <v>31</v>
      </c>
      <c r="P3639" s="3">
        <f t="shared" si="225"/>
        <v>66</v>
      </c>
      <c r="Q3639" s="3" t="s">
        <v>8317</v>
      </c>
      <c r="R3639" s="3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55.5" x14ac:dyDescent="0.4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5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224"/>
        <v>7</v>
      </c>
      <c r="P3640" s="3">
        <f t="shared" si="225"/>
        <v>108</v>
      </c>
      <c r="Q3640" s="3" t="s">
        <v>8317</v>
      </c>
      <c r="R3640" s="3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74" x14ac:dyDescent="0.4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5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224"/>
        <v>0</v>
      </c>
      <c r="P3641" s="3">
        <f t="shared" si="225"/>
        <v>1</v>
      </c>
      <c r="Q3641" s="3" t="s">
        <v>8317</v>
      </c>
      <c r="R3641" s="3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92.5" x14ac:dyDescent="0.4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5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224"/>
        <v>6</v>
      </c>
      <c r="P3642" s="3">
        <f t="shared" si="225"/>
        <v>18</v>
      </c>
      <c r="Q3642" s="3" t="s">
        <v>8317</v>
      </c>
      <c r="R3642" s="3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74" x14ac:dyDescent="0.4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5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224"/>
        <v>0</v>
      </c>
      <c r="P3643" s="3">
        <f t="shared" si="225"/>
        <v>0</v>
      </c>
      <c r="Q3643" s="3" t="s">
        <v>8317</v>
      </c>
      <c r="R3643" s="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74" x14ac:dyDescent="0.4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5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224"/>
        <v>2</v>
      </c>
      <c r="P3644" s="3">
        <f t="shared" si="225"/>
        <v>8</v>
      </c>
      <c r="Q3644" s="3" t="s">
        <v>8317</v>
      </c>
      <c r="R3644" s="3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74" x14ac:dyDescent="0.4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5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224"/>
        <v>0</v>
      </c>
      <c r="P3645" s="3">
        <f t="shared" si="225"/>
        <v>0</v>
      </c>
      <c r="Q3645" s="3" t="s">
        <v>8317</v>
      </c>
      <c r="R3645" s="3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55.5" x14ac:dyDescent="0.4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5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224"/>
        <v>16</v>
      </c>
      <c r="P3646" s="3">
        <f t="shared" si="225"/>
        <v>68</v>
      </c>
      <c r="Q3646" s="3" t="s">
        <v>8317</v>
      </c>
      <c r="R3646" s="3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74" x14ac:dyDescent="0.4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5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224"/>
        <v>0</v>
      </c>
      <c r="P3647" s="3">
        <f t="shared" si="225"/>
        <v>1</v>
      </c>
      <c r="Q3647" s="3" t="s">
        <v>8317</v>
      </c>
      <c r="R3647" s="3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74" x14ac:dyDescent="0.4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5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224"/>
        <v>5</v>
      </c>
      <c r="P3648" s="3">
        <f t="shared" si="225"/>
        <v>60</v>
      </c>
      <c r="Q3648" s="3" t="s">
        <v>8317</v>
      </c>
      <c r="R3648" s="3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74" x14ac:dyDescent="0.4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5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224"/>
        <v>6</v>
      </c>
      <c r="P3649" s="3">
        <f t="shared" si="225"/>
        <v>15</v>
      </c>
      <c r="Q3649" s="3" t="s">
        <v>8317</v>
      </c>
      <c r="R3649" s="3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55.5" x14ac:dyDescent="0.4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5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224"/>
        <v>100</v>
      </c>
      <c r="P3650" s="3">
        <f t="shared" si="225"/>
        <v>550</v>
      </c>
      <c r="Q3650" s="3" t="s">
        <v>8317</v>
      </c>
      <c r="R3650" s="3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74" x14ac:dyDescent="0.4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5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228">ROUND(E3651/D3651*100,0)</f>
        <v>104</v>
      </c>
      <c r="P3651" s="3">
        <f t="shared" ref="P3651:P3714" si="229">IFERROR(ROUND((E3651/L3651),0),0)</f>
        <v>98</v>
      </c>
      <c r="Q3651" s="3" t="s">
        <v>8317</v>
      </c>
      <c r="R3651" s="3" t="s">
        <v>8318</v>
      </c>
      <c r="S3651" s="11">
        <f t="shared" ref="S3651:S3714" si="230">(J3651/86400)+25569+(-5/24)</f>
        <v>41780.504560185182</v>
      </c>
      <c r="T3651" s="11">
        <f t="shared" ref="T3651:T3714" si="231">(((I3651/60)/60)/24)+DATE(1970,1,1)+(-5/24)</f>
        <v>41806.504560185182</v>
      </c>
    </row>
    <row r="3652" spans="1:20" ht="74" x14ac:dyDescent="0.4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5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228"/>
        <v>100</v>
      </c>
      <c r="P3652" s="3">
        <f t="shared" si="229"/>
        <v>29</v>
      </c>
      <c r="Q3652" s="3" t="s">
        <v>8317</v>
      </c>
      <c r="R3652" s="3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55.5" x14ac:dyDescent="0.4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5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228"/>
        <v>104</v>
      </c>
      <c r="P3653" s="3">
        <f t="shared" si="229"/>
        <v>58</v>
      </c>
      <c r="Q3653" s="3" t="s">
        <v>8317</v>
      </c>
      <c r="R3653" s="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74" x14ac:dyDescent="0.4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5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228"/>
        <v>251</v>
      </c>
      <c r="P3654" s="3">
        <f t="shared" si="229"/>
        <v>44</v>
      </c>
      <c r="Q3654" s="3" t="s">
        <v>8317</v>
      </c>
      <c r="R3654" s="3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74" x14ac:dyDescent="0.4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5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228"/>
        <v>101</v>
      </c>
      <c r="P3655" s="3">
        <f t="shared" si="229"/>
        <v>61</v>
      </c>
      <c r="Q3655" s="3" t="s">
        <v>8317</v>
      </c>
      <c r="R3655" s="3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74" x14ac:dyDescent="0.4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5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228"/>
        <v>174</v>
      </c>
      <c r="P3656" s="3">
        <f t="shared" si="229"/>
        <v>69</v>
      </c>
      <c r="Q3656" s="3" t="s">
        <v>8317</v>
      </c>
      <c r="R3656" s="3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74" x14ac:dyDescent="0.4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5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228"/>
        <v>116</v>
      </c>
      <c r="P3657" s="3">
        <f t="shared" si="229"/>
        <v>74</v>
      </c>
      <c r="Q3657" s="3" t="s">
        <v>8317</v>
      </c>
      <c r="R3657" s="3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74" x14ac:dyDescent="0.4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5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228"/>
        <v>106</v>
      </c>
      <c r="P3658" s="3">
        <f t="shared" si="229"/>
        <v>115</v>
      </c>
      <c r="Q3658" s="3" t="s">
        <v>8317</v>
      </c>
      <c r="R3658" s="3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74" x14ac:dyDescent="0.4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5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228"/>
        <v>111</v>
      </c>
      <c r="P3659" s="3">
        <f t="shared" si="229"/>
        <v>111</v>
      </c>
      <c r="Q3659" s="3" t="s">
        <v>8317</v>
      </c>
      <c r="R3659" s="3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37" x14ac:dyDescent="0.4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5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228"/>
        <v>101</v>
      </c>
      <c r="P3660" s="3">
        <f t="shared" si="229"/>
        <v>76</v>
      </c>
      <c r="Q3660" s="3" t="s">
        <v>8317</v>
      </c>
      <c r="R3660" s="3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55.5" x14ac:dyDescent="0.4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5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228"/>
        <v>102</v>
      </c>
      <c r="P3661" s="3">
        <f t="shared" si="229"/>
        <v>235</v>
      </c>
      <c r="Q3661" s="3" t="s">
        <v>8317</v>
      </c>
      <c r="R3661" s="3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74" x14ac:dyDescent="0.4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5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228"/>
        <v>100</v>
      </c>
      <c r="P3662" s="3">
        <f t="shared" si="229"/>
        <v>11</v>
      </c>
      <c r="Q3662" s="3" t="s">
        <v>8317</v>
      </c>
      <c r="R3662" s="3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74" x14ac:dyDescent="0.4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5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228"/>
        <v>111</v>
      </c>
      <c r="P3663" s="3">
        <f t="shared" si="229"/>
        <v>93</v>
      </c>
      <c r="Q3663" s="3" t="s">
        <v>8317</v>
      </c>
      <c r="R3663" s="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74" x14ac:dyDescent="0.4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5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228"/>
        <v>101</v>
      </c>
      <c r="P3664" s="3">
        <f t="shared" si="229"/>
        <v>203</v>
      </c>
      <c r="Q3664" s="3" t="s">
        <v>8317</v>
      </c>
      <c r="R3664" s="3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74" x14ac:dyDescent="0.4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5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228"/>
        <v>104</v>
      </c>
      <c r="P3665" s="3">
        <f t="shared" si="229"/>
        <v>26</v>
      </c>
      <c r="Q3665" s="3" t="s">
        <v>8317</v>
      </c>
      <c r="R3665" s="3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74" x14ac:dyDescent="0.4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5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228"/>
        <v>109</v>
      </c>
      <c r="P3666" s="3">
        <f t="shared" si="229"/>
        <v>46</v>
      </c>
      <c r="Q3666" s="3" t="s">
        <v>8317</v>
      </c>
      <c r="R3666" s="3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74" x14ac:dyDescent="0.4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5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228"/>
        <v>115</v>
      </c>
      <c r="P3667" s="3">
        <f t="shared" si="229"/>
        <v>51</v>
      </c>
      <c r="Q3667" s="3" t="s">
        <v>8317</v>
      </c>
      <c r="R3667" s="3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37" x14ac:dyDescent="0.4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5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228"/>
        <v>100</v>
      </c>
      <c r="P3668" s="3">
        <f t="shared" si="229"/>
        <v>32</v>
      </c>
      <c r="Q3668" s="3" t="s">
        <v>8317</v>
      </c>
      <c r="R3668" s="3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74" x14ac:dyDescent="0.4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5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228"/>
        <v>103</v>
      </c>
      <c r="P3669" s="3">
        <f t="shared" si="229"/>
        <v>53</v>
      </c>
      <c r="Q3669" s="3" t="s">
        <v>8317</v>
      </c>
      <c r="R3669" s="3" t="s">
        <v>8318</v>
      </c>
      <c r="S3669" s="11">
        <f t="shared" si="230"/>
        <v>42173.761793981474</v>
      </c>
      <c r="T3669" s="11">
        <f t="shared" si="231"/>
        <v>42203.761793981481</v>
      </c>
    </row>
    <row r="3670" spans="1:20" ht="74" x14ac:dyDescent="0.4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5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228"/>
        <v>104</v>
      </c>
      <c r="P3670" s="3">
        <f t="shared" si="229"/>
        <v>37</v>
      </c>
      <c r="Q3670" s="3" t="s">
        <v>8317</v>
      </c>
      <c r="R3670" s="3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74" x14ac:dyDescent="0.4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5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228"/>
        <v>138</v>
      </c>
      <c r="P3671" s="3">
        <f t="shared" si="229"/>
        <v>81</v>
      </c>
      <c r="Q3671" s="3" t="s">
        <v>8317</v>
      </c>
      <c r="R3671" s="3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74" x14ac:dyDescent="0.4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5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228"/>
        <v>110</v>
      </c>
      <c r="P3672" s="3">
        <f t="shared" si="229"/>
        <v>20</v>
      </c>
      <c r="Q3672" s="3" t="s">
        <v>8317</v>
      </c>
      <c r="R3672" s="3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74" x14ac:dyDescent="0.4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5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228"/>
        <v>101</v>
      </c>
      <c r="P3673" s="3">
        <f t="shared" si="229"/>
        <v>88</v>
      </c>
      <c r="Q3673" s="3" t="s">
        <v>8317</v>
      </c>
      <c r="R3673" s="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74" x14ac:dyDescent="0.4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5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228"/>
        <v>102</v>
      </c>
      <c r="P3674" s="3">
        <f t="shared" si="229"/>
        <v>53</v>
      </c>
      <c r="Q3674" s="3" t="s">
        <v>8317</v>
      </c>
      <c r="R3674" s="3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74" x14ac:dyDescent="0.4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5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228"/>
        <v>114</v>
      </c>
      <c r="P3675" s="3">
        <f t="shared" si="229"/>
        <v>40</v>
      </c>
      <c r="Q3675" s="3" t="s">
        <v>8317</v>
      </c>
      <c r="R3675" s="3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74" x14ac:dyDescent="0.4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5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228"/>
        <v>100</v>
      </c>
      <c r="P3676" s="3">
        <f t="shared" si="229"/>
        <v>145</v>
      </c>
      <c r="Q3676" s="3" t="s">
        <v>8317</v>
      </c>
      <c r="R3676" s="3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74" x14ac:dyDescent="0.4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5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228"/>
        <v>140</v>
      </c>
      <c r="P3677" s="3">
        <f t="shared" si="229"/>
        <v>23</v>
      </c>
      <c r="Q3677" s="3" t="s">
        <v>8317</v>
      </c>
      <c r="R3677" s="3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74" x14ac:dyDescent="0.4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5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228"/>
        <v>129</v>
      </c>
      <c r="P3678" s="3">
        <f t="shared" si="229"/>
        <v>64</v>
      </c>
      <c r="Q3678" s="3" t="s">
        <v>8317</v>
      </c>
      <c r="R3678" s="3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55.5" x14ac:dyDescent="0.4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5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228"/>
        <v>103</v>
      </c>
      <c r="P3679" s="3">
        <f t="shared" si="229"/>
        <v>62</v>
      </c>
      <c r="Q3679" s="3" t="s">
        <v>8317</v>
      </c>
      <c r="R3679" s="3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55.5" x14ac:dyDescent="0.4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5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228"/>
        <v>103</v>
      </c>
      <c r="P3680" s="3">
        <f t="shared" si="229"/>
        <v>66</v>
      </c>
      <c r="Q3680" s="3" t="s">
        <v>8317</v>
      </c>
      <c r="R3680" s="3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74" x14ac:dyDescent="0.4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5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228"/>
        <v>110</v>
      </c>
      <c r="P3681" s="3">
        <f t="shared" si="229"/>
        <v>73</v>
      </c>
      <c r="Q3681" s="3" t="s">
        <v>8317</v>
      </c>
      <c r="R3681" s="3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55.5" x14ac:dyDescent="0.4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5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228"/>
        <v>113</v>
      </c>
      <c r="P3682" s="3">
        <f t="shared" si="229"/>
        <v>100</v>
      </c>
      <c r="Q3682" s="3" t="s">
        <v>8317</v>
      </c>
      <c r="R3682" s="3" t="s">
        <v>8318</v>
      </c>
      <c r="S3682" s="11">
        <f t="shared" si="230"/>
        <v>42627.245763888888</v>
      </c>
      <c r="T3682" s="11">
        <f t="shared" si="231"/>
        <v>42648.245763888881</v>
      </c>
    </row>
    <row r="3683" spans="1:20" ht="92.5" x14ac:dyDescent="0.4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5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228"/>
        <v>112</v>
      </c>
      <c r="P3683" s="3">
        <f t="shared" si="229"/>
        <v>62</v>
      </c>
      <c r="Q3683" s="3" t="s">
        <v>8317</v>
      </c>
      <c r="R3683" s="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74" x14ac:dyDescent="0.4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5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228"/>
        <v>139</v>
      </c>
      <c r="P3684" s="3">
        <f t="shared" si="229"/>
        <v>62</v>
      </c>
      <c r="Q3684" s="3" t="s">
        <v>8317</v>
      </c>
      <c r="R3684" s="3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55.5" x14ac:dyDescent="0.4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5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228"/>
        <v>111</v>
      </c>
      <c r="P3685" s="3">
        <f t="shared" si="229"/>
        <v>59</v>
      </c>
      <c r="Q3685" s="3" t="s">
        <v>8317</v>
      </c>
      <c r="R3685" s="3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74" x14ac:dyDescent="0.4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5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228"/>
        <v>139</v>
      </c>
      <c r="P3686" s="3">
        <f t="shared" si="229"/>
        <v>45</v>
      </c>
      <c r="Q3686" s="3" t="s">
        <v>8317</v>
      </c>
      <c r="R3686" s="3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74" x14ac:dyDescent="0.4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5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228"/>
        <v>106</v>
      </c>
      <c r="P3687" s="3">
        <f t="shared" si="229"/>
        <v>42</v>
      </c>
      <c r="Q3687" s="3" t="s">
        <v>8317</v>
      </c>
      <c r="R3687" s="3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74" x14ac:dyDescent="0.4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5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228"/>
        <v>101</v>
      </c>
      <c r="P3688" s="3">
        <f t="shared" si="229"/>
        <v>59</v>
      </c>
      <c r="Q3688" s="3" t="s">
        <v>8317</v>
      </c>
      <c r="R3688" s="3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92.5" x14ac:dyDescent="0.4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5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228"/>
        <v>100</v>
      </c>
      <c r="P3689" s="3">
        <f t="shared" si="229"/>
        <v>200</v>
      </c>
      <c r="Q3689" s="3" t="s">
        <v>8317</v>
      </c>
      <c r="R3689" s="3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74" x14ac:dyDescent="0.4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5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228"/>
        <v>109</v>
      </c>
      <c r="P3690" s="3">
        <f t="shared" si="229"/>
        <v>84</v>
      </c>
      <c r="Q3690" s="3" t="s">
        <v>8317</v>
      </c>
      <c r="R3690" s="3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74" x14ac:dyDescent="0.4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5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228"/>
        <v>118</v>
      </c>
      <c r="P3691" s="3">
        <f t="shared" si="229"/>
        <v>57</v>
      </c>
      <c r="Q3691" s="3" t="s">
        <v>8317</v>
      </c>
      <c r="R3691" s="3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74" x14ac:dyDescent="0.4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5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228"/>
        <v>120</v>
      </c>
      <c r="P3692" s="3">
        <f t="shared" si="229"/>
        <v>58</v>
      </c>
      <c r="Q3692" s="3" t="s">
        <v>8317</v>
      </c>
      <c r="R3692" s="3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7" x14ac:dyDescent="0.4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5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228"/>
        <v>128</v>
      </c>
      <c r="P3693" s="3">
        <f t="shared" si="229"/>
        <v>187</v>
      </c>
      <c r="Q3693" s="3" t="s">
        <v>8317</v>
      </c>
      <c r="R3693" s="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55.5" x14ac:dyDescent="0.4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5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228"/>
        <v>126</v>
      </c>
      <c r="P3694" s="3">
        <f t="shared" si="229"/>
        <v>74</v>
      </c>
      <c r="Q3694" s="3" t="s">
        <v>8317</v>
      </c>
      <c r="R3694" s="3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74" x14ac:dyDescent="0.4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5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228"/>
        <v>129</v>
      </c>
      <c r="P3695" s="3">
        <f t="shared" si="229"/>
        <v>31</v>
      </c>
      <c r="Q3695" s="3" t="s">
        <v>8317</v>
      </c>
      <c r="R3695" s="3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74" x14ac:dyDescent="0.4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5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228"/>
        <v>107</v>
      </c>
      <c r="P3696" s="3">
        <f t="shared" si="229"/>
        <v>63</v>
      </c>
      <c r="Q3696" s="3" t="s">
        <v>8317</v>
      </c>
      <c r="R3696" s="3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92.5" x14ac:dyDescent="0.4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5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228"/>
        <v>100</v>
      </c>
      <c r="P3697" s="3">
        <f t="shared" si="229"/>
        <v>121</v>
      </c>
      <c r="Q3697" s="3" t="s">
        <v>8317</v>
      </c>
      <c r="R3697" s="3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74" x14ac:dyDescent="0.4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5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228"/>
        <v>155</v>
      </c>
      <c r="P3698" s="3">
        <f t="shared" si="229"/>
        <v>40</v>
      </c>
      <c r="Q3698" s="3" t="s">
        <v>8317</v>
      </c>
      <c r="R3698" s="3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74" x14ac:dyDescent="0.4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5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228"/>
        <v>108</v>
      </c>
      <c r="P3699" s="3">
        <f t="shared" si="229"/>
        <v>72</v>
      </c>
      <c r="Q3699" s="3" t="s">
        <v>8317</v>
      </c>
      <c r="R3699" s="3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55.5" x14ac:dyDescent="0.4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5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228"/>
        <v>111</v>
      </c>
      <c r="P3700" s="3">
        <f t="shared" si="229"/>
        <v>41</v>
      </c>
      <c r="Q3700" s="3" t="s">
        <v>8317</v>
      </c>
      <c r="R3700" s="3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74" x14ac:dyDescent="0.4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5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228"/>
        <v>101</v>
      </c>
      <c r="P3701" s="3">
        <f t="shared" si="229"/>
        <v>63</v>
      </c>
      <c r="Q3701" s="3" t="s">
        <v>8317</v>
      </c>
      <c r="R3701" s="3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7" x14ac:dyDescent="0.4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5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228"/>
        <v>121</v>
      </c>
      <c r="P3702" s="3">
        <f t="shared" si="229"/>
        <v>34</v>
      </c>
      <c r="Q3702" s="3" t="s">
        <v>8317</v>
      </c>
      <c r="R3702" s="3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74" x14ac:dyDescent="0.4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5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228"/>
        <v>100</v>
      </c>
      <c r="P3703" s="3">
        <f t="shared" si="229"/>
        <v>39</v>
      </c>
      <c r="Q3703" s="3" t="s">
        <v>8317</v>
      </c>
      <c r="R3703" s="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74" x14ac:dyDescent="0.4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5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228"/>
        <v>109</v>
      </c>
      <c r="P3704" s="3">
        <f t="shared" si="229"/>
        <v>156</v>
      </c>
      <c r="Q3704" s="3" t="s">
        <v>8317</v>
      </c>
      <c r="R3704" s="3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74" x14ac:dyDescent="0.4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5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228"/>
        <v>123</v>
      </c>
      <c r="P3705" s="3">
        <f t="shared" si="229"/>
        <v>43</v>
      </c>
      <c r="Q3705" s="3" t="s">
        <v>8317</v>
      </c>
      <c r="R3705" s="3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74" x14ac:dyDescent="0.4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5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228"/>
        <v>136</v>
      </c>
      <c r="P3706" s="3">
        <f t="shared" si="229"/>
        <v>15</v>
      </c>
      <c r="Q3706" s="3" t="s">
        <v>8317</v>
      </c>
      <c r="R3706" s="3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74" x14ac:dyDescent="0.4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5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228"/>
        <v>103</v>
      </c>
      <c r="P3707" s="3">
        <f t="shared" si="229"/>
        <v>84</v>
      </c>
      <c r="Q3707" s="3" t="s">
        <v>8317</v>
      </c>
      <c r="R3707" s="3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55.5" x14ac:dyDescent="0.4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5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228"/>
        <v>121</v>
      </c>
      <c r="P3708" s="3">
        <f t="shared" si="229"/>
        <v>140</v>
      </c>
      <c r="Q3708" s="3" t="s">
        <v>8317</v>
      </c>
      <c r="R3708" s="3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55.5" x14ac:dyDescent="0.4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5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228"/>
        <v>186</v>
      </c>
      <c r="P3709" s="3">
        <f t="shared" si="229"/>
        <v>81</v>
      </c>
      <c r="Q3709" s="3" t="s">
        <v>8317</v>
      </c>
      <c r="R3709" s="3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74" x14ac:dyDescent="0.4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5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228"/>
        <v>300</v>
      </c>
      <c r="P3710" s="3">
        <f t="shared" si="229"/>
        <v>54</v>
      </c>
      <c r="Q3710" s="3" t="s">
        <v>8317</v>
      </c>
      <c r="R3710" s="3" t="s">
        <v>8318</v>
      </c>
      <c r="S3710" s="11">
        <f t="shared" si="230"/>
        <v>41809.933865740742</v>
      </c>
      <c r="T3710" s="11">
        <f t="shared" si="231"/>
        <v>41823.933865740735</v>
      </c>
    </row>
    <row r="3711" spans="1:20" ht="74" x14ac:dyDescent="0.4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5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228"/>
        <v>108</v>
      </c>
      <c r="P3711" s="3">
        <f t="shared" si="229"/>
        <v>31</v>
      </c>
      <c r="Q3711" s="3" t="s">
        <v>8317</v>
      </c>
      <c r="R3711" s="3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55.5" x14ac:dyDescent="0.4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5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228"/>
        <v>141</v>
      </c>
      <c r="P3712" s="3">
        <f t="shared" si="229"/>
        <v>68</v>
      </c>
      <c r="Q3712" s="3" t="s">
        <v>8317</v>
      </c>
      <c r="R3712" s="3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7" x14ac:dyDescent="0.4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5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228"/>
        <v>114</v>
      </c>
      <c r="P3713" s="3">
        <f t="shared" si="229"/>
        <v>27</v>
      </c>
      <c r="Q3713" s="3" t="s">
        <v>8317</v>
      </c>
      <c r="R3713" s="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74" x14ac:dyDescent="0.4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5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228"/>
        <v>154</v>
      </c>
      <c r="P3714" s="3">
        <f t="shared" si="229"/>
        <v>111</v>
      </c>
      <c r="Q3714" s="3" t="s">
        <v>8317</v>
      </c>
      <c r="R3714" s="3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74" x14ac:dyDescent="0.4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5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232">ROUND(E3715/D3715*100,0)</f>
        <v>102</v>
      </c>
      <c r="P3715" s="3">
        <f t="shared" ref="P3715:P3778" si="233">IFERROR(ROUND((E3715/L3715),0),0)</f>
        <v>107</v>
      </c>
      <c r="Q3715" s="3" t="s">
        <v>8317</v>
      </c>
      <c r="R3715" s="3" t="s">
        <v>8318</v>
      </c>
      <c r="S3715" s="11">
        <f t="shared" ref="S3715:S3778" si="234">(J3715/86400)+25569+(-5/24)</f>
        <v>42505.529699074068</v>
      </c>
      <c r="T3715" s="11">
        <f t="shared" ref="T3715:T3778" si="235">(((I3715/60)/60)/24)+DATE(1970,1,1)+(-5/24)</f>
        <v>42525.529699074068</v>
      </c>
    </row>
    <row r="3716" spans="1:20" ht="74" x14ac:dyDescent="0.4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5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232"/>
        <v>102</v>
      </c>
      <c r="P3716" s="3">
        <f t="shared" si="233"/>
        <v>106</v>
      </c>
      <c r="Q3716" s="3" t="s">
        <v>8317</v>
      </c>
      <c r="R3716" s="3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74" x14ac:dyDescent="0.4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5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232"/>
        <v>103</v>
      </c>
      <c r="P3717" s="3">
        <f t="shared" si="233"/>
        <v>133</v>
      </c>
      <c r="Q3717" s="3" t="s">
        <v>8317</v>
      </c>
      <c r="R3717" s="3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74" x14ac:dyDescent="0.4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5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232"/>
        <v>156</v>
      </c>
      <c r="P3718" s="3">
        <f t="shared" si="233"/>
        <v>52</v>
      </c>
      <c r="Q3718" s="3" t="s">
        <v>8317</v>
      </c>
      <c r="R3718" s="3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74" x14ac:dyDescent="0.4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5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232"/>
        <v>101</v>
      </c>
      <c r="P3719" s="3">
        <f t="shared" si="233"/>
        <v>310</v>
      </c>
      <c r="Q3719" s="3" t="s">
        <v>8317</v>
      </c>
      <c r="R3719" s="3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74" x14ac:dyDescent="0.4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5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232"/>
        <v>239</v>
      </c>
      <c r="P3720" s="3">
        <f t="shared" si="233"/>
        <v>26</v>
      </c>
      <c r="Q3720" s="3" t="s">
        <v>8317</v>
      </c>
      <c r="R3720" s="3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7" x14ac:dyDescent="0.4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5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232"/>
        <v>210</v>
      </c>
      <c r="P3721" s="3">
        <f t="shared" si="233"/>
        <v>105</v>
      </c>
      <c r="Q3721" s="3" t="s">
        <v>8317</v>
      </c>
      <c r="R3721" s="3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7" x14ac:dyDescent="0.4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5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232"/>
        <v>105</v>
      </c>
      <c r="P3722" s="3">
        <f t="shared" si="233"/>
        <v>86</v>
      </c>
      <c r="Q3722" s="3" t="s">
        <v>8317</v>
      </c>
      <c r="R3722" s="3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92.5" x14ac:dyDescent="0.4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5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232"/>
        <v>101</v>
      </c>
      <c r="P3723" s="3">
        <f t="shared" si="233"/>
        <v>115</v>
      </c>
      <c r="Q3723" s="3" t="s">
        <v>8317</v>
      </c>
      <c r="R3723" s="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92.5" x14ac:dyDescent="0.4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5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232"/>
        <v>111</v>
      </c>
      <c r="P3724" s="3">
        <f t="shared" si="233"/>
        <v>48</v>
      </c>
      <c r="Q3724" s="3" t="s">
        <v>8317</v>
      </c>
      <c r="R3724" s="3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7" x14ac:dyDescent="0.4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5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232"/>
        <v>102</v>
      </c>
      <c r="P3725" s="3">
        <f t="shared" si="233"/>
        <v>73</v>
      </c>
      <c r="Q3725" s="3" t="s">
        <v>8317</v>
      </c>
      <c r="R3725" s="3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74" x14ac:dyDescent="0.4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5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232"/>
        <v>103</v>
      </c>
      <c r="P3726" s="3">
        <f t="shared" si="233"/>
        <v>50</v>
      </c>
      <c r="Q3726" s="3" t="s">
        <v>8317</v>
      </c>
      <c r="R3726" s="3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74" x14ac:dyDescent="0.4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5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232"/>
        <v>127</v>
      </c>
      <c r="P3727" s="3">
        <f t="shared" si="233"/>
        <v>25</v>
      </c>
      <c r="Q3727" s="3" t="s">
        <v>8317</v>
      </c>
      <c r="R3727" s="3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74" x14ac:dyDescent="0.4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5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232"/>
        <v>339</v>
      </c>
      <c r="P3728" s="3">
        <f t="shared" si="233"/>
        <v>63</v>
      </c>
      <c r="Q3728" s="3" t="s">
        <v>8317</v>
      </c>
      <c r="R3728" s="3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74" x14ac:dyDescent="0.4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5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232"/>
        <v>101</v>
      </c>
      <c r="P3729" s="3">
        <f t="shared" si="233"/>
        <v>61</v>
      </c>
      <c r="Q3729" s="3" t="s">
        <v>8317</v>
      </c>
      <c r="R3729" s="3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55.5" x14ac:dyDescent="0.4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5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232"/>
        <v>9</v>
      </c>
      <c r="P3730" s="3">
        <f t="shared" si="233"/>
        <v>60</v>
      </c>
      <c r="Q3730" s="3" t="s">
        <v>8317</v>
      </c>
      <c r="R3730" s="3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74" x14ac:dyDescent="0.4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5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232"/>
        <v>7</v>
      </c>
      <c r="P3731" s="3">
        <f t="shared" si="233"/>
        <v>72</v>
      </c>
      <c r="Q3731" s="3" t="s">
        <v>8317</v>
      </c>
      <c r="R3731" s="3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74" x14ac:dyDescent="0.4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5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232"/>
        <v>10</v>
      </c>
      <c r="P3732" s="3">
        <f t="shared" si="233"/>
        <v>100</v>
      </c>
      <c r="Q3732" s="3" t="s">
        <v>8317</v>
      </c>
      <c r="R3732" s="3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74" x14ac:dyDescent="0.4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5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232"/>
        <v>11</v>
      </c>
      <c r="P3733" s="3">
        <f t="shared" si="233"/>
        <v>52</v>
      </c>
      <c r="Q3733" s="3" t="s">
        <v>8317</v>
      </c>
      <c r="R3733" s="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55.5" x14ac:dyDescent="0.4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5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232"/>
        <v>15</v>
      </c>
      <c r="P3734" s="3">
        <f t="shared" si="233"/>
        <v>33</v>
      </c>
      <c r="Q3734" s="3" t="s">
        <v>8317</v>
      </c>
      <c r="R3734" s="3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55.5" x14ac:dyDescent="0.4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5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232"/>
        <v>0</v>
      </c>
      <c r="P3735" s="3">
        <f t="shared" si="233"/>
        <v>0</v>
      </c>
      <c r="Q3735" s="3" t="s">
        <v>8317</v>
      </c>
      <c r="R3735" s="3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92.5" x14ac:dyDescent="0.4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5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232"/>
        <v>28</v>
      </c>
      <c r="P3736" s="3">
        <f t="shared" si="233"/>
        <v>61</v>
      </c>
      <c r="Q3736" s="3" t="s">
        <v>8317</v>
      </c>
      <c r="R3736" s="3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55.5" x14ac:dyDescent="0.4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5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232"/>
        <v>13</v>
      </c>
      <c r="P3737" s="3">
        <f t="shared" si="233"/>
        <v>10</v>
      </c>
      <c r="Q3737" s="3" t="s">
        <v>8317</v>
      </c>
      <c r="R3737" s="3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74" x14ac:dyDescent="0.4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5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232"/>
        <v>1</v>
      </c>
      <c r="P3738" s="3">
        <f t="shared" si="233"/>
        <v>10</v>
      </c>
      <c r="Q3738" s="3" t="s">
        <v>8317</v>
      </c>
      <c r="R3738" s="3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55.5" x14ac:dyDescent="0.4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5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232"/>
        <v>21</v>
      </c>
      <c r="P3739" s="3">
        <f t="shared" si="233"/>
        <v>38</v>
      </c>
      <c r="Q3739" s="3" t="s">
        <v>8317</v>
      </c>
      <c r="R3739" s="3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55.5" x14ac:dyDescent="0.4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5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232"/>
        <v>18</v>
      </c>
      <c r="P3740" s="3">
        <f t="shared" si="233"/>
        <v>45</v>
      </c>
      <c r="Q3740" s="3" t="s">
        <v>8317</v>
      </c>
      <c r="R3740" s="3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74" x14ac:dyDescent="0.4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5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232"/>
        <v>20</v>
      </c>
      <c r="P3741" s="3">
        <f t="shared" si="233"/>
        <v>101</v>
      </c>
      <c r="Q3741" s="3" t="s">
        <v>8317</v>
      </c>
      <c r="R3741" s="3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74" x14ac:dyDescent="0.4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5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232"/>
        <v>18</v>
      </c>
      <c r="P3742" s="3">
        <f t="shared" si="233"/>
        <v>26</v>
      </c>
      <c r="Q3742" s="3" t="s">
        <v>8317</v>
      </c>
      <c r="R3742" s="3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74" x14ac:dyDescent="0.4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5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232"/>
        <v>0</v>
      </c>
      <c r="P3743" s="3">
        <f t="shared" si="233"/>
        <v>0</v>
      </c>
      <c r="Q3743" s="3" t="s">
        <v>8317</v>
      </c>
      <c r="R3743" s="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74" x14ac:dyDescent="0.4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5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232"/>
        <v>2</v>
      </c>
      <c r="P3744" s="3">
        <f t="shared" si="233"/>
        <v>25</v>
      </c>
      <c r="Q3744" s="3" t="s">
        <v>8317</v>
      </c>
      <c r="R3744" s="3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55.5" x14ac:dyDescent="0.4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5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232"/>
        <v>0</v>
      </c>
      <c r="P3745" s="3">
        <f t="shared" si="233"/>
        <v>0</v>
      </c>
      <c r="Q3745" s="3" t="s">
        <v>8317</v>
      </c>
      <c r="R3745" s="3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74" x14ac:dyDescent="0.4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5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232"/>
        <v>0</v>
      </c>
      <c r="P3746" s="3">
        <f t="shared" si="233"/>
        <v>0</v>
      </c>
      <c r="Q3746" s="3" t="s">
        <v>8317</v>
      </c>
      <c r="R3746" s="3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55.5" x14ac:dyDescent="0.4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5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232"/>
        <v>10</v>
      </c>
      <c r="P3747" s="3">
        <f t="shared" si="233"/>
        <v>10</v>
      </c>
      <c r="Q3747" s="3" t="s">
        <v>8317</v>
      </c>
      <c r="R3747" s="3" t="s">
        <v>8318</v>
      </c>
      <c r="S3747" s="11">
        <f t="shared" si="234"/>
        <v>41831.489606481475</v>
      </c>
      <c r="T3747" s="11">
        <f t="shared" si="235"/>
        <v>41861.489606481482</v>
      </c>
    </row>
    <row r="3748" spans="1:20" ht="37" x14ac:dyDescent="0.4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5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232"/>
        <v>2</v>
      </c>
      <c r="P3748" s="3">
        <f t="shared" si="233"/>
        <v>202</v>
      </c>
      <c r="Q3748" s="3" t="s">
        <v>8317</v>
      </c>
      <c r="R3748" s="3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55.5" x14ac:dyDescent="0.4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5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232"/>
        <v>1</v>
      </c>
      <c r="P3749" s="3">
        <f t="shared" si="233"/>
        <v>25</v>
      </c>
      <c r="Q3749" s="3" t="s">
        <v>8317</v>
      </c>
      <c r="R3749" s="3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74" x14ac:dyDescent="0.4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5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232"/>
        <v>104</v>
      </c>
      <c r="P3750" s="3">
        <f t="shared" si="233"/>
        <v>100</v>
      </c>
      <c r="Q3750" s="3" t="s">
        <v>8317</v>
      </c>
      <c r="R3750" s="3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74" x14ac:dyDescent="0.4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5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232"/>
        <v>105</v>
      </c>
      <c r="P3751" s="3">
        <f t="shared" si="233"/>
        <v>75</v>
      </c>
      <c r="Q3751" s="3" t="s">
        <v>8317</v>
      </c>
      <c r="R3751" s="3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129.5" x14ac:dyDescent="0.4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5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232"/>
        <v>100</v>
      </c>
      <c r="P3752" s="3">
        <f t="shared" si="233"/>
        <v>215</v>
      </c>
      <c r="Q3752" s="3" t="s">
        <v>8317</v>
      </c>
      <c r="R3752" s="3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74" x14ac:dyDescent="0.4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5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232"/>
        <v>133</v>
      </c>
      <c r="P3753" s="3">
        <f t="shared" si="233"/>
        <v>121</v>
      </c>
      <c r="Q3753" s="3" t="s">
        <v>8317</v>
      </c>
      <c r="R3753" s="3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92.5" x14ac:dyDescent="0.4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5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232"/>
        <v>113</v>
      </c>
      <c r="P3754" s="3">
        <f t="shared" si="233"/>
        <v>38</v>
      </c>
      <c r="Q3754" s="3" t="s">
        <v>8317</v>
      </c>
      <c r="R3754" s="3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74" x14ac:dyDescent="0.4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5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232"/>
        <v>103</v>
      </c>
      <c r="P3755" s="3">
        <f t="shared" si="233"/>
        <v>172</v>
      </c>
      <c r="Q3755" s="3" t="s">
        <v>8317</v>
      </c>
      <c r="R3755" s="3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74" x14ac:dyDescent="0.4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5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232"/>
        <v>120</v>
      </c>
      <c r="P3756" s="3">
        <f t="shared" si="233"/>
        <v>111</v>
      </c>
      <c r="Q3756" s="3" t="s">
        <v>8317</v>
      </c>
      <c r="R3756" s="3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74" x14ac:dyDescent="0.4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5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232"/>
        <v>130</v>
      </c>
      <c r="P3757" s="3">
        <f t="shared" si="233"/>
        <v>25</v>
      </c>
      <c r="Q3757" s="3" t="s">
        <v>8317</v>
      </c>
      <c r="R3757" s="3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74" x14ac:dyDescent="0.4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5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232"/>
        <v>101</v>
      </c>
      <c r="P3758" s="3">
        <f t="shared" si="233"/>
        <v>268</v>
      </c>
      <c r="Q3758" s="3" t="s">
        <v>8317</v>
      </c>
      <c r="R3758" s="3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74" x14ac:dyDescent="0.4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5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232"/>
        <v>109</v>
      </c>
      <c r="P3759" s="3">
        <f t="shared" si="233"/>
        <v>76</v>
      </c>
      <c r="Q3759" s="3" t="s">
        <v>8317</v>
      </c>
      <c r="R3759" s="3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7" x14ac:dyDescent="0.4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5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232"/>
        <v>102</v>
      </c>
      <c r="P3760" s="3">
        <f t="shared" si="233"/>
        <v>59</v>
      </c>
      <c r="Q3760" s="3" t="s">
        <v>8317</v>
      </c>
      <c r="R3760" s="3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7" x14ac:dyDescent="0.4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5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232"/>
        <v>110</v>
      </c>
      <c r="P3761" s="3">
        <f t="shared" si="233"/>
        <v>50</v>
      </c>
      <c r="Q3761" s="3" t="s">
        <v>8317</v>
      </c>
      <c r="R3761" s="3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74" x14ac:dyDescent="0.4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5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232"/>
        <v>101</v>
      </c>
      <c r="P3762" s="3">
        <f t="shared" si="233"/>
        <v>56</v>
      </c>
      <c r="Q3762" s="3" t="s">
        <v>8317</v>
      </c>
      <c r="R3762" s="3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74" x14ac:dyDescent="0.4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5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232"/>
        <v>100</v>
      </c>
      <c r="P3763" s="3">
        <f t="shared" si="233"/>
        <v>167</v>
      </c>
      <c r="Q3763" s="3" t="s">
        <v>8317</v>
      </c>
      <c r="R3763" s="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74" x14ac:dyDescent="0.4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5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232"/>
        <v>106</v>
      </c>
      <c r="P3764" s="3">
        <f t="shared" si="233"/>
        <v>47</v>
      </c>
      <c r="Q3764" s="3" t="s">
        <v>8317</v>
      </c>
      <c r="R3764" s="3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55.5" x14ac:dyDescent="0.4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5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232"/>
        <v>100</v>
      </c>
      <c r="P3765" s="3">
        <f t="shared" si="233"/>
        <v>65</v>
      </c>
      <c r="Q3765" s="3" t="s">
        <v>8317</v>
      </c>
      <c r="R3765" s="3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74" x14ac:dyDescent="0.4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5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232"/>
        <v>100</v>
      </c>
      <c r="P3766" s="3">
        <f t="shared" si="233"/>
        <v>56</v>
      </c>
      <c r="Q3766" s="3" t="s">
        <v>8317</v>
      </c>
      <c r="R3766" s="3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74" x14ac:dyDescent="0.4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5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232"/>
        <v>113</v>
      </c>
      <c r="P3767" s="3">
        <f t="shared" si="233"/>
        <v>74</v>
      </c>
      <c r="Q3767" s="3" t="s">
        <v>8317</v>
      </c>
      <c r="R3767" s="3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55.5" x14ac:dyDescent="0.4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5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232"/>
        <v>103</v>
      </c>
      <c r="P3768" s="3">
        <f t="shared" si="233"/>
        <v>107</v>
      </c>
      <c r="Q3768" s="3" t="s">
        <v>8317</v>
      </c>
      <c r="R3768" s="3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74" x14ac:dyDescent="0.4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5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232"/>
        <v>117</v>
      </c>
      <c r="P3769" s="3">
        <f t="shared" si="233"/>
        <v>42</v>
      </c>
      <c r="Q3769" s="3" t="s">
        <v>8317</v>
      </c>
      <c r="R3769" s="3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74" x14ac:dyDescent="0.4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5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232"/>
        <v>108</v>
      </c>
      <c r="P3770" s="3">
        <f t="shared" si="233"/>
        <v>74</v>
      </c>
      <c r="Q3770" s="3" t="s">
        <v>8317</v>
      </c>
      <c r="R3770" s="3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74" x14ac:dyDescent="0.4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5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232"/>
        <v>100</v>
      </c>
      <c r="P3771" s="3">
        <f t="shared" si="233"/>
        <v>73</v>
      </c>
      <c r="Q3771" s="3" t="s">
        <v>8317</v>
      </c>
      <c r="R3771" s="3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74" x14ac:dyDescent="0.4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5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232"/>
        <v>100</v>
      </c>
      <c r="P3772" s="3">
        <f t="shared" si="233"/>
        <v>100</v>
      </c>
      <c r="Q3772" s="3" t="s">
        <v>8317</v>
      </c>
      <c r="R3772" s="3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55.5" x14ac:dyDescent="0.4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5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232"/>
        <v>146</v>
      </c>
      <c r="P3773" s="3">
        <f t="shared" si="233"/>
        <v>38</v>
      </c>
      <c r="Q3773" s="3" t="s">
        <v>8317</v>
      </c>
      <c r="R3773" s="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55.5" x14ac:dyDescent="0.4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5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232"/>
        <v>110</v>
      </c>
      <c r="P3774" s="3">
        <f t="shared" si="233"/>
        <v>167</v>
      </c>
      <c r="Q3774" s="3" t="s">
        <v>8317</v>
      </c>
      <c r="R3774" s="3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55.5" x14ac:dyDescent="0.4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5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232"/>
        <v>108</v>
      </c>
      <c r="P3775" s="3">
        <f t="shared" si="233"/>
        <v>95</v>
      </c>
      <c r="Q3775" s="3" t="s">
        <v>8317</v>
      </c>
      <c r="R3775" s="3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74" x14ac:dyDescent="0.4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5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232"/>
        <v>100</v>
      </c>
      <c r="P3776" s="3">
        <f t="shared" si="233"/>
        <v>100</v>
      </c>
      <c r="Q3776" s="3" t="s">
        <v>8317</v>
      </c>
      <c r="R3776" s="3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74" x14ac:dyDescent="0.4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5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232"/>
        <v>100</v>
      </c>
      <c r="P3777" s="3">
        <f t="shared" si="233"/>
        <v>143</v>
      </c>
      <c r="Q3777" s="3" t="s">
        <v>8317</v>
      </c>
      <c r="R3777" s="3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74" x14ac:dyDescent="0.4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5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232"/>
        <v>107</v>
      </c>
      <c r="P3778" s="3">
        <f t="shared" si="233"/>
        <v>91</v>
      </c>
      <c r="Q3778" s="3" t="s">
        <v>8317</v>
      </c>
      <c r="R3778" s="3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74" x14ac:dyDescent="0.4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5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236">ROUND(E3779/D3779*100,0)</f>
        <v>143</v>
      </c>
      <c r="P3779" s="3">
        <f t="shared" ref="P3779:P3842" si="237">IFERROR(ROUND((E3779/L3779),0),0)</f>
        <v>49</v>
      </c>
      <c r="Q3779" s="3" t="s">
        <v>8317</v>
      </c>
      <c r="R3779" s="3" t="s">
        <v>8359</v>
      </c>
      <c r="S3779" s="11">
        <f t="shared" ref="S3779:S3842" si="238">(J3779/86400)+25569+(-5/24)</f>
        <v>41886.903020833335</v>
      </c>
      <c r="T3779" s="11">
        <f t="shared" ref="T3779:T3842" si="239">(((I3779/60)/60)/24)+DATE(1970,1,1)+(-5/24)</f>
        <v>41908.958333333328</v>
      </c>
    </row>
    <row r="3780" spans="1:20" ht="55.5" x14ac:dyDescent="0.4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5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236"/>
        <v>105</v>
      </c>
      <c r="P3780" s="3">
        <f t="shared" si="237"/>
        <v>70</v>
      </c>
      <c r="Q3780" s="3" t="s">
        <v>8317</v>
      </c>
      <c r="R3780" s="3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7" x14ac:dyDescent="0.4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5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236"/>
        <v>104</v>
      </c>
      <c r="P3781" s="3">
        <f t="shared" si="237"/>
        <v>136</v>
      </c>
      <c r="Q3781" s="3" t="s">
        <v>8317</v>
      </c>
      <c r="R3781" s="3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74" x14ac:dyDescent="0.4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5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236"/>
        <v>120</v>
      </c>
      <c r="P3782" s="3">
        <f t="shared" si="237"/>
        <v>100</v>
      </c>
      <c r="Q3782" s="3" t="s">
        <v>8317</v>
      </c>
      <c r="R3782" s="3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92.5" x14ac:dyDescent="0.4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5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236"/>
        <v>110</v>
      </c>
      <c r="P3783" s="3">
        <f t="shared" si="237"/>
        <v>95</v>
      </c>
      <c r="Q3783" s="3" t="s">
        <v>8317</v>
      </c>
      <c r="R3783" s="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92.5" x14ac:dyDescent="0.4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5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236"/>
        <v>102</v>
      </c>
      <c r="P3784" s="3">
        <f t="shared" si="237"/>
        <v>75</v>
      </c>
      <c r="Q3784" s="3" t="s">
        <v>8317</v>
      </c>
      <c r="R3784" s="3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74" x14ac:dyDescent="0.4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5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236"/>
        <v>129</v>
      </c>
      <c r="P3785" s="3">
        <f t="shared" si="237"/>
        <v>64</v>
      </c>
      <c r="Q3785" s="3" t="s">
        <v>8317</v>
      </c>
      <c r="R3785" s="3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74" x14ac:dyDescent="0.4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5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236"/>
        <v>115</v>
      </c>
      <c r="P3786" s="3">
        <f t="shared" si="237"/>
        <v>115</v>
      </c>
      <c r="Q3786" s="3" t="s">
        <v>8317</v>
      </c>
      <c r="R3786" s="3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74" x14ac:dyDescent="0.4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5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236"/>
        <v>151</v>
      </c>
      <c r="P3787" s="3">
        <f t="shared" si="237"/>
        <v>101</v>
      </c>
      <c r="Q3787" s="3" t="s">
        <v>8317</v>
      </c>
      <c r="R3787" s="3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74" x14ac:dyDescent="0.4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5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236"/>
        <v>111</v>
      </c>
      <c r="P3788" s="3">
        <f t="shared" si="237"/>
        <v>94</v>
      </c>
      <c r="Q3788" s="3" t="s">
        <v>8317</v>
      </c>
      <c r="R3788" s="3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74" x14ac:dyDescent="0.4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5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236"/>
        <v>100</v>
      </c>
      <c r="P3789" s="3">
        <f t="shared" si="237"/>
        <v>35</v>
      </c>
      <c r="Q3789" s="3" t="s">
        <v>8317</v>
      </c>
      <c r="R3789" s="3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92.5" x14ac:dyDescent="0.4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5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236"/>
        <v>1</v>
      </c>
      <c r="P3790" s="3">
        <f t="shared" si="237"/>
        <v>500</v>
      </c>
      <c r="Q3790" s="3" t="s">
        <v>8317</v>
      </c>
      <c r="R3790" s="3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74" x14ac:dyDescent="0.4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5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236"/>
        <v>3</v>
      </c>
      <c r="P3791" s="3">
        <f t="shared" si="237"/>
        <v>29</v>
      </c>
      <c r="Q3791" s="3" t="s">
        <v>8317</v>
      </c>
      <c r="R3791" s="3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74" x14ac:dyDescent="0.4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5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236"/>
        <v>0</v>
      </c>
      <c r="P3792" s="3">
        <f t="shared" si="237"/>
        <v>0</v>
      </c>
      <c r="Q3792" s="3" t="s">
        <v>8317</v>
      </c>
      <c r="R3792" s="3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55.5" x14ac:dyDescent="0.4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5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236"/>
        <v>0</v>
      </c>
      <c r="P3793" s="3">
        <f t="shared" si="237"/>
        <v>0</v>
      </c>
      <c r="Q3793" s="3" t="s">
        <v>8317</v>
      </c>
      <c r="R3793" s="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55.5" x14ac:dyDescent="0.4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5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236"/>
        <v>0</v>
      </c>
      <c r="P3794" s="3">
        <f t="shared" si="237"/>
        <v>18</v>
      </c>
      <c r="Q3794" s="3" t="s">
        <v>8317</v>
      </c>
      <c r="R3794" s="3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74" x14ac:dyDescent="0.4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5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236"/>
        <v>60</v>
      </c>
      <c r="P3795" s="3">
        <f t="shared" si="237"/>
        <v>174</v>
      </c>
      <c r="Q3795" s="3" t="s">
        <v>8317</v>
      </c>
      <c r="R3795" s="3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74" x14ac:dyDescent="0.4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5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236"/>
        <v>1</v>
      </c>
      <c r="P3796" s="3">
        <f t="shared" si="237"/>
        <v>50</v>
      </c>
      <c r="Q3796" s="3" t="s">
        <v>8317</v>
      </c>
      <c r="R3796" s="3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74" x14ac:dyDescent="0.4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5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236"/>
        <v>2</v>
      </c>
      <c r="P3797" s="3">
        <f t="shared" si="237"/>
        <v>5</v>
      </c>
      <c r="Q3797" s="3" t="s">
        <v>8317</v>
      </c>
      <c r="R3797" s="3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74" x14ac:dyDescent="0.4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5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236"/>
        <v>0</v>
      </c>
      <c r="P3798" s="3">
        <f t="shared" si="237"/>
        <v>1</v>
      </c>
      <c r="Q3798" s="3" t="s">
        <v>8317</v>
      </c>
      <c r="R3798" s="3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92.5" x14ac:dyDescent="0.4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5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236"/>
        <v>90</v>
      </c>
      <c r="P3799" s="3">
        <f t="shared" si="237"/>
        <v>145</v>
      </c>
      <c r="Q3799" s="3" t="s">
        <v>8317</v>
      </c>
      <c r="R3799" s="3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74" x14ac:dyDescent="0.4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5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236"/>
        <v>1</v>
      </c>
      <c r="P3800" s="3">
        <f t="shared" si="237"/>
        <v>205</v>
      </c>
      <c r="Q3800" s="3" t="s">
        <v>8317</v>
      </c>
      <c r="R3800" s="3" t="s">
        <v>8359</v>
      </c>
      <c r="S3800" s="11">
        <f t="shared" si="238"/>
        <v>41831.514444444438</v>
      </c>
      <c r="T3800" s="11">
        <f t="shared" si="239"/>
        <v>41861.514444444445</v>
      </c>
    </row>
    <row r="3801" spans="1:20" ht="55.5" x14ac:dyDescent="0.4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5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236"/>
        <v>4</v>
      </c>
      <c r="P3801" s="3">
        <f t="shared" si="237"/>
        <v>101</v>
      </c>
      <c r="Q3801" s="3" t="s">
        <v>8317</v>
      </c>
      <c r="R3801" s="3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74" x14ac:dyDescent="0.4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5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236"/>
        <v>4</v>
      </c>
      <c r="P3802" s="3">
        <f t="shared" si="237"/>
        <v>55</v>
      </c>
      <c r="Q3802" s="3" t="s">
        <v>8317</v>
      </c>
      <c r="R3802" s="3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74" x14ac:dyDescent="0.4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5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236"/>
        <v>9</v>
      </c>
      <c r="P3803" s="3">
        <f t="shared" si="237"/>
        <v>47</v>
      </c>
      <c r="Q3803" s="3" t="s">
        <v>8317</v>
      </c>
      <c r="R3803" s="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74" x14ac:dyDescent="0.4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5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236"/>
        <v>0</v>
      </c>
      <c r="P3804" s="3">
        <f t="shared" si="237"/>
        <v>0</v>
      </c>
      <c r="Q3804" s="3" t="s">
        <v>8317</v>
      </c>
      <c r="R3804" s="3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7" x14ac:dyDescent="0.4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5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236"/>
        <v>20</v>
      </c>
      <c r="P3805" s="3">
        <f t="shared" si="237"/>
        <v>59</v>
      </c>
      <c r="Q3805" s="3" t="s">
        <v>8317</v>
      </c>
      <c r="R3805" s="3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74" x14ac:dyDescent="0.4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5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236"/>
        <v>0</v>
      </c>
      <c r="P3806" s="3">
        <f t="shared" si="237"/>
        <v>0</v>
      </c>
      <c r="Q3806" s="3" t="s">
        <v>8317</v>
      </c>
      <c r="R3806" s="3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55.5" x14ac:dyDescent="0.4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5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236"/>
        <v>0</v>
      </c>
      <c r="P3807" s="3">
        <f t="shared" si="237"/>
        <v>2</v>
      </c>
      <c r="Q3807" s="3" t="s">
        <v>8317</v>
      </c>
      <c r="R3807" s="3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74" x14ac:dyDescent="0.4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5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236"/>
        <v>0</v>
      </c>
      <c r="P3808" s="3">
        <f t="shared" si="237"/>
        <v>5</v>
      </c>
      <c r="Q3808" s="3" t="s">
        <v>8317</v>
      </c>
      <c r="R3808" s="3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74" x14ac:dyDescent="0.4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5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236"/>
        <v>30</v>
      </c>
      <c r="P3809" s="3">
        <f t="shared" si="237"/>
        <v>51</v>
      </c>
      <c r="Q3809" s="3" t="s">
        <v>8317</v>
      </c>
      <c r="R3809" s="3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74" x14ac:dyDescent="0.4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5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236"/>
        <v>100</v>
      </c>
      <c r="P3810" s="3">
        <f t="shared" si="237"/>
        <v>42</v>
      </c>
      <c r="Q3810" s="3" t="s">
        <v>8317</v>
      </c>
      <c r="R3810" s="3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92.5" x14ac:dyDescent="0.4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5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236"/>
        <v>101</v>
      </c>
      <c r="P3811" s="3">
        <f t="shared" si="237"/>
        <v>53</v>
      </c>
      <c r="Q3811" s="3" t="s">
        <v>8317</v>
      </c>
      <c r="R3811" s="3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74" x14ac:dyDescent="0.4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5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236"/>
        <v>122</v>
      </c>
      <c r="P3812" s="3">
        <f t="shared" si="237"/>
        <v>70</v>
      </c>
      <c r="Q3812" s="3" t="s">
        <v>8317</v>
      </c>
      <c r="R3812" s="3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74" x14ac:dyDescent="0.4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5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236"/>
        <v>330</v>
      </c>
      <c r="P3813" s="3">
        <f t="shared" si="237"/>
        <v>43</v>
      </c>
      <c r="Q3813" s="3" t="s">
        <v>8317</v>
      </c>
      <c r="R3813" s="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74" x14ac:dyDescent="0.4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5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236"/>
        <v>110</v>
      </c>
      <c r="P3814" s="3">
        <f t="shared" si="237"/>
        <v>199</v>
      </c>
      <c r="Q3814" s="3" t="s">
        <v>8317</v>
      </c>
      <c r="R3814" s="3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92.5" x14ac:dyDescent="0.4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5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236"/>
        <v>101</v>
      </c>
      <c r="P3815" s="3">
        <f t="shared" si="237"/>
        <v>79</v>
      </c>
      <c r="Q3815" s="3" t="s">
        <v>8317</v>
      </c>
      <c r="R3815" s="3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74" x14ac:dyDescent="0.4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5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236"/>
        <v>140</v>
      </c>
      <c r="P3816" s="3">
        <f t="shared" si="237"/>
        <v>62</v>
      </c>
      <c r="Q3816" s="3" t="s">
        <v>8317</v>
      </c>
      <c r="R3816" s="3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55.5" x14ac:dyDescent="0.4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5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236"/>
        <v>100</v>
      </c>
      <c r="P3817" s="3">
        <f t="shared" si="237"/>
        <v>50</v>
      </c>
      <c r="Q3817" s="3" t="s">
        <v>8317</v>
      </c>
      <c r="R3817" s="3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74" x14ac:dyDescent="0.4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5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236"/>
        <v>119</v>
      </c>
      <c r="P3818" s="3">
        <f t="shared" si="237"/>
        <v>48</v>
      </c>
      <c r="Q3818" s="3" t="s">
        <v>8317</v>
      </c>
      <c r="R3818" s="3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74" x14ac:dyDescent="0.4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5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236"/>
        <v>107</v>
      </c>
      <c r="P3819" s="3">
        <f t="shared" si="237"/>
        <v>107</v>
      </c>
      <c r="Q3819" s="3" t="s">
        <v>8317</v>
      </c>
      <c r="R3819" s="3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74" x14ac:dyDescent="0.4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5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236"/>
        <v>228</v>
      </c>
      <c r="P3820" s="3">
        <f t="shared" si="237"/>
        <v>57</v>
      </c>
      <c r="Q3820" s="3" t="s">
        <v>8317</v>
      </c>
      <c r="R3820" s="3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55.5" x14ac:dyDescent="0.4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5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236"/>
        <v>106</v>
      </c>
      <c r="P3821" s="3">
        <f t="shared" si="237"/>
        <v>41</v>
      </c>
      <c r="Q3821" s="3" t="s">
        <v>8317</v>
      </c>
      <c r="R3821" s="3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74" x14ac:dyDescent="0.4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5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236"/>
        <v>143</v>
      </c>
      <c r="P3822" s="3">
        <f t="shared" si="237"/>
        <v>22</v>
      </c>
      <c r="Q3822" s="3" t="s">
        <v>8317</v>
      </c>
      <c r="R3822" s="3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74" x14ac:dyDescent="0.4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5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236"/>
        <v>105</v>
      </c>
      <c r="P3823" s="3">
        <f t="shared" si="237"/>
        <v>80</v>
      </c>
      <c r="Q3823" s="3" t="s">
        <v>8317</v>
      </c>
      <c r="R3823" s="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92.5" x14ac:dyDescent="0.4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5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236"/>
        <v>110</v>
      </c>
      <c r="P3824" s="3">
        <f t="shared" si="237"/>
        <v>72</v>
      </c>
      <c r="Q3824" s="3" t="s">
        <v>8317</v>
      </c>
      <c r="R3824" s="3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74" x14ac:dyDescent="0.4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5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236"/>
        <v>106</v>
      </c>
      <c r="P3825" s="3">
        <f t="shared" si="237"/>
        <v>65</v>
      </c>
      <c r="Q3825" s="3" t="s">
        <v>8317</v>
      </c>
      <c r="R3825" s="3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74" x14ac:dyDescent="0.4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5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236"/>
        <v>108</v>
      </c>
      <c r="P3826" s="3">
        <f t="shared" si="237"/>
        <v>39</v>
      </c>
      <c r="Q3826" s="3" t="s">
        <v>8317</v>
      </c>
      <c r="R3826" s="3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74" x14ac:dyDescent="0.4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5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236"/>
        <v>105</v>
      </c>
      <c r="P3827" s="3">
        <f t="shared" si="237"/>
        <v>108</v>
      </c>
      <c r="Q3827" s="3" t="s">
        <v>8317</v>
      </c>
      <c r="R3827" s="3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55.5" x14ac:dyDescent="0.4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5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236"/>
        <v>119</v>
      </c>
      <c r="P3828" s="3">
        <f t="shared" si="237"/>
        <v>28</v>
      </c>
      <c r="Q3828" s="3" t="s">
        <v>8317</v>
      </c>
      <c r="R3828" s="3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92.5" x14ac:dyDescent="0.4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5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236"/>
        <v>153</v>
      </c>
      <c r="P3829" s="3">
        <f t="shared" si="237"/>
        <v>70</v>
      </c>
      <c r="Q3829" s="3" t="s">
        <v>8317</v>
      </c>
      <c r="R3829" s="3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74" x14ac:dyDescent="0.4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5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236"/>
        <v>100</v>
      </c>
      <c r="P3830" s="3">
        <f t="shared" si="237"/>
        <v>179</v>
      </c>
      <c r="Q3830" s="3" t="s">
        <v>8317</v>
      </c>
      <c r="R3830" s="3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74" x14ac:dyDescent="0.4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5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236"/>
        <v>100</v>
      </c>
      <c r="P3831" s="3">
        <f t="shared" si="237"/>
        <v>63</v>
      </c>
      <c r="Q3831" s="3" t="s">
        <v>8317</v>
      </c>
      <c r="R3831" s="3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74" x14ac:dyDescent="0.4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5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236"/>
        <v>225</v>
      </c>
      <c r="P3832" s="3">
        <f t="shared" si="237"/>
        <v>75</v>
      </c>
      <c r="Q3832" s="3" t="s">
        <v>8317</v>
      </c>
      <c r="R3832" s="3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92.5" x14ac:dyDescent="0.4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5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236"/>
        <v>106</v>
      </c>
      <c r="P3833" s="3">
        <f t="shared" si="237"/>
        <v>59</v>
      </c>
      <c r="Q3833" s="3" t="s">
        <v>8317</v>
      </c>
      <c r="R3833" s="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74" x14ac:dyDescent="0.4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5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236"/>
        <v>105</v>
      </c>
      <c r="P3834" s="3">
        <f t="shared" si="237"/>
        <v>140</v>
      </c>
      <c r="Q3834" s="3" t="s">
        <v>8317</v>
      </c>
      <c r="R3834" s="3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74" x14ac:dyDescent="0.4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5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236"/>
        <v>117</v>
      </c>
      <c r="P3835" s="3">
        <f t="shared" si="237"/>
        <v>70</v>
      </c>
      <c r="Q3835" s="3" t="s">
        <v>8317</v>
      </c>
      <c r="R3835" s="3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74" x14ac:dyDescent="0.4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5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236"/>
        <v>109</v>
      </c>
      <c r="P3836" s="3">
        <f t="shared" si="237"/>
        <v>57</v>
      </c>
      <c r="Q3836" s="3" t="s">
        <v>8317</v>
      </c>
      <c r="R3836" s="3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74" x14ac:dyDescent="0.4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5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236"/>
        <v>160</v>
      </c>
      <c r="P3837" s="3">
        <f t="shared" si="237"/>
        <v>40</v>
      </c>
      <c r="Q3837" s="3" t="s">
        <v>8317</v>
      </c>
      <c r="R3837" s="3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55.5" x14ac:dyDescent="0.4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5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236"/>
        <v>113</v>
      </c>
      <c r="P3838" s="3">
        <f t="shared" si="237"/>
        <v>64</v>
      </c>
      <c r="Q3838" s="3" t="s">
        <v>8317</v>
      </c>
      <c r="R3838" s="3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7" x14ac:dyDescent="0.4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5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236"/>
        <v>102</v>
      </c>
      <c r="P3839" s="3">
        <f t="shared" si="237"/>
        <v>120</v>
      </c>
      <c r="Q3839" s="3" t="s">
        <v>8317</v>
      </c>
      <c r="R3839" s="3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74" x14ac:dyDescent="0.4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5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236"/>
        <v>101</v>
      </c>
      <c r="P3840" s="3">
        <f t="shared" si="237"/>
        <v>1008</v>
      </c>
      <c r="Q3840" s="3" t="s">
        <v>8317</v>
      </c>
      <c r="R3840" s="3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74" x14ac:dyDescent="0.4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5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236"/>
        <v>101</v>
      </c>
      <c r="P3841" s="3">
        <f t="shared" si="237"/>
        <v>63</v>
      </c>
      <c r="Q3841" s="3" t="s">
        <v>8317</v>
      </c>
      <c r="R3841" s="3" t="s">
        <v>8318</v>
      </c>
      <c r="S3841" s="11">
        <f t="shared" si="238"/>
        <v>42154.934305555558</v>
      </c>
      <c r="T3841" s="11">
        <f t="shared" si="239"/>
        <v>42214.934305555551</v>
      </c>
    </row>
    <row r="3842" spans="1:20" ht="74" x14ac:dyDescent="0.4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5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236"/>
        <v>6500</v>
      </c>
      <c r="P3842" s="3">
        <f t="shared" si="237"/>
        <v>22</v>
      </c>
      <c r="Q3842" s="3" t="s">
        <v>8317</v>
      </c>
      <c r="R3842" s="3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92.5" x14ac:dyDescent="0.4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5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240">ROUND(E3843/D3843*100,0)</f>
        <v>9</v>
      </c>
      <c r="P3843" s="3">
        <f t="shared" ref="P3843:P3906" si="241">IFERROR(ROUND((E3843/L3843),0),0)</f>
        <v>26</v>
      </c>
      <c r="Q3843" s="3" t="s">
        <v>8317</v>
      </c>
      <c r="R3843" s="3" t="s">
        <v>8318</v>
      </c>
      <c r="S3843" s="11">
        <f t="shared" ref="S3843:S3906" si="242">(J3843/86400)+25569+(-5/24)</f>
        <v>41780.57739583333</v>
      </c>
      <c r="T3843" s="11">
        <f t="shared" ref="T3843:T3906" si="243">(((I3843/60)/60)/24)+DATE(1970,1,1)+(-5/24)</f>
        <v>41840.57739583333</v>
      </c>
    </row>
    <row r="3844" spans="1:20" ht="74" x14ac:dyDescent="0.4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5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240"/>
        <v>22</v>
      </c>
      <c r="P3844" s="3">
        <f t="shared" si="241"/>
        <v>48</v>
      </c>
      <c r="Q3844" s="3" t="s">
        <v>8317</v>
      </c>
      <c r="R3844" s="3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74" x14ac:dyDescent="0.4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5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240"/>
        <v>21</v>
      </c>
      <c r="P3845" s="3">
        <f t="shared" si="241"/>
        <v>56</v>
      </c>
      <c r="Q3845" s="3" t="s">
        <v>8317</v>
      </c>
      <c r="R3845" s="3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92.5" x14ac:dyDescent="0.4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5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240"/>
        <v>41</v>
      </c>
      <c r="P3846" s="3">
        <f t="shared" si="241"/>
        <v>81</v>
      </c>
      <c r="Q3846" s="3" t="s">
        <v>8317</v>
      </c>
      <c r="R3846" s="3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111" x14ac:dyDescent="0.4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5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240"/>
        <v>2</v>
      </c>
      <c r="P3847" s="3">
        <f t="shared" si="241"/>
        <v>70</v>
      </c>
      <c r="Q3847" s="3" t="s">
        <v>8317</v>
      </c>
      <c r="R3847" s="3" t="s">
        <v>8318</v>
      </c>
      <c r="S3847" s="11">
        <f t="shared" si="242"/>
        <v>42248.418680555558</v>
      </c>
      <c r="T3847" s="11">
        <f t="shared" si="243"/>
        <v>42278.418680555551</v>
      </c>
    </row>
    <row r="3848" spans="1:20" ht="74" x14ac:dyDescent="0.4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5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240"/>
        <v>3</v>
      </c>
      <c r="P3848" s="3">
        <f t="shared" si="241"/>
        <v>24</v>
      </c>
      <c r="Q3848" s="3" t="s">
        <v>8317</v>
      </c>
      <c r="R3848" s="3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74" x14ac:dyDescent="0.4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5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240"/>
        <v>16</v>
      </c>
      <c r="P3849" s="3">
        <f t="shared" si="241"/>
        <v>189</v>
      </c>
      <c r="Q3849" s="3" t="s">
        <v>8317</v>
      </c>
      <c r="R3849" s="3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74" x14ac:dyDescent="0.4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5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240"/>
        <v>16</v>
      </c>
      <c r="P3850" s="3">
        <f t="shared" si="241"/>
        <v>50</v>
      </c>
      <c r="Q3850" s="3" t="s">
        <v>8317</v>
      </c>
      <c r="R3850" s="3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92.5" x14ac:dyDescent="0.4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5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240"/>
        <v>7</v>
      </c>
      <c r="P3851" s="3">
        <f t="shared" si="241"/>
        <v>75</v>
      </c>
      <c r="Q3851" s="3" t="s">
        <v>8317</v>
      </c>
      <c r="R3851" s="3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55.5" x14ac:dyDescent="0.4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5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240"/>
        <v>4</v>
      </c>
      <c r="P3852" s="3">
        <f t="shared" si="241"/>
        <v>10</v>
      </c>
      <c r="Q3852" s="3" t="s">
        <v>8317</v>
      </c>
      <c r="R3852" s="3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74" x14ac:dyDescent="0.4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5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240"/>
        <v>34</v>
      </c>
      <c r="P3853" s="3">
        <f t="shared" si="241"/>
        <v>36</v>
      </c>
      <c r="Q3853" s="3" t="s">
        <v>8317</v>
      </c>
      <c r="R3853" s="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74" x14ac:dyDescent="0.4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5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240"/>
        <v>0</v>
      </c>
      <c r="P3854" s="3">
        <f t="shared" si="241"/>
        <v>10</v>
      </c>
      <c r="Q3854" s="3" t="s">
        <v>8317</v>
      </c>
      <c r="R3854" s="3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55.5" x14ac:dyDescent="0.4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5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240"/>
        <v>0</v>
      </c>
      <c r="P3855" s="3">
        <f t="shared" si="241"/>
        <v>13</v>
      </c>
      <c r="Q3855" s="3" t="s">
        <v>8317</v>
      </c>
      <c r="R3855" s="3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55.5" x14ac:dyDescent="0.4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5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240"/>
        <v>16</v>
      </c>
      <c r="P3856" s="3">
        <f t="shared" si="241"/>
        <v>89</v>
      </c>
      <c r="Q3856" s="3" t="s">
        <v>8317</v>
      </c>
      <c r="R3856" s="3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92.5" x14ac:dyDescent="0.4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5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240"/>
        <v>3</v>
      </c>
      <c r="P3857" s="3">
        <f t="shared" si="241"/>
        <v>25</v>
      </c>
      <c r="Q3857" s="3" t="s">
        <v>8317</v>
      </c>
      <c r="R3857" s="3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92.5" x14ac:dyDescent="0.4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5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240"/>
        <v>0</v>
      </c>
      <c r="P3858" s="3">
        <f t="shared" si="241"/>
        <v>1</v>
      </c>
      <c r="Q3858" s="3" t="s">
        <v>8317</v>
      </c>
      <c r="R3858" s="3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92.5" x14ac:dyDescent="0.4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5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240"/>
        <v>5</v>
      </c>
      <c r="P3859" s="3">
        <f t="shared" si="241"/>
        <v>65</v>
      </c>
      <c r="Q3859" s="3" t="s">
        <v>8317</v>
      </c>
      <c r="R3859" s="3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74" x14ac:dyDescent="0.4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5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240"/>
        <v>2</v>
      </c>
      <c r="P3860" s="3">
        <f t="shared" si="241"/>
        <v>10</v>
      </c>
      <c r="Q3860" s="3" t="s">
        <v>8317</v>
      </c>
      <c r="R3860" s="3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74" x14ac:dyDescent="0.4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5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240"/>
        <v>0</v>
      </c>
      <c r="P3861" s="3">
        <f t="shared" si="241"/>
        <v>1</v>
      </c>
      <c r="Q3861" s="3" t="s">
        <v>8317</v>
      </c>
      <c r="R3861" s="3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74" x14ac:dyDescent="0.4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5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240"/>
        <v>18</v>
      </c>
      <c r="P3862" s="3">
        <f t="shared" si="241"/>
        <v>82</v>
      </c>
      <c r="Q3862" s="3" t="s">
        <v>8317</v>
      </c>
      <c r="R3862" s="3" t="s">
        <v>8318</v>
      </c>
      <c r="S3862" s="11">
        <f t="shared" si="242"/>
        <v>41833.452662037038</v>
      </c>
      <c r="T3862" s="11">
        <f t="shared" si="243"/>
        <v>41863.452662037031</v>
      </c>
    </row>
    <row r="3863" spans="1:20" x14ac:dyDescent="0.4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5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240"/>
        <v>5</v>
      </c>
      <c r="P3863" s="3">
        <f t="shared" si="241"/>
        <v>100</v>
      </c>
      <c r="Q3863" s="3" t="s">
        <v>8317</v>
      </c>
      <c r="R3863" s="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7" x14ac:dyDescent="0.4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5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240"/>
        <v>0</v>
      </c>
      <c r="P3864" s="3">
        <f t="shared" si="241"/>
        <v>1</v>
      </c>
      <c r="Q3864" s="3" t="s">
        <v>8317</v>
      </c>
      <c r="R3864" s="3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92.5" x14ac:dyDescent="0.4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5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240"/>
        <v>0</v>
      </c>
      <c r="P3865" s="3">
        <f t="shared" si="241"/>
        <v>0</v>
      </c>
      <c r="Q3865" s="3" t="s">
        <v>8317</v>
      </c>
      <c r="R3865" s="3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74" x14ac:dyDescent="0.4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5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240"/>
        <v>1</v>
      </c>
      <c r="P3866" s="3">
        <f t="shared" si="241"/>
        <v>20</v>
      </c>
      <c r="Q3866" s="3" t="s">
        <v>8317</v>
      </c>
      <c r="R3866" s="3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74" x14ac:dyDescent="0.4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5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240"/>
        <v>27</v>
      </c>
      <c r="P3867" s="3">
        <f t="shared" si="241"/>
        <v>46</v>
      </c>
      <c r="Q3867" s="3" t="s">
        <v>8317</v>
      </c>
      <c r="R3867" s="3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7" x14ac:dyDescent="0.4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5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240"/>
        <v>1</v>
      </c>
      <c r="P3868" s="3">
        <f t="shared" si="241"/>
        <v>6</v>
      </c>
      <c r="Q3868" s="3" t="s">
        <v>8317</v>
      </c>
      <c r="R3868" s="3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74" x14ac:dyDescent="0.4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5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240"/>
        <v>13</v>
      </c>
      <c r="P3869" s="3">
        <f t="shared" si="241"/>
        <v>50</v>
      </c>
      <c r="Q3869" s="3" t="s">
        <v>8317</v>
      </c>
      <c r="R3869" s="3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37" x14ac:dyDescent="0.4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5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240"/>
        <v>0</v>
      </c>
      <c r="P3870" s="3">
        <f t="shared" si="241"/>
        <v>10</v>
      </c>
      <c r="Q3870" s="3" t="s">
        <v>8317</v>
      </c>
      <c r="R3870" s="3" t="s">
        <v>8359</v>
      </c>
      <c r="S3870" s="11">
        <f t="shared" si="242"/>
        <v>41865.45144675926</v>
      </c>
      <c r="T3870" s="11">
        <f t="shared" si="243"/>
        <v>41890.451446759253</v>
      </c>
    </row>
    <row r="3871" spans="1:20" ht="55.5" x14ac:dyDescent="0.4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5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240"/>
        <v>3</v>
      </c>
      <c r="P3871" s="3">
        <f t="shared" si="241"/>
        <v>30</v>
      </c>
      <c r="Q3871" s="3" t="s">
        <v>8317</v>
      </c>
      <c r="R3871" s="3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74" x14ac:dyDescent="0.4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5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240"/>
        <v>15</v>
      </c>
      <c r="P3872" s="3">
        <f t="shared" si="241"/>
        <v>150</v>
      </c>
      <c r="Q3872" s="3" t="s">
        <v>8317</v>
      </c>
      <c r="R3872" s="3" t="s">
        <v>8359</v>
      </c>
      <c r="S3872" s="11">
        <f t="shared" si="242"/>
        <v>41792.963865740741</v>
      </c>
      <c r="T3872" s="11">
        <f t="shared" si="243"/>
        <v>41822.963865740734</v>
      </c>
    </row>
    <row r="3873" spans="1:20" ht="55.5" x14ac:dyDescent="0.4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5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240"/>
        <v>3</v>
      </c>
      <c r="P3873" s="3">
        <f t="shared" si="241"/>
        <v>13</v>
      </c>
      <c r="Q3873" s="3" t="s">
        <v>8317</v>
      </c>
      <c r="R3873" s="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74" x14ac:dyDescent="0.4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5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240"/>
        <v>0</v>
      </c>
      <c r="P3874" s="3">
        <f t="shared" si="241"/>
        <v>0</v>
      </c>
      <c r="Q3874" s="3" t="s">
        <v>8317</v>
      </c>
      <c r="R3874" s="3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74" x14ac:dyDescent="0.4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5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240"/>
        <v>0</v>
      </c>
      <c r="P3875" s="3">
        <f t="shared" si="241"/>
        <v>0</v>
      </c>
      <c r="Q3875" s="3" t="s">
        <v>8317</v>
      </c>
      <c r="R3875" s="3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74" x14ac:dyDescent="0.4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5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240"/>
        <v>0</v>
      </c>
      <c r="P3876" s="3">
        <f t="shared" si="241"/>
        <v>0</v>
      </c>
      <c r="Q3876" s="3" t="s">
        <v>8317</v>
      </c>
      <c r="R3876" s="3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74" x14ac:dyDescent="0.4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5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240"/>
        <v>0</v>
      </c>
      <c r="P3877" s="3">
        <f t="shared" si="241"/>
        <v>0</v>
      </c>
      <c r="Q3877" s="3" t="s">
        <v>8317</v>
      </c>
      <c r="R3877" s="3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74" x14ac:dyDescent="0.4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5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240"/>
        <v>53</v>
      </c>
      <c r="P3878" s="3">
        <f t="shared" si="241"/>
        <v>45</v>
      </c>
      <c r="Q3878" s="3" t="s">
        <v>8317</v>
      </c>
      <c r="R3878" s="3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74" x14ac:dyDescent="0.4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5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240"/>
        <v>5</v>
      </c>
      <c r="P3879" s="3">
        <f t="shared" si="241"/>
        <v>89</v>
      </c>
      <c r="Q3879" s="3" t="s">
        <v>8317</v>
      </c>
      <c r="R3879" s="3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74" x14ac:dyDescent="0.4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5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240"/>
        <v>0</v>
      </c>
      <c r="P3880" s="3">
        <f t="shared" si="241"/>
        <v>10</v>
      </c>
      <c r="Q3880" s="3" t="s">
        <v>8317</v>
      </c>
      <c r="R3880" s="3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74" x14ac:dyDescent="0.4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5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240"/>
        <v>0</v>
      </c>
      <c r="P3881" s="3">
        <f t="shared" si="241"/>
        <v>0</v>
      </c>
      <c r="Q3881" s="3" t="s">
        <v>8317</v>
      </c>
      <c r="R3881" s="3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74" x14ac:dyDescent="0.4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5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240"/>
        <v>13</v>
      </c>
      <c r="P3882" s="3">
        <f t="shared" si="241"/>
        <v>58</v>
      </c>
      <c r="Q3882" s="3" t="s">
        <v>8317</v>
      </c>
      <c r="R3882" s="3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55.5" x14ac:dyDescent="0.4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5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240"/>
        <v>5</v>
      </c>
      <c r="P3883" s="3">
        <f t="shared" si="241"/>
        <v>25</v>
      </c>
      <c r="Q3883" s="3" t="s">
        <v>8317</v>
      </c>
      <c r="R3883" s="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74" x14ac:dyDescent="0.4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5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240"/>
        <v>0</v>
      </c>
      <c r="P3884" s="3">
        <f t="shared" si="241"/>
        <v>0</v>
      </c>
      <c r="Q3884" s="3" t="s">
        <v>8317</v>
      </c>
      <c r="R3884" s="3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74" x14ac:dyDescent="0.4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5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240"/>
        <v>0</v>
      </c>
      <c r="P3885" s="3">
        <f t="shared" si="241"/>
        <v>0</v>
      </c>
      <c r="Q3885" s="3" t="s">
        <v>8317</v>
      </c>
      <c r="R3885" s="3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55.5" x14ac:dyDescent="0.4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5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240"/>
        <v>0</v>
      </c>
      <c r="P3886" s="3">
        <f t="shared" si="241"/>
        <v>0</v>
      </c>
      <c r="Q3886" s="3" t="s">
        <v>8317</v>
      </c>
      <c r="R3886" s="3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55.5" x14ac:dyDescent="0.4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5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240"/>
        <v>0</v>
      </c>
      <c r="P3887" s="3">
        <f t="shared" si="241"/>
        <v>0</v>
      </c>
      <c r="Q3887" s="3" t="s">
        <v>8317</v>
      </c>
      <c r="R3887" s="3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4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5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240"/>
        <v>0</v>
      </c>
      <c r="P3888" s="3">
        <f t="shared" si="241"/>
        <v>0</v>
      </c>
      <c r="Q3888" s="3" t="s">
        <v>8317</v>
      </c>
      <c r="R3888" s="3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74" x14ac:dyDescent="0.4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5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240"/>
        <v>2</v>
      </c>
      <c r="P3889" s="3">
        <f t="shared" si="241"/>
        <v>18</v>
      </c>
      <c r="Q3889" s="3" t="s">
        <v>8317</v>
      </c>
      <c r="R3889" s="3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74" x14ac:dyDescent="0.4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5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240"/>
        <v>27</v>
      </c>
      <c r="P3890" s="3">
        <f t="shared" si="241"/>
        <v>39</v>
      </c>
      <c r="Q3890" s="3" t="s">
        <v>8317</v>
      </c>
      <c r="R3890" s="3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74" x14ac:dyDescent="0.4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5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240"/>
        <v>1</v>
      </c>
      <c r="P3891" s="3">
        <f t="shared" si="241"/>
        <v>13</v>
      </c>
      <c r="Q3891" s="3" t="s">
        <v>8317</v>
      </c>
      <c r="R3891" s="3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74" x14ac:dyDescent="0.4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5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240"/>
        <v>17</v>
      </c>
      <c r="P3892" s="3">
        <f t="shared" si="241"/>
        <v>316</v>
      </c>
      <c r="Q3892" s="3" t="s">
        <v>8317</v>
      </c>
      <c r="R3892" s="3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7" x14ac:dyDescent="0.4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5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240"/>
        <v>33</v>
      </c>
      <c r="P3893" s="3">
        <f t="shared" si="241"/>
        <v>37</v>
      </c>
      <c r="Q3893" s="3" t="s">
        <v>8317</v>
      </c>
      <c r="R3893" s="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92.5" x14ac:dyDescent="0.4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5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240"/>
        <v>0</v>
      </c>
      <c r="P3894" s="3">
        <f t="shared" si="241"/>
        <v>0</v>
      </c>
      <c r="Q3894" s="3" t="s">
        <v>8317</v>
      </c>
      <c r="R3894" s="3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74" x14ac:dyDescent="0.4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5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240"/>
        <v>22</v>
      </c>
      <c r="P3895" s="3">
        <f t="shared" si="241"/>
        <v>128</v>
      </c>
      <c r="Q3895" s="3" t="s">
        <v>8317</v>
      </c>
      <c r="R3895" s="3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74" x14ac:dyDescent="0.4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5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240"/>
        <v>3</v>
      </c>
      <c r="P3896" s="3">
        <f t="shared" si="241"/>
        <v>47</v>
      </c>
      <c r="Q3896" s="3" t="s">
        <v>8317</v>
      </c>
      <c r="R3896" s="3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74" x14ac:dyDescent="0.4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5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240"/>
        <v>5</v>
      </c>
      <c r="P3897" s="3">
        <f t="shared" si="241"/>
        <v>50</v>
      </c>
      <c r="Q3897" s="3" t="s">
        <v>8317</v>
      </c>
      <c r="R3897" s="3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74" x14ac:dyDescent="0.4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5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240"/>
        <v>11</v>
      </c>
      <c r="P3898" s="3">
        <f t="shared" si="241"/>
        <v>43</v>
      </c>
      <c r="Q3898" s="3" t="s">
        <v>8317</v>
      </c>
      <c r="R3898" s="3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74" x14ac:dyDescent="0.4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5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240"/>
        <v>18</v>
      </c>
      <c r="P3899" s="3">
        <f t="shared" si="241"/>
        <v>44</v>
      </c>
      <c r="Q3899" s="3" t="s">
        <v>8317</v>
      </c>
      <c r="R3899" s="3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92.5" x14ac:dyDescent="0.4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5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240"/>
        <v>33</v>
      </c>
      <c r="P3900" s="3">
        <f t="shared" si="241"/>
        <v>51</v>
      </c>
      <c r="Q3900" s="3" t="s">
        <v>8317</v>
      </c>
      <c r="R3900" s="3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55.5" x14ac:dyDescent="0.4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5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240"/>
        <v>1</v>
      </c>
      <c r="P3901" s="3">
        <f t="shared" si="241"/>
        <v>63</v>
      </c>
      <c r="Q3901" s="3" t="s">
        <v>8317</v>
      </c>
      <c r="R3901" s="3" t="s">
        <v>8318</v>
      </c>
      <c r="S3901" s="11">
        <f t="shared" si="242"/>
        <v>41843.566678240742</v>
      </c>
      <c r="T3901" s="11">
        <f t="shared" si="243"/>
        <v>41863.566678240735</v>
      </c>
    </row>
    <row r="3902" spans="1:20" ht="55.5" x14ac:dyDescent="0.4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5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240"/>
        <v>5</v>
      </c>
      <c r="P3902" s="3">
        <f t="shared" si="241"/>
        <v>27</v>
      </c>
      <c r="Q3902" s="3" t="s">
        <v>8317</v>
      </c>
      <c r="R3902" s="3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74" x14ac:dyDescent="0.4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5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240"/>
        <v>1</v>
      </c>
      <c r="P3903" s="3">
        <f t="shared" si="241"/>
        <v>25</v>
      </c>
      <c r="Q3903" s="3" t="s">
        <v>8317</v>
      </c>
      <c r="R3903" s="3" t="s">
        <v>8318</v>
      </c>
      <c r="S3903" s="11">
        <f t="shared" si="242"/>
        <v>42317.618043981478</v>
      </c>
      <c r="T3903" s="11">
        <f t="shared" si="243"/>
        <v>42357.618043981485</v>
      </c>
    </row>
    <row r="3904" spans="1:20" ht="74" x14ac:dyDescent="0.4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5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240"/>
        <v>49</v>
      </c>
      <c r="P3904" s="3">
        <f t="shared" si="241"/>
        <v>47</v>
      </c>
      <c r="Q3904" s="3" t="s">
        <v>8317</v>
      </c>
      <c r="R3904" s="3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92.5" x14ac:dyDescent="0.4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5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240"/>
        <v>0</v>
      </c>
      <c r="P3905" s="3">
        <f t="shared" si="241"/>
        <v>0</v>
      </c>
      <c r="Q3905" s="3" t="s">
        <v>8317</v>
      </c>
      <c r="R3905" s="3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37" x14ac:dyDescent="0.4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5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240"/>
        <v>0</v>
      </c>
      <c r="P3906" s="3">
        <f t="shared" si="241"/>
        <v>2</v>
      </c>
      <c r="Q3906" s="3" t="s">
        <v>8317</v>
      </c>
      <c r="R3906" s="3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92.5" x14ac:dyDescent="0.4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5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244">ROUND(E3907/D3907*100,0)</f>
        <v>12</v>
      </c>
      <c r="P3907" s="3">
        <f t="shared" ref="P3907:P3970" si="245">IFERROR(ROUND((E3907/L3907),0),0)</f>
        <v>25</v>
      </c>
      <c r="Q3907" s="3" t="s">
        <v>8317</v>
      </c>
      <c r="R3907" s="3" t="s">
        <v>8318</v>
      </c>
      <c r="S3907" s="11">
        <f t="shared" ref="S3907:S3970" si="246">(J3907/86400)+25569+(-5/24)</f>
        <v>42124.415543981479</v>
      </c>
      <c r="T3907" s="11">
        <f t="shared" ref="T3907:T3970" si="247">(((I3907/60)/60)/24)+DATE(1970,1,1)+(-5/24)</f>
        <v>42166.749999999993</v>
      </c>
    </row>
    <row r="3908" spans="1:20" ht="74" x14ac:dyDescent="0.4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5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244"/>
        <v>67</v>
      </c>
      <c r="P3908" s="3">
        <f t="shared" si="245"/>
        <v>63</v>
      </c>
      <c r="Q3908" s="3" t="s">
        <v>8317</v>
      </c>
      <c r="R3908" s="3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55.5" x14ac:dyDescent="0.4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5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244"/>
        <v>15</v>
      </c>
      <c r="P3909" s="3">
        <f t="shared" si="245"/>
        <v>38</v>
      </c>
      <c r="Q3909" s="3" t="s">
        <v>8317</v>
      </c>
      <c r="R3909" s="3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74" x14ac:dyDescent="0.4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5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244"/>
        <v>9</v>
      </c>
      <c r="P3910" s="3">
        <f t="shared" si="245"/>
        <v>16</v>
      </c>
      <c r="Q3910" s="3" t="s">
        <v>8317</v>
      </c>
      <c r="R3910" s="3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74" x14ac:dyDescent="0.4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5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244"/>
        <v>0</v>
      </c>
      <c r="P3911" s="3">
        <f t="shared" si="245"/>
        <v>34</v>
      </c>
      <c r="Q3911" s="3" t="s">
        <v>8317</v>
      </c>
      <c r="R3911" s="3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74" x14ac:dyDescent="0.4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5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244"/>
        <v>3</v>
      </c>
      <c r="P3912" s="3">
        <f t="shared" si="245"/>
        <v>62</v>
      </c>
      <c r="Q3912" s="3" t="s">
        <v>8317</v>
      </c>
      <c r="R3912" s="3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74" x14ac:dyDescent="0.4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5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244"/>
        <v>37</v>
      </c>
      <c r="P3913" s="3">
        <f t="shared" si="245"/>
        <v>83</v>
      </c>
      <c r="Q3913" s="3" t="s">
        <v>8317</v>
      </c>
      <c r="R3913" s="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74" x14ac:dyDescent="0.4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5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244"/>
        <v>0</v>
      </c>
      <c r="P3914" s="3">
        <f t="shared" si="245"/>
        <v>1</v>
      </c>
      <c r="Q3914" s="3" t="s">
        <v>8317</v>
      </c>
      <c r="R3914" s="3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74" x14ac:dyDescent="0.4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5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244"/>
        <v>10</v>
      </c>
      <c r="P3915" s="3">
        <f t="shared" si="245"/>
        <v>143</v>
      </c>
      <c r="Q3915" s="3" t="s">
        <v>8317</v>
      </c>
      <c r="R3915" s="3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92.5" x14ac:dyDescent="0.4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5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244"/>
        <v>36</v>
      </c>
      <c r="P3916" s="3">
        <f t="shared" si="245"/>
        <v>34</v>
      </c>
      <c r="Q3916" s="3" t="s">
        <v>8317</v>
      </c>
      <c r="R3916" s="3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74" x14ac:dyDescent="0.4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5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244"/>
        <v>0</v>
      </c>
      <c r="P3917" s="3">
        <f t="shared" si="245"/>
        <v>5</v>
      </c>
      <c r="Q3917" s="3" t="s">
        <v>8317</v>
      </c>
      <c r="R3917" s="3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74" x14ac:dyDescent="0.4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5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244"/>
        <v>0</v>
      </c>
      <c r="P3918" s="3">
        <f t="shared" si="245"/>
        <v>0</v>
      </c>
      <c r="Q3918" s="3" t="s">
        <v>8317</v>
      </c>
      <c r="R3918" s="3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74" x14ac:dyDescent="0.4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5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244"/>
        <v>0</v>
      </c>
      <c r="P3919" s="3">
        <f t="shared" si="245"/>
        <v>10</v>
      </c>
      <c r="Q3919" s="3" t="s">
        <v>8317</v>
      </c>
      <c r="R3919" s="3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92.5" x14ac:dyDescent="0.4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5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244"/>
        <v>0</v>
      </c>
      <c r="P3920" s="3">
        <f t="shared" si="245"/>
        <v>40</v>
      </c>
      <c r="Q3920" s="3" t="s">
        <v>8317</v>
      </c>
      <c r="R3920" s="3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74" x14ac:dyDescent="0.4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5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244"/>
        <v>2</v>
      </c>
      <c r="P3921" s="3">
        <f t="shared" si="245"/>
        <v>30</v>
      </c>
      <c r="Q3921" s="3" t="s">
        <v>8317</v>
      </c>
      <c r="R3921" s="3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74" x14ac:dyDescent="0.4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5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244"/>
        <v>5</v>
      </c>
      <c r="P3922" s="3">
        <f t="shared" si="245"/>
        <v>45</v>
      </c>
      <c r="Q3922" s="3" t="s">
        <v>8317</v>
      </c>
      <c r="R3922" s="3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74" x14ac:dyDescent="0.4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5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244"/>
        <v>0</v>
      </c>
      <c r="P3923" s="3">
        <f t="shared" si="245"/>
        <v>0</v>
      </c>
      <c r="Q3923" s="3" t="s">
        <v>8317</v>
      </c>
      <c r="R3923" s="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74" x14ac:dyDescent="0.4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5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244"/>
        <v>8</v>
      </c>
      <c r="P3924" s="3">
        <f t="shared" si="245"/>
        <v>10</v>
      </c>
      <c r="Q3924" s="3" t="s">
        <v>8317</v>
      </c>
      <c r="R3924" s="3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92.5" x14ac:dyDescent="0.4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5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244"/>
        <v>12</v>
      </c>
      <c r="P3925" s="3">
        <f t="shared" si="245"/>
        <v>81</v>
      </c>
      <c r="Q3925" s="3" t="s">
        <v>8317</v>
      </c>
      <c r="R3925" s="3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74" x14ac:dyDescent="0.4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5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244"/>
        <v>15</v>
      </c>
      <c r="P3926" s="3">
        <f t="shared" si="245"/>
        <v>57</v>
      </c>
      <c r="Q3926" s="3" t="s">
        <v>8317</v>
      </c>
      <c r="R3926" s="3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92.5" x14ac:dyDescent="0.4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5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244"/>
        <v>10</v>
      </c>
      <c r="P3927" s="3">
        <f t="shared" si="245"/>
        <v>5</v>
      </c>
      <c r="Q3927" s="3" t="s">
        <v>8317</v>
      </c>
      <c r="R3927" s="3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55.5" x14ac:dyDescent="0.4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5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244"/>
        <v>0</v>
      </c>
      <c r="P3928" s="3">
        <f t="shared" si="245"/>
        <v>15</v>
      </c>
      <c r="Q3928" s="3" t="s">
        <v>8317</v>
      </c>
      <c r="R3928" s="3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92.5" x14ac:dyDescent="0.4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5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244"/>
        <v>1</v>
      </c>
      <c r="P3929" s="3">
        <f t="shared" si="245"/>
        <v>13</v>
      </c>
      <c r="Q3929" s="3" t="s">
        <v>8317</v>
      </c>
      <c r="R3929" s="3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74" x14ac:dyDescent="0.4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5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244"/>
        <v>13</v>
      </c>
      <c r="P3930" s="3">
        <f t="shared" si="245"/>
        <v>93</v>
      </c>
      <c r="Q3930" s="3" t="s">
        <v>8317</v>
      </c>
      <c r="R3930" s="3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74" x14ac:dyDescent="0.4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5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244"/>
        <v>2</v>
      </c>
      <c r="P3931" s="3">
        <f t="shared" si="245"/>
        <v>32</v>
      </c>
      <c r="Q3931" s="3" t="s">
        <v>8317</v>
      </c>
      <c r="R3931" s="3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74" x14ac:dyDescent="0.4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5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244"/>
        <v>0</v>
      </c>
      <c r="P3932" s="3">
        <f t="shared" si="245"/>
        <v>0</v>
      </c>
      <c r="Q3932" s="3" t="s">
        <v>8317</v>
      </c>
      <c r="R3932" s="3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74" x14ac:dyDescent="0.4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5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244"/>
        <v>0</v>
      </c>
      <c r="P3933" s="3">
        <f t="shared" si="245"/>
        <v>0</v>
      </c>
      <c r="Q3933" s="3" t="s">
        <v>8317</v>
      </c>
      <c r="R3933" s="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74" x14ac:dyDescent="0.4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5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244"/>
        <v>0</v>
      </c>
      <c r="P3934" s="3">
        <f t="shared" si="245"/>
        <v>1</v>
      </c>
      <c r="Q3934" s="3" t="s">
        <v>8317</v>
      </c>
      <c r="R3934" s="3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74" x14ac:dyDescent="0.4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5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244"/>
        <v>16</v>
      </c>
      <c r="P3935" s="3">
        <f t="shared" si="245"/>
        <v>92</v>
      </c>
      <c r="Q3935" s="3" t="s">
        <v>8317</v>
      </c>
      <c r="R3935" s="3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74" x14ac:dyDescent="0.4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5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244"/>
        <v>11</v>
      </c>
      <c r="P3936" s="3">
        <f t="shared" si="245"/>
        <v>46</v>
      </c>
      <c r="Q3936" s="3" t="s">
        <v>8317</v>
      </c>
      <c r="R3936" s="3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74" x14ac:dyDescent="0.4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5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244"/>
        <v>44</v>
      </c>
      <c r="P3937" s="3">
        <f t="shared" si="245"/>
        <v>57</v>
      </c>
      <c r="Q3937" s="3" t="s">
        <v>8317</v>
      </c>
      <c r="R3937" s="3" t="s">
        <v>8318</v>
      </c>
      <c r="S3937" s="11">
        <f t="shared" si="246"/>
        <v>42221.448449074072</v>
      </c>
      <c r="T3937" s="11">
        <f t="shared" si="247"/>
        <v>42281.448449074065</v>
      </c>
    </row>
    <row r="3938" spans="1:20" ht="74" x14ac:dyDescent="0.4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5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244"/>
        <v>0</v>
      </c>
      <c r="P3938" s="3">
        <f t="shared" si="245"/>
        <v>0</v>
      </c>
      <c r="Q3938" s="3" t="s">
        <v>8317</v>
      </c>
      <c r="R3938" s="3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74" x14ac:dyDescent="0.4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5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244"/>
        <v>86</v>
      </c>
      <c r="P3939" s="3">
        <f t="shared" si="245"/>
        <v>249</v>
      </c>
      <c r="Q3939" s="3" t="s">
        <v>8317</v>
      </c>
      <c r="R3939" s="3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74" x14ac:dyDescent="0.4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5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244"/>
        <v>12</v>
      </c>
      <c r="P3940" s="3">
        <f t="shared" si="245"/>
        <v>79</v>
      </c>
      <c r="Q3940" s="3" t="s">
        <v>8317</v>
      </c>
      <c r="R3940" s="3" t="s">
        <v>8318</v>
      </c>
      <c r="S3940" s="11">
        <f t="shared" si="246"/>
        <v>42151.697384259256</v>
      </c>
      <c r="T3940" s="11">
        <f t="shared" si="247"/>
        <v>42182.697384259263</v>
      </c>
    </row>
    <row r="3941" spans="1:20" ht="74" x14ac:dyDescent="0.4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5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244"/>
        <v>0</v>
      </c>
      <c r="P3941" s="3">
        <f t="shared" si="245"/>
        <v>5</v>
      </c>
      <c r="Q3941" s="3" t="s">
        <v>8317</v>
      </c>
      <c r="R3941" s="3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74" x14ac:dyDescent="0.4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5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244"/>
        <v>0</v>
      </c>
      <c r="P3942" s="3">
        <f t="shared" si="245"/>
        <v>6</v>
      </c>
      <c r="Q3942" s="3" t="s">
        <v>8317</v>
      </c>
      <c r="R3942" s="3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92.5" x14ac:dyDescent="0.4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5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244"/>
        <v>1</v>
      </c>
      <c r="P3943" s="3">
        <f t="shared" si="245"/>
        <v>25</v>
      </c>
      <c r="Q3943" s="3" t="s">
        <v>8317</v>
      </c>
      <c r="R3943" s="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74" x14ac:dyDescent="0.4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5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244"/>
        <v>0</v>
      </c>
      <c r="P3944" s="3">
        <f t="shared" si="245"/>
        <v>0</v>
      </c>
      <c r="Q3944" s="3" t="s">
        <v>8317</v>
      </c>
      <c r="R3944" s="3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74" x14ac:dyDescent="0.4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5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244"/>
        <v>36</v>
      </c>
      <c r="P3945" s="3">
        <f t="shared" si="245"/>
        <v>137</v>
      </c>
      <c r="Q3945" s="3" t="s">
        <v>8317</v>
      </c>
      <c r="R3945" s="3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74" x14ac:dyDescent="0.4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5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244"/>
        <v>0</v>
      </c>
      <c r="P3946" s="3">
        <f t="shared" si="245"/>
        <v>0</v>
      </c>
      <c r="Q3946" s="3" t="s">
        <v>8317</v>
      </c>
      <c r="R3946" s="3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74" x14ac:dyDescent="0.4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5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244"/>
        <v>0</v>
      </c>
      <c r="P3947" s="3">
        <f t="shared" si="245"/>
        <v>5</v>
      </c>
      <c r="Q3947" s="3" t="s">
        <v>8317</v>
      </c>
      <c r="R3947" s="3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55.5" x14ac:dyDescent="0.4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5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244"/>
        <v>3</v>
      </c>
      <c r="P3948" s="3">
        <f t="shared" si="245"/>
        <v>39</v>
      </c>
      <c r="Q3948" s="3" t="s">
        <v>8317</v>
      </c>
      <c r="R3948" s="3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74" x14ac:dyDescent="0.4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5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244"/>
        <v>3</v>
      </c>
      <c r="P3949" s="3">
        <f t="shared" si="245"/>
        <v>51</v>
      </c>
      <c r="Q3949" s="3" t="s">
        <v>8317</v>
      </c>
      <c r="R3949" s="3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74" x14ac:dyDescent="0.4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5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244"/>
        <v>0</v>
      </c>
      <c r="P3950" s="3">
        <f t="shared" si="245"/>
        <v>0</v>
      </c>
      <c r="Q3950" s="3" t="s">
        <v>8317</v>
      </c>
      <c r="R3950" s="3" t="s">
        <v>8318</v>
      </c>
      <c r="S3950" s="11">
        <f t="shared" si="246"/>
        <v>41829.117164351854</v>
      </c>
      <c r="T3950" s="11">
        <f t="shared" si="247"/>
        <v>41889.117164351846</v>
      </c>
    </row>
    <row r="3951" spans="1:20" ht="74" x14ac:dyDescent="0.4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5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244"/>
        <v>16</v>
      </c>
      <c r="P3951" s="3">
        <f t="shared" si="245"/>
        <v>49</v>
      </c>
      <c r="Q3951" s="3" t="s">
        <v>8317</v>
      </c>
      <c r="R3951" s="3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74" x14ac:dyDescent="0.4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5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244"/>
        <v>1</v>
      </c>
      <c r="P3952" s="3">
        <f t="shared" si="245"/>
        <v>25</v>
      </c>
      <c r="Q3952" s="3" t="s">
        <v>8317</v>
      </c>
      <c r="R3952" s="3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74" x14ac:dyDescent="0.4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5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244"/>
        <v>0</v>
      </c>
      <c r="P3953" s="3">
        <f t="shared" si="245"/>
        <v>1</v>
      </c>
      <c r="Q3953" s="3" t="s">
        <v>8317</v>
      </c>
      <c r="R3953" s="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74" x14ac:dyDescent="0.4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5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244"/>
        <v>0</v>
      </c>
      <c r="P3954" s="3">
        <f t="shared" si="245"/>
        <v>25</v>
      </c>
      <c r="Q3954" s="3" t="s">
        <v>8317</v>
      </c>
      <c r="R3954" s="3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74" x14ac:dyDescent="0.4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5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244"/>
        <v>0</v>
      </c>
      <c r="P3955" s="3">
        <f t="shared" si="245"/>
        <v>0</v>
      </c>
      <c r="Q3955" s="3" t="s">
        <v>8317</v>
      </c>
      <c r="R3955" s="3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74" x14ac:dyDescent="0.4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5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244"/>
        <v>0</v>
      </c>
      <c r="P3956" s="3">
        <f t="shared" si="245"/>
        <v>0</v>
      </c>
      <c r="Q3956" s="3" t="s">
        <v>8317</v>
      </c>
      <c r="R3956" s="3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74" x14ac:dyDescent="0.4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5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244"/>
        <v>24</v>
      </c>
      <c r="P3957" s="3">
        <f t="shared" si="245"/>
        <v>53</v>
      </c>
      <c r="Q3957" s="3" t="s">
        <v>8317</v>
      </c>
      <c r="R3957" s="3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74" x14ac:dyDescent="0.4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5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244"/>
        <v>0</v>
      </c>
      <c r="P3958" s="3">
        <f t="shared" si="245"/>
        <v>0</v>
      </c>
      <c r="Q3958" s="3" t="s">
        <v>8317</v>
      </c>
      <c r="R3958" s="3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55.5" x14ac:dyDescent="0.4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5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244"/>
        <v>0</v>
      </c>
      <c r="P3959" s="3">
        <f t="shared" si="245"/>
        <v>7</v>
      </c>
      <c r="Q3959" s="3" t="s">
        <v>8317</v>
      </c>
      <c r="R3959" s="3" t="s">
        <v>8318</v>
      </c>
      <c r="S3959" s="11">
        <f t="shared" si="246"/>
        <v>42513.76798611111</v>
      </c>
      <c r="T3959" s="11">
        <f t="shared" si="247"/>
        <v>42559.767986111103</v>
      </c>
    </row>
    <row r="3960" spans="1:20" ht="74" x14ac:dyDescent="0.4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5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244"/>
        <v>32</v>
      </c>
      <c r="P3960" s="3">
        <f t="shared" si="245"/>
        <v>40</v>
      </c>
      <c r="Q3960" s="3" t="s">
        <v>8317</v>
      </c>
      <c r="R3960" s="3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74" x14ac:dyDescent="0.4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5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244"/>
        <v>24</v>
      </c>
      <c r="P3961" s="3">
        <f t="shared" si="245"/>
        <v>24</v>
      </c>
      <c r="Q3961" s="3" t="s">
        <v>8317</v>
      </c>
      <c r="R3961" s="3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74" x14ac:dyDescent="0.4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5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244"/>
        <v>2</v>
      </c>
      <c r="P3962" s="3">
        <f t="shared" si="245"/>
        <v>11</v>
      </c>
      <c r="Q3962" s="3" t="s">
        <v>8317</v>
      </c>
      <c r="R3962" s="3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74" x14ac:dyDescent="0.4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5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244"/>
        <v>0</v>
      </c>
      <c r="P3963" s="3">
        <f t="shared" si="245"/>
        <v>11</v>
      </c>
      <c r="Q3963" s="3" t="s">
        <v>8317</v>
      </c>
      <c r="R3963" s="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74" x14ac:dyDescent="0.4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5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244"/>
        <v>3</v>
      </c>
      <c r="P3964" s="3">
        <f t="shared" si="245"/>
        <v>15</v>
      </c>
      <c r="Q3964" s="3" t="s">
        <v>8317</v>
      </c>
      <c r="R3964" s="3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92.5" x14ac:dyDescent="0.4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5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244"/>
        <v>0</v>
      </c>
      <c r="P3965" s="3">
        <f t="shared" si="245"/>
        <v>0</v>
      </c>
      <c r="Q3965" s="3" t="s">
        <v>8317</v>
      </c>
      <c r="R3965" s="3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74" x14ac:dyDescent="0.4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5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244"/>
        <v>6</v>
      </c>
      <c r="P3966" s="3">
        <f t="shared" si="245"/>
        <v>42</v>
      </c>
      <c r="Q3966" s="3" t="s">
        <v>8317</v>
      </c>
      <c r="R3966" s="3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74" x14ac:dyDescent="0.4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5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244"/>
        <v>14</v>
      </c>
      <c r="P3967" s="3">
        <f t="shared" si="245"/>
        <v>71</v>
      </c>
      <c r="Q3967" s="3" t="s">
        <v>8317</v>
      </c>
      <c r="R3967" s="3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74" x14ac:dyDescent="0.4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5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244"/>
        <v>1</v>
      </c>
      <c r="P3968" s="3">
        <f t="shared" si="245"/>
        <v>23</v>
      </c>
      <c r="Q3968" s="3" t="s">
        <v>8317</v>
      </c>
      <c r="R3968" s="3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74" x14ac:dyDescent="0.4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5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244"/>
        <v>24</v>
      </c>
      <c r="P3969" s="3">
        <f t="shared" si="245"/>
        <v>41</v>
      </c>
      <c r="Q3969" s="3" t="s">
        <v>8317</v>
      </c>
      <c r="R3969" s="3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55.5" x14ac:dyDescent="0.4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5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244"/>
        <v>11</v>
      </c>
      <c r="P3970" s="3">
        <f t="shared" si="245"/>
        <v>48</v>
      </c>
      <c r="Q3970" s="3" t="s">
        <v>8317</v>
      </c>
      <c r="R3970" s="3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74" x14ac:dyDescent="0.4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5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248">ROUND(E3971/D3971*100,0)</f>
        <v>7</v>
      </c>
      <c r="P3971" s="3">
        <f t="shared" ref="P3971:P4034" si="249">IFERROR(ROUND((E3971/L3971),0),0)</f>
        <v>35</v>
      </c>
      <c r="Q3971" s="3" t="s">
        <v>8317</v>
      </c>
      <c r="R3971" s="3" t="s">
        <v>8318</v>
      </c>
      <c r="S3971" s="11">
        <f t="shared" ref="S3971:S4034" si="250">(J3971/86400)+25569+(-5/24)</f>
        <v>42601.646365740737</v>
      </c>
      <c r="T3971" s="11">
        <f t="shared" ref="T3971:T4034" si="251">(((I3971/60)/60)/24)+DATE(1970,1,1)+(-5/24)</f>
        <v>42610.954861111109</v>
      </c>
    </row>
    <row r="3972" spans="1:20" ht="92.5" x14ac:dyDescent="0.4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5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248"/>
        <v>0</v>
      </c>
      <c r="P3972" s="3">
        <f t="shared" si="249"/>
        <v>6</v>
      </c>
      <c r="Q3972" s="3" t="s">
        <v>8317</v>
      </c>
      <c r="R3972" s="3" t="s">
        <v>8318</v>
      </c>
      <c r="S3972" s="11">
        <f t="shared" si="250"/>
        <v>42447.655219907407</v>
      </c>
      <c r="T3972" s="11">
        <f t="shared" si="251"/>
        <v>42477.655219907399</v>
      </c>
    </row>
    <row r="3973" spans="1:20" ht="74" x14ac:dyDescent="0.4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5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248"/>
        <v>1</v>
      </c>
      <c r="P3973" s="3">
        <f t="shared" si="249"/>
        <v>23</v>
      </c>
      <c r="Q3973" s="3" t="s">
        <v>8317</v>
      </c>
      <c r="R3973" s="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55.5" x14ac:dyDescent="0.4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5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248"/>
        <v>21</v>
      </c>
      <c r="P3974" s="3">
        <f t="shared" si="249"/>
        <v>26</v>
      </c>
      <c r="Q3974" s="3" t="s">
        <v>8317</v>
      </c>
      <c r="R3974" s="3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74" x14ac:dyDescent="0.4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5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248"/>
        <v>78</v>
      </c>
      <c r="P3975" s="3">
        <f t="shared" si="249"/>
        <v>106</v>
      </c>
      <c r="Q3975" s="3" t="s">
        <v>8317</v>
      </c>
      <c r="R3975" s="3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74" x14ac:dyDescent="0.4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5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248"/>
        <v>32</v>
      </c>
      <c r="P3976" s="3">
        <f t="shared" si="249"/>
        <v>29</v>
      </c>
      <c r="Q3976" s="3" t="s">
        <v>8317</v>
      </c>
      <c r="R3976" s="3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74" x14ac:dyDescent="0.4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5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248"/>
        <v>0</v>
      </c>
      <c r="P3977" s="3">
        <f t="shared" si="249"/>
        <v>0</v>
      </c>
      <c r="Q3977" s="3" t="s">
        <v>8317</v>
      </c>
      <c r="R3977" s="3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92.5" x14ac:dyDescent="0.4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5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248"/>
        <v>48</v>
      </c>
      <c r="P3978" s="3">
        <f t="shared" si="249"/>
        <v>62</v>
      </c>
      <c r="Q3978" s="3" t="s">
        <v>8317</v>
      </c>
      <c r="R3978" s="3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74" x14ac:dyDescent="0.4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5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248"/>
        <v>1</v>
      </c>
      <c r="P3979" s="3">
        <f t="shared" si="249"/>
        <v>218</v>
      </c>
      <c r="Q3979" s="3" t="s">
        <v>8317</v>
      </c>
      <c r="R3979" s="3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74" x14ac:dyDescent="0.4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5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248"/>
        <v>11</v>
      </c>
      <c r="P3980" s="3">
        <f t="shared" si="249"/>
        <v>27</v>
      </c>
      <c r="Q3980" s="3" t="s">
        <v>8317</v>
      </c>
      <c r="R3980" s="3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74" x14ac:dyDescent="0.4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5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248"/>
        <v>2</v>
      </c>
      <c r="P3981" s="3">
        <f t="shared" si="249"/>
        <v>18</v>
      </c>
      <c r="Q3981" s="3" t="s">
        <v>8317</v>
      </c>
      <c r="R3981" s="3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74" x14ac:dyDescent="0.4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5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248"/>
        <v>18</v>
      </c>
      <c r="P3982" s="3">
        <f t="shared" si="249"/>
        <v>64</v>
      </c>
      <c r="Q3982" s="3" t="s">
        <v>8317</v>
      </c>
      <c r="R3982" s="3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55.5" x14ac:dyDescent="0.4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5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248"/>
        <v>4</v>
      </c>
      <c r="P3983" s="3">
        <f t="shared" si="249"/>
        <v>175</v>
      </c>
      <c r="Q3983" s="3" t="s">
        <v>8317</v>
      </c>
      <c r="R3983" s="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74" x14ac:dyDescent="0.4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5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248"/>
        <v>20</v>
      </c>
      <c r="P3984" s="3">
        <f t="shared" si="249"/>
        <v>34</v>
      </c>
      <c r="Q3984" s="3" t="s">
        <v>8317</v>
      </c>
      <c r="R3984" s="3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74" x14ac:dyDescent="0.4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5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248"/>
        <v>35</v>
      </c>
      <c r="P3985" s="3">
        <f t="shared" si="249"/>
        <v>84</v>
      </c>
      <c r="Q3985" s="3" t="s">
        <v>8317</v>
      </c>
      <c r="R3985" s="3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74" x14ac:dyDescent="0.4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5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248"/>
        <v>6</v>
      </c>
      <c r="P3986" s="3">
        <f t="shared" si="249"/>
        <v>10</v>
      </c>
      <c r="Q3986" s="3" t="s">
        <v>8317</v>
      </c>
      <c r="R3986" s="3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74" x14ac:dyDescent="0.4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5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248"/>
        <v>32</v>
      </c>
      <c r="P3987" s="3">
        <f t="shared" si="249"/>
        <v>34</v>
      </c>
      <c r="Q3987" s="3" t="s">
        <v>8317</v>
      </c>
      <c r="R3987" s="3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74" x14ac:dyDescent="0.4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5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248"/>
        <v>10</v>
      </c>
      <c r="P3988" s="3">
        <f t="shared" si="249"/>
        <v>38</v>
      </c>
      <c r="Q3988" s="3" t="s">
        <v>8317</v>
      </c>
      <c r="R3988" s="3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55.5" x14ac:dyDescent="0.4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5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248"/>
        <v>38</v>
      </c>
      <c r="P3989" s="3">
        <f t="shared" si="249"/>
        <v>12</v>
      </c>
      <c r="Q3989" s="3" t="s">
        <v>8317</v>
      </c>
      <c r="R3989" s="3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7" x14ac:dyDescent="0.4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5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248"/>
        <v>2</v>
      </c>
      <c r="P3990" s="3">
        <f t="shared" si="249"/>
        <v>8</v>
      </c>
      <c r="Q3990" s="3" t="s">
        <v>8317</v>
      </c>
      <c r="R3990" s="3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74" x14ac:dyDescent="0.4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5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248"/>
        <v>0</v>
      </c>
      <c r="P3991" s="3">
        <f t="shared" si="249"/>
        <v>0</v>
      </c>
      <c r="Q3991" s="3" t="s">
        <v>8317</v>
      </c>
      <c r="R3991" s="3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74" x14ac:dyDescent="0.4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5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248"/>
        <v>4</v>
      </c>
      <c r="P3992" s="3">
        <f t="shared" si="249"/>
        <v>23</v>
      </c>
      <c r="Q3992" s="3" t="s">
        <v>8317</v>
      </c>
      <c r="R3992" s="3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7" x14ac:dyDescent="0.4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5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248"/>
        <v>20</v>
      </c>
      <c r="P3993" s="3">
        <f t="shared" si="249"/>
        <v>100</v>
      </c>
      <c r="Q3993" s="3" t="s">
        <v>8317</v>
      </c>
      <c r="R3993" s="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55.5" x14ac:dyDescent="0.4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5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248"/>
        <v>5</v>
      </c>
      <c r="P3994" s="3">
        <f t="shared" si="249"/>
        <v>60</v>
      </c>
      <c r="Q3994" s="3" t="s">
        <v>8317</v>
      </c>
      <c r="R3994" s="3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55.5" x14ac:dyDescent="0.4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5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248"/>
        <v>0</v>
      </c>
      <c r="P3995" s="3">
        <f t="shared" si="249"/>
        <v>3</v>
      </c>
      <c r="Q3995" s="3" t="s">
        <v>8317</v>
      </c>
      <c r="R3995" s="3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55.5" x14ac:dyDescent="0.4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5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248"/>
        <v>0</v>
      </c>
      <c r="P3996" s="3">
        <f t="shared" si="249"/>
        <v>5</v>
      </c>
      <c r="Q3996" s="3" t="s">
        <v>8317</v>
      </c>
      <c r="R3996" s="3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74" x14ac:dyDescent="0.4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5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248"/>
        <v>35</v>
      </c>
      <c r="P3997" s="3">
        <f t="shared" si="249"/>
        <v>18</v>
      </c>
      <c r="Q3997" s="3" t="s">
        <v>8317</v>
      </c>
      <c r="R3997" s="3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74" x14ac:dyDescent="0.4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5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248"/>
        <v>17</v>
      </c>
      <c r="P3998" s="3">
        <f t="shared" si="249"/>
        <v>29</v>
      </c>
      <c r="Q3998" s="3" t="s">
        <v>8317</v>
      </c>
      <c r="R3998" s="3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74" x14ac:dyDescent="0.4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5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248"/>
        <v>0</v>
      </c>
      <c r="P3999" s="3">
        <f t="shared" si="249"/>
        <v>0</v>
      </c>
      <c r="Q3999" s="3" t="s">
        <v>8317</v>
      </c>
      <c r="R3999" s="3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74" x14ac:dyDescent="0.4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5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248"/>
        <v>57</v>
      </c>
      <c r="P4000" s="3">
        <f t="shared" si="249"/>
        <v>60</v>
      </c>
      <c r="Q4000" s="3" t="s">
        <v>8317</v>
      </c>
      <c r="R4000" s="3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74" x14ac:dyDescent="0.4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5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248"/>
        <v>17</v>
      </c>
      <c r="P4001" s="3">
        <f t="shared" si="249"/>
        <v>83</v>
      </c>
      <c r="Q4001" s="3" t="s">
        <v>8317</v>
      </c>
      <c r="R4001" s="3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37" x14ac:dyDescent="0.4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5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248"/>
        <v>0</v>
      </c>
      <c r="P4002" s="3">
        <f t="shared" si="249"/>
        <v>10</v>
      </c>
      <c r="Q4002" s="3" t="s">
        <v>8317</v>
      </c>
      <c r="R4002" s="3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74" x14ac:dyDescent="0.4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5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248"/>
        <v>38</v>
      </c>
      <c r="P4003" s="3">
        <f t="shared" si="249"/>
        <v>32</v>
      </c>
      <c r="Q4003" s="3" t="s">
        <v>8317</v>
      </c>
      <c r="R4003" s="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74" x14ac:dyDescent="0.4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5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248"/>
        <v>2</v>
      </c>
      <c r="P4004" s="3">
        <f t="shared" si="249"/>
        <v>6</v>
      </c>
      <c r="Q4004" s="3" t="s">
        <v>8317</v>
      </c>
      <c r="R4004" s="3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74" x14ac:dyDescent="0.4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5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248"/>
        <v>10</v>
      </c>
      <c r="P4005" s="3">
        <f t="shared" si="249"/>
        <v>101</v>
      </c>
      <c r="Q4005" s="3" t="s">
        <v>8317</v>
      </c>
      <c r="R4005" s="3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37" x14ac:dyDescent="0.4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5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248"/>
        <v>0</v>
      </c>
      <c r="P4006" s="3">
        <f t="shared" si="249"/>
        <v>1</v>
      </c>
      <c r="Q4006" s="3" t="s">
        <v>8317</v>
      </c>
      <c r="R4006" s="3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74" x14ac:dyDescent="0.4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5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248"/>
        <v>1</v>
      </c>
      <c r="P4007" s="3">
        <f t="shared" si="249"/>
        <v>20</v>
      </c>
      <c r="Q4007" s="3" t="s">
        <v>8317</v>
      </c>
      <c r="R4007" s="3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74" x14ac:dyDescent="0.4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5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248"/>
        <v>0</v>
      </c>
      <c r="P4008" s="3">
        <f t="shared" si="249"/>
        <v>2</v>
      </c>
      <c r="Q4008" s="3" t="s">
        <v>8317</v>
      </c>
      <c r="R4008" s="3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74" x14ac:dyDescent="0.4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5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248"/>
        <v>0</v>
      </c>
      <c r="P4009" s="3">
        <f t="shared" si="249"/>
        <v>5</v>
      </c>
      <c r="Q4009" s="3" t="s">
        <v>8317</v>
      </c>
      <c r="R4009" s="3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74" x14ac:dyDescent="0.4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5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248"/>
        <v>6</v>
      </c>
      <c r="P4010" s="3">
        <f t="shared" si="249"/>
        <v>15</v>
      </c>
      <c r="Q4010" s="3" t="s">
        <v>8317</v>
      </c>
      <c r="R4010" s="3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74" x14ac:dyDescent="0.4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5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248"/>
        <v>4</v>
      </c>
      <c r="P4011" s="3">
        <f t="shared" si="249"/>
        <v>25</v>
      </c>
      <c r="Q4011" s="3" t="s">
        <v>8317</v>
      </c>
      <c r="R4011" s="3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74" x14ac:dyDescent="0.4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5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248"/>
        <v>24</v>
      </c>
      <c r="P4012" s="3">
        <f t="shared" si="249"/>
        <v>46</v>
      </c>
      <c r="Q4012" s="3" t="s">
        <v>8317</v>
      </c>
      <c r="R4012" s="3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74" x14ac:dyDescent="0.4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5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248"/>
        <v>8</v>
      </c>
      <c r="P4013" s="3">
        <f t="shared" si="249"/>
        <v>5</v>
      </c>
      <c r="Q4013" s="3" t="s">
        <v>8317</v>
      </c>
      <c r="R4013" s="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92.5" x14ac:dyDescent="0.4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5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248"/>
        <v>0</v>
      </c>
      <c r="P4014" s="3">
        <f t="shared" si="249"/>
        <v>0</v>
      </c>
      <c r="Q4014" s="3" t="s">
        <v>8317</v>
      </c>
      <c r="R4014" s="3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74" x14ac:dyDescent="0.4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5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248"/>
        <v>1</v>
      </c>
      <c r="P4015" s="3">
        <f t="shared" si="249"/>
        <v>13</v>
      </c>
      <c r="Q4015" s="3" t="s">
        <v>8317</v>
      </c>
      <c r="R4015" s="3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74" x14ac:dyDescent="0.4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5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248"/>
        <v>0</v>
      </c>
      <c r="P4016" s="3">
        <f t="shared" si="249"/>
        <v>0</v>
      </c>
      <c r="Q4016" s="3" t="s">
        <v>8317</v>
      </c>
      <c r="R4016" s="3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74" x14ac:dyDescent="0.4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5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248"/>
        <v>0</v>
      </c>
      <c r="P4017" s="3">
        <f t="shared" si="249"/>
        <v>1</v>
      </c>
      <c r="Q4017" s="3" t="s">
        <v>8317</v>
      </c>
      <c r="R4017" s="3" t="s">
        <v>8318</v>
      </c>
      <c r="S4017" s="11">
        <f t="shared" si="250"/>
        <v>42174.572488425925</v>
      </c>
      <c r="T4017" s="11">
        <f t="shared" si="251"/>
        <v>42204.572488425918</v>
      </c>
    </row>
    <row r="4018" spans="1:20" ht="74" x14ac:dyDescent="0.4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5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248"/>
        <v>14</v>
      </c>
      <c r="P4018" s="3">
        <f t="shared" si="249"/>
        <v>10</v>
      </c>
      <c r="Q4018" s="3" t="s">
        <v>8317</v>
      </c>
      <c r="R4018" s="3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74" x14ac:dyDescent="0.4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5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248"/>
        <v>1</v>
      </c>
      <c r="P4019" s="3">
        <f t="shared" si="249"/>
        <v>53</v>
      </c>
      <c r="Q4019" s="3" t="s">
        <v>8317</v>
      </c>
      <c r="R4019" s="3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55.5" x14ac:dyDescent="0.4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5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248"/>
        <v>9</v>
      </c>
      <c r="P4020" s="3">
        <f t="shared" si="249"/>
        <v>33</v>
      </c>
      <c r="Q4020" s="3" t="s">
        <v>8317</v>
      </c>
      <c r="R4020" s="3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74" x14ac:dyDescent="0.4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5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248"/>
        <v>1</v>
      </c>
      <c r="P4021" s="3">
        <f t="shared" si="249"/>
        <v>7</v>
      </c>
      <c r="Q4021" s="3" t="s">
        <v>8317</v>
      </c>
      <c r="R4021" s="3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74" x14ac:dyDescent="0.4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5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248"/>
        <v>17</v>
      </c>
      <c r="P4022" s="3">
        <f t="shared" si="249"/>
        <v>33</v>
      </c>
      <c r="Q4022" s="3" t="s">
        <v>8317</v>
      </c>
      <c r="R4022" s="3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55.5" x14ac:dyDescent="0.4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5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248"/>
        <v>1</v>
      </c>
      <c r="P4023" s="3">
        <f t="shared" si="249"/>
        <v>63</v>
      </c>
      <c r="Q4023" s="3" t="s">
        <v>8317</v>
      </c>
      <c r="R4023" s="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55.5" x14ac:dyDescent="0.4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5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248"/>
        <v>70</v>
      </c>
      <c r="P4024" s="3">
        <f t="shared" si="249"/>
        <v>64</v>
      </c>
      <c r="Q4024" s="3" t="s">
        <v>8317</v>
      </c>
      <c r="R4024" s="3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55.5" x14ac:dyDescent="0.4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5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248"/>
        <v>0</v>
      </c>
      <c r="P4025" s="3">
        <f t="shared" si="249"/>
        <v>0</v>
      </c>
      <c r="Q4025" s="3" t="s">
        <v>8317</v>
      </c>
      <c r="R4025" s="3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74" x14ac:dyDescent="0.4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5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248"/>
        <v>1</v>
      </c>
      <c r="P4026" s="3">
        <f t="shared" si="249"/>
        <v>10</v>
      </c>
      <c r="Q4026" s="3" t="s">
        <v>8317</v>
      </c>
      <c r="R4026" s="3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74" x14ac:dyDescent="0.4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5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248"/>
        <v>5</v>
      </c>
      <c r="P4027" s="3">
        <f t="shared" si="249"/>
        <v>63</v>
      </c>
      <c r="Q4027" s="3" t="s">
        <v>8317</v>
      </c>
      <c r="R4027" s="3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55.5" x14ac:dyDescent="0.4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5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248"/>
        <v>0</v>
      </c>
      <c r="P4028" s="3">
        <f t="shared" si="249"/>
        <v>0</v>
      </c>
      <c r="Q4028" s="3" t="s">
        <v>8317</v>
      </c>
      <c r="R4028" s="3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92.5" x14ac:dyDescent="0.4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5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248"/>
        <v>7</v>
      </c>
      <c r="P4029" s="3">
        <f t="shared" si="249"/>
        <v>31</v>
      </c>
      <c r="Q4029" s="3" t="s">
        <v>8317</v>
      </c>
      <c r="R4029" s="3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74" x14ac:dyDescent="0.4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5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248"/>
        <v>28</v>
      </c>
      <c r="P4030" s="3">
        <f t="shared" si="249"/>
        <v>51</v>
      </c>
      <c r="Q4030" s="3" t="s">
        <v>8317</v>
      </c>
      <c r="R4030" s="3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74" x14ac:dyDescent="0.4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5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248"/>
        <v>0</v>
      </c>
      <c r="P4031" s="3">
        <f t="shared" si="249"/>
        <v>0</v>
      </c>
      <c r="Q4031" s="3" t="s">
        <v>8317</v>
      </c>
      <c r="R4031" s="3" t="s">
        <v>8318</v>
      </c>
      <c r="S4031" s="11">
        <f t="shared" si="250"/>
        <v>42321.816782407404</v>
      </c>
      <c r="T4031" s="11">
        <f t="shared" si="251"/>
        <v>42351.816782407412</v>
      </c>
    </row>
    <row r="4032" spans="1:20" ht="74" x14ac:dyDescent="0.4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5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248"/>
        <v>16</v>
      </c>
      <c r="P4032" s="3">
        <f t="shared" si="249"/>
        <v>67</v>
      </c>
      <c r="Q4032" s="3" t="s">
        <v>8317</v>
      </c>
      <c r="R4032" s="3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92.5" x14ac:dyDescent="0.4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5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248"/>
        <v>0</v>
      </c>
      <c r="P4033" s="3">
        <f t="shared" si="249"/>
        <v>0</v>
      </c>
      <c r="Q4033" s="3" t="s">
        <v>8317</v>
      </c>
      <c r="R4033" s="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74" x14ac:dyDescent="0.4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5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248"/>
        <v>7</v>
      </c>
      <c r="P4034" s="3">
        <f t="shared" si="249"/>
        <v>59</v>
      </c>
      <c r="Q4034" s="3" t="s">
        <v>8317</v>
      </c>
      <c r="R4034" s="3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74" x14ac:dyDescent="0.4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5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252">ROUND(E4035/D4035*100,0)</f>
        <v>26</v>
      </c>
      <c r="P4035" s="3">
        <f t="shared" ref="P4035:P4098" si="253">IFERROR(ROUND((E4035/L4035),0),0)</f>
        <v>65</v>
      </c>
      <c r="Q4035" s="3" t="s">
        <v>8317</v>
      </c>
      <c r="R4035" s="3" t="s">
        <v>8318</v>
      </c>
      <c r="S4035" s="11">
        <f t="shared" ref="S4035:S4098" si="254">(J4035/86400)+25569+(-5/24)</f>
        <v>42614.06046296296</v>
      </c>
      <c r="T4035" s="11">
        <f t="shared" ref="T4035:T4098" si="255">(((I4035/60)/60)/24)+DATE(1970,1,1)+(-5/24)</f>
        <v>42645.166666666664</v>
      </c>
    </row>
    <row r="4036" spans="1:20" ht="74" x14ac:dyDescent="0.4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5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252"/>
        <v>1</v>
      </c>
      <c r="P4036" s="3">
        <f t="shared" si="253"/>
        <v>100</v>
      </c>
      <c r="Q4036" s="3" t="s">
        <v>8317</v>
      </c>
      <c r="R4036" s="3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55.5" x14ac:dyDescent="0.4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5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252"/>
        <v>37</v>
      </c>
      <c r="P4037" s="3">
        <f t="shared" si="253"/>
        <v>147</v>
      </c>
      <c r="Q4037" s="3" t="s">
        <v>8317</v>
      </c>
      <c r="R4037" s="3" t="s">
        <v>8318</v>
      </c>
      <c r="S4037" s="11">
        <f t="shared" si="254"/>
        <v>41903.674618055556</v>
      </c>
      <c r="T4037" s="11">
        <f t="shared" si="255"/>
        <v>41933.674618055549</v>
      </c>
    </row>
    <row r="4038" spans="1:20" ht="74" x14ac:dyDescent="0.4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5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252"/>
        <v>47</v>
      </c>
      <c r="P4038" s="3">
        <f t="shared" si="253"/>
        <v>166</v>
      </c>
      <c r="Q4038" s="3" t="s">
        <v>8317</v>
      </c>
      <c r="R4038" s="3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74" x14ac:dyDescent="0.4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5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252"/>
        <v>11</v>
      </c>
      <c r="P4039" s="3">
        <f t="shared" si="253"/>
        <v>40</v>
      </c>
      <c r="Q4039" s="3" t="s">
        <v>8317</v>
      </c>
      <c r="R4039" s="3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74" x14ac:dyDescent="0.4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5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252"/>
        <v>12</v>
      </c>
      <c r="P4040" s="3">
        <f t="shared" si="253"/>
        <v>75</v>
      </c>
      <c r="Q4040" s="3" t="s">
        <v>8317</v>
      </c>
      <c r="R4040" s="3" t="s">
        <v>8318</v>
      </c>
      <c r="S4040" s="11">
        <f t="shared" si="254"/>
        <v>41869.590393518512</v>
      </c>
      <c r="T4040" s="11">
        <f t="shared" si="255"/>
        <v>41929.59039351852</v>
      </c>
    </row>
    <row r="4041" spans="1:20" ht="55.5" x14ac:dyDescent="0.4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5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252"/>
        <v>60</v>
      </c>
      <c r="P4041" s="3">
        <f t="shared" si="253"/>
        <v>60</v>
      </c>
      <c r="Q4041" s="3" t="s">
        <v>8317</v>
      </c>
      <c r="R4041" s="3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74" x14ac:dyDescent="0.4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5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252"/>
        <v>31</v>
      </c>
      <c r="P4042" s="3">
        <f t="shared" si="253"/>
        <v>1250</v>
      </c>
      <c r="Q4042" s="3" t="s">
        <v>8317</v>
      </c>
      <c r="R4042" s="3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55.5" x14ac:dyDescent="0.4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5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252"/>
        <v>0</v>
      </c>
      <c r="P4043" s="3">
        <f t="shared" si="253"/>
        <v>11</v>
      </c>
      <c r="Q4043" s="3" t="s">
        <v>8317</v>
      </c>
      <c r="R4043" s="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74" x14ac:dyDescent="0.4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5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252"/>
        <v>0</v>
      </c>
      <c r="P4044" s="3">
        <f t="shared" si="253"/>
        <v>7</v>
      </c>
      <c r="Q4044" s="3" t="s">
        <v>8317</v>
      </c>
      <c r="R4044" s="3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55.5" x14ac:dyDescent="0.4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5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252"/>
        <v>0</v>
      </c>
      <c r="P4045" s="3">
        <f t="shared" si="253"/>
        <v>0</v>
      </c>
      <c r="Q4045" s="3" t="s">
        <v>8317</v>
      </c>
      <c r="R4045" s="3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74" x14ac:dyDescent="0.4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5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252"/>
        <v>38</v>
      </c>
      <c r="P4046" s="3">
        <f t="shared" si="253"/>
        <v>56</v>
      </c>
      <c r="Q4046" s="3" t="s">
        <v>8317</v>
      </c>
      <c r="R4046" s="3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92.5" x14ac:dyDescent="0.4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5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252"/>
        <v>0</v>
      </c>
      <c r="P4047" s="3">
        <f t="shared" si="253"/>
        <v>1</v>
      </c>
      <c r="Q4047" s="3" t="s">
        <v>8317</v>
      </c>
      <c r="R4047" s="3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74" x14ac:dyDescent="0.4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5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252"/>
        <v>8</v>
      </c>
      <c r="P4048" s="3">
        <f t="shared" si="253"/>
        <v>38</v>
      </c>
      <c r="Q4048" s="3" t="s">
        <v>8317</v>
      </c>
      <c r="R4048" s="3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74" x14ac:dyDescent="0.4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5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252"/>
        <v>2</v>
      </c>
      <c r="P4049" s="3">
        <f t="shared" si="253"/>
        <v>28</v>
      </c>
      <c r="Q4049" s="3" t="s">
        <v>8317</v>
      </c>
      <c r="R4049" s="3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74" x14ac:dyDescent="0.4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5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252"/>
        <v>18</v>
      </c>
      <c r="P4050" s="3">
        <f t="shared" si="253"/>
        <v>33</v>
      </c>
      <c r="Q4050" s="3" t="s">
        <v>8317</v>
      </c>
      <c r="R4050" s="3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74" x14ac:dyDescent="0.4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5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252"/>
        <v>0</v>
      </c>
      <c r="P4051" s="3">
        <f t="shared" si="253"/>
        <v>16</v>
      </c>
      <c r="Q4051" s="3" t="s">
        <v>8317</v>
      </c>
      <c r="R4051" s="3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74" x14ac:dyDescent="0.4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5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252"/>
        <v>0</v>
      </c>
      <c r="P4052" s="3">
        <f t="shared" si="253"/>
        <v>1</v>
      </c>
      <c r="Q4052" s="3" t="s">
        <v>8317</v>
      </c>
      <c r="R4052" s="3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74" x14ac:dyDescent="0.4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5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252"/>
        <v>0</v>
      </c>
      <c r="P4053" s="3">
        <f t="shared" si="253"/>
        <v>0</v>
      </c>
      <c r="Q4053" s="3" t="s">
        <v>8317</v>
      </c>
      <c r="R4053" s="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92.5" x14ac:dyDescent="0.4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5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252"/>
        <v>38</v>
      </c>
      <c r="P4054" s="3">
        <f t="shared" si="253"/>
        <v>87</v>
      </c>
      <c r="Q4054" s="3" t="s">
        <v>8317</v>
      </c>
      <c r="R4054" s="3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74" x14ac:dyDescent="0.4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5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252"/>
        <v>22</v>
      </c>
      <c r="P4055" s="3">
        <f t="shared" si="253"/>
        <v>55</v>
      </c>
      <c r="Q4055" s="3" t="s">
        <v>8317</v>
      </c>
      <c r="R4055" s="3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74" x14ac:dyDescent="0.4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5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252"/>
        <v>0</v>
      </c>
      <c r="P4056" s="3">
        <f t="shared" si="253"/>
        <v>0</v>
      </c>
      <c r="Q4056" s="3" t="s">
        <v>8317</v>
      </c>
      <c r="R4056" s="3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74" x14ac:dyDescent="0.4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5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252"/>
        <v>18</v>
      </c>
      <c r="P4057" s="3">
        <f t="shared" si="253"/>
        <v>42</v>
      </c>
      <c r="Q4057" s="3" t="s">
        <v>8317</v>
      </c>
      <c r="R4057" s="3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74" x14ac:dyDescent="0.4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5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252"/>
        <v>53</v>
      </c>
      <c r="P4058" s="3">
        <f t="shared" si="253"/>
        <v>88</v>
      </c>
      <c r="Q4058" s="3" t="s">
        <v>8317</v>
      </c>
      <c r="R4058" s="3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92.5" x14ac:dyDescent="0.4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5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252"/>
        <v>22</v>
      </c>
      <c r="P4059" s="3">
        <f t="shared" si="253"/>
        <v>129</v>
      </c>
      <c r="Q4059" s="3" t="s">
        <v>8317</v>
      </c>
      <c r="R4059" s="3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74" x14ac:dyDescent="0.4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5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252"/>
        <v>3</v>
      </c>
      <c r="P4060" s="3">
        <f t="shared" si="253"/>
        <v>24</v>
      </c>
      <c r="Q4060" s="3" t="s">
        <v>8317</v>
      </c>
      <c r="R4060" s="3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74" x14ac:dyDescent="0.4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5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252"/>
        <v>3</v>
      </c>
      <c r="P4061" s="3">
        <f t="shared" si="253"/>
        <v>36</v>
      </c>
      <c r="Q4061" s="3" t="s">
        <v>8317</v>
      </c>
      <c r="R4061" s="3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74" x14ac:dyDescent="0.4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5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252"/>
        <v>3</v>
      </c>
      <c r="P4062" s="3">
        <f t="shared" si="253"/>
        <v>57</v>
      </c>
      <c r="Q4062" s="3" t="s">
        <v>8317</v>
      </c>
      <c r="R4062" s="3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55.5" x14ac:dyDescent="0.4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5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252"/>
        <v>0</v>
      </c>
      <c r="P4063" s="3">
        <f t="shared" si="253"/>
        <v>0</v>
      </c>
      <c r="Q4063" s="3" t="s">
        <v>8317</v>
      </c>
      <c r="R4063" s="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74" x14ac:dyDescent="0.4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5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252"/>
        <v>2</v>
      </c>
      <c r="P4064" s="3">
        <f t="shared" si="253"/>
        <v>163</v>
      </c>
      <c r="Q4064" s="3" t="s">
        <v>8317</v>
      </c>
      <c r="R4064" s="3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74" x14ac:dyDescent="0.4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5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252"/>
        <v>1</v>
      </c>
      <c r="P4065" s="3">
        <f t="shared" si="253"/>
        <v>15</v>
      </c>
      <c r="Q4065" s="3" t="s">
        <v>8317</v>
      </c>
      <c r="R4065" s="3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74" x14ac:dyDescent="0.4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5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252"/>
        <v>19</v>
      </c>
      <c r="P4066" s="3">
        <f t="shared" si="253"/>
        <v>64</v>
      </c>
      <c r="Q4066" s="3" t="s">
        <v>8317</v>
      </c>
      <c r="R4066" s="3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55.5" x14ac:dyDescent="0.4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5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252"/>
        <v>1</v>
      </c>
      <c r="P4067" s="3">
        <f t="shared" si="253"/>
        <v>7</v>
      </c>
      <c r="Q4067" s="3" t="s">
        <v>8317</v>
      </c>
      <c r="R4067" s="3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92.5" x14ac:dyDescent="0.4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5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252"/>
        <v>0</v>
      </c>
      <c r="P4068" s="3">
        <f t="shared" si="253"/>
        <v>25</v>
      </c>
      <c r="Q4068" s="3" t="s">
        <v>8317</v>
      </c>
      <c r="R4068" s="3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74" x14ac:dyDescent="0.4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5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252"/>
        <v>61</v>
      </c>
      <c r="P4069" s="3">
        <f t="shared" si="253"/>
        <v>179</v>
      </c>
      <c r="Q4069" s="3" t="s">
        <v>8317</v>
      </c>
      <c r="R4069" s="3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55.5" x14ac:dyDescent="0.4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5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252"/>
        <v>1</v>
      </c>
      <c r="P4070" s="3">
        <f t="shared" si="253"/>
        <v>35</v>
      </c>
      <c r="Q4070" s="3" t="s">
        <v>8317</v>
      </c>
      <c r="R4070" s="3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74" x14ac:dyDescent="0.4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5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252"/>
        <v>34</v>
      </c>
      <c r="P4071" s="3">
        <f t="shared" si="253"/>
        <v>33</v>
      </c>
      <c r="Q4071" s="3" t="s">
        <v>8317</v>
      </c>
      <c r="R4071" s="3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55.5" x14ac:dyDescent="0.4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5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252"/>
        <v>17</v>
      </c>
      <c r="P4072" s="3">
        <f t="shared" si="253"/>
        <v>28</v>
      </c>
      <c r="Q4072" s="3" t="s">
        <v>8317</v>
      </c>
      <c r="R4072" s="3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74" x14ac:dyDescent="0.4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5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252"/>
        <v>0</v>
      </c>
      <c r="P4073" s="3">
        <f t="shared" si="253"/>
        <v>0</v>
      </c>
      <c r="Q4073" s="3" t="s">
        <v>8317</v>
      </c>
      <c r="R4073" s="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92.5" x14ac:dyDescent="0.4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5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252"/>
        <v>0</v>
      </c>
      <c r="P4074" s="3">
        <f t="shared" si="253"/>
        <v>2</v>
      </c>
      <c r="Q4074" s="3" t="s">
        <v>8317</v>
      </c>
      <c r="R4074" s="3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74" x14ac:dyDescent="0.4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5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252"/>
        <v>1</v>
      </c>
      <c r="P4075" s="3">
        <f t="shared" si="253"/>
        <v>19</v>
      </c>
      <c r="Q4075" s="3" t="s">
        <v>8317</v>
      </c>
      <c r="R4075" s="3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74" x14ac:dyDescent="0.4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5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252"/>
        <v>27</v>
      </c>
      <c r="P4076" s="3">
        <f t="shared" si="253"/>
        <v>35</v>
      </c>
      <c r="Q4076" s="3" t="s">
        <v>8317</v>
      </c>
      <c r="R4076" s="3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74" x14ac:dyDescent="0.4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5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252"/>
        <v>29</v>
      </c>
      <c r="P4077" s="3">
        <f t="shared" si="253"/>
        <v>44</v>
      </c>
      <c r="Q4077" s="3" t="s">
        <v>8317</v>
      </c>
      <c r="R4077" s="3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55.5" x14ac:dyDescent="0.4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5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252"/>
        <v>0</v>
      </c>
      <c r="P4078" s="3">
        <f t="shared" si="253"/>
        <v>0</v>
      </c>
      <c r="Q4078" s="3" t="s">
        <v>8317</v>
      </c>
      <c r="R4078" s="3" t="s">
        <v>8318</v>
      </c>
      <c r="S4078" s="11">
        <f t="shared" si="254"/>
        <v>41905.587372685179</v>
      </c>
      <c r="T4078" s="11">
        <f t="shared" si="255"/>
        <v>41933.618749999994</v>
      </c>
    </row>
    <row r="4079" spans="1:20" ht="92.5" x14ac:dyDescent="0.4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5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252"/>
        <v>9</v>
      </c>
      <c r="P4079" s="3">
        <f t="shared" si="253"/>
        <v>223</v>
      </c>
      <c r="Q4079" s="3" t="s">
        <v>8317</v>
      </c>
      <c r="R4079" s="3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74" x14ac:dyDescent="0.4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5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252"/>
        <v>0</v>
      </c>
      <c r="P4080" s="3">
        <f t="shared" si="253"/>
        <v>0</v>
      </c>
      <c r="Q4080" s="3" t="s">
        <v>8317</v>
      </c>
      <c r="R4080" s="3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74" x14ac:dyDescent="0.4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5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252"/>
        <v>0</v>
      </c>
      <c r="P4081" s="3">
        <f t="shared" si="253"/>
        <v>5</v>
      </c>
      <c r="Q4081" s="3" t="s">
        <v>8317</v>
      </c>
      <c r="R4081" s="3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74" x14ac:dyDescent="0.4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5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252"/>
        <v>0</v>
      </c>
      <c r="P4082" s="3">
        <f t="shared" si="253"/>
        <v>0</v>
      </c>
      <c r="Q4082" s="3" t="s">
        <v>8317</v>
      </c>
      <c r="R4082" s="3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74" x14ac:dyDescent="0.4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5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252"/>
        <v>16</v>
      </c>
      <c r="P4083" s="3">
        <f t="shared" si="253"/>
        <v>29</v>
      </c>
      <c r="Q4083" s="3" t="s">
        <v>8317</v>
      </c>
      <c r="R4083" s="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74" x14ac:dyDescent="0.4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5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252"/>
        <v>2</v>
      </c>
      <c r="P4084" s="3">
        <f t="shared" si="253"/>
        <v>2</v>
      </c>
      <c r="Q4084" s="3" t="s">
        <v>8317</v>
      </c>
      <c r="R4084" s="3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74" x14ac:dyDescent="0.4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5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252"/>
        <v>22</v>
      </c>
      <c r="P4085" s="3">
        <f t="shared" si="253"/>
        <v>127</v>
      </c>
      <c r="Q4085" s="3" t="s">
        <v>8317</v>
      </c>
      <c r="R4085" s="3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74" x14ac:dyDescent="0.4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5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252"/>
        <v>0</v>
      </c>
      <c r="P4086" s="3">
        <f t="shared" si="253"/>
        <v>10</v>
      </c>
      <c r="Q4086" s="3" t="s">
        <v>8317</v>
      </c>
      <c r="R4086" s="3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74" x14ac:dyDescent="0.4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5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252"/>
        <v>0</v>
      </c>
      <c r="P4087" s="3">
        <f t="shared" si="253"/>
        <v>10</v>
      </c>
      <c r="Q4087" s="3" t="s">
        <v>8317</v>
      </c>
      <c r="R4087" s="3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74" x14ac:dyDescent="0.4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5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252"/>
        <v>5</v>
      </c>
      <c r="P4088" s="3">
        <f t="shared" si="253"/>
        <v>9</v>
      </c>
      <c r="Q4088" s="3" t="s">
        <v>8317</v>
      </c>
      <c r="R4088" s="3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4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5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252"/>
        <v>0</v>
      </c>
      <c r="P4089" s="3">
        <f t="shared" si="253"/>
        <v>0</v>
      </c>
      <c r="Q4089" s="3" t="s">
        <v>8317</v>
      </c>
      <c r="R4089" s="3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74" x14ac:dyDescent="0.4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5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252"/>
        <v>11</v>
      </c>
      <c r="P4090" s="3">
        <f t="shared" si="253"/>
        <v>72</v>
      </c>
      <c r="Q4090" s="3" t="s">
        <v>8317</v>
      </c>
      <c r="R4090" s="3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74" x14ac:dyDescent="0.4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5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252"/>
        <v>5</v>
      </c>
      <c r="P4091" s="3">
        <f t="shared" si="253"/>
        <v>30</v>
      </c>
      <c r="Q4091" s="3" t="s">
        <v>8317</v>
      </c>
      <c r="R4091" s="3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74" x14ac:dyDescent="0.4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5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252"/>
        <v>3</v>
      </c>
      <c r="P4092" s="3">
        <f t="shared" si="253"/>
        <v>11</v>
      </c>
      <c r="Q4092" s="3" t="s">
        <v>8317</v>
      </c>
      <c r="R4092" s="3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74" x14ac:dyDescent="0.4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5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252"/>
        <v>13</v>
      </c>
      <c r="P4093" s="3">
        <f t="shared" si="253"/>
        <v>26</v>
      </c>
      <c r="Q4093" s="3" t="s">
        <v>8317</v>
      </c>
      <c r="R4093" s="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74" x14ac:dyDescent="0.4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5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252"/>
        <v>0</v>
      </c>
      <c r="P4094" s="3">
        <f t="shared" si="253"/>
        <v>20</v>
      </c>
      <c r="Q4094" s="3" t="s">
        <v>8317</v>
      </c>
      <c r="R4094" s="3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74" x14ac:dyDescent="0.4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5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252"/>
        <v>2</v>
      </c>
      <c r="P4095" s="3">
        <f t="shared" si="253"/>
        <v>15</v>
      </c>
      <c r="Q4095" s="3" t="s">
        <v>8317</v>
      </c>
      <c r="R4095" s="3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74" x14ac:dyDescent="0.4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5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252"/>
        <v>37</v>
      </c>
      <c r="P4096" s="3">
        <f t="shared" si="253"/>
        <v>91</v>
      </c>
      <c r="Q4096" s="3" t="s">
        <v>8317</v>
      </c>
      <c r="R4096" s="3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55.5" x14ac:dyDescent="0.4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5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252"/>
        <v>3</v>
      </c>
      <c r="P4097" s="3">
        <f t="shared" si="253"/>
        <v>800</v>
      </c>
      <c r="Q4097" s="3" t="s">
        <v>8317</v>
      </c>
      <c r="R4097" s="3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74" x14ac:dyDescent="0.4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5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252"/>
        <v>11</v>
      </c>
      <c r="P4098" s="3">
        <f t="shared" si="253"/>
        <v>80</v>
      </c>
      <c r="Q4098" s="3" t="s">
        <v>8317</v>
      </c>
      <c r="R4098" s="3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74" x14ac:dyDescent="0.4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5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256">ROUND(E4099/D4099*100,0)</f>
        <v>0</v>
      </c>
      <c r="P4099" s="3">
        <f t="shared" ref="P4099:P4115" si="257">IFERROR(ROUND((E4099/L4099),0),0)</f>
        <v>0</v>
      </c>
      <c r="Q4099" s="3" t="s">
        <v>8317</v>
      </c>
      <c r="R4099" s="3" t="s">
        <v>8318</v>
      </c>
      <c r="S4099" s="11">
        <f t="shared" ref="S4099:S4115" si="258">(J4099/86400)+25569+(-5/24)</f>
        <v>42344.616168981483</v>
      </c>
      <c r="T4099" s="11">
        <f t="shared" ref="T4099:T4115" si="259">(((I4099/60)/60)/24)+DATE(1970,1,1)+(-5/24)</f>
        <v>42400.788194444445</v>
      </c>
    </row>
    <row r="4100" spans="1:20" ht="55.5" x14ac:dyDescent="0.4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5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256"/>
        <v>0</v>
      </c>
      <c r="P4100" s="3">
        <f t="shared" si="257"/>
        <v>0</v>
      </c>
      <c r="Q4100" s="3" t="s">
        <v>8317</v>
      </c>
      <c r="R4100" s="3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74" x14ac:dyDescent="0.4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5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256"/>
        <v>1</v>
      </c>
      <c r="P4101" s="3">
        <f t="shared" si="257"/>
        <v>50</v>
      </c>
      <c r="Q4101" s="3" t="s">
        <v>8317</v>
      </c>
      <c r="R4101" s="3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55.5" x14ac:dyDescent="0.4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5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256"/>
        <v>0</v>
      </c>
      <c r="P4102" s="3">
        <f t="shared" si="257"/>
        <v>0</v>
      </c>
      <c r="Q4102" s="3" t="s">
        <v>8317</v>
      </c>
      <c r="R4102" s="3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74" x14ac:dyDescent="0.4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5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256"/>
        <v>0</v>
      </c>
      <c r="P4103" s="3">
        <f t="shared" si="257"/>
        <v>0</v>
      </c>
      <c r="Q4103" s="3" t="s">
        <v>8317</v>
      </c>
      <c r="R4103" s="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74" x14ac:dyDescent="0.4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5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256"/>
        <v>27</v>
      </c>
      <c r="P4104" s="3">
        <f t="shared" si="257"/>
        <v>23</v>
      </c>
      <c r="Q4104" s="3" t="s">
        <v>8317</v>
      </c>
      <c r="R4104" s="3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74" x14ac:dyDescent="0.4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5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256"/>
        <v>10</v>
      </c>
      <c r="P4105" s="3">
        <f t="shared" si="257"/>
        <v>17</v>
      </c>
      <c r="Q4105" s="3" t="s">
        <v>8317</v>
      </c>
      <c r="R4105" s="3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74" x14ac:dyDescent="0.4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5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256"/>
        <v>21</v>
      </c>
      <c r="P4106" s="3">
        <f t="shared" si="257"/>
        <v>46</v>
      </c>
      <c r="Q4106" s="3" t="s">
        <v>8317</v>
      </c>
      <c r="R4106" s="3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74" x14ac:dyDescent="0.4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5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256"/>
        <v>7</v>
      </c>
      <c r="P4107" s="3">
        <f t="shared" si="257"/>
        <v>383</v>
      </c>
      <c r="Q4107" s="3" t="s">
        <v>8317</v>
      </c>
      <c r="R4107" s="3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74" x14ac:dyDescent="0.4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5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256"/>
        <v>71</v>
      </c>
      <c r="P4108" s="3">
        <f t="shared" si="257"/>
        <v>107</v>
      </c>
      <c r="Q4108" s="3" t="s">
        <v>8317</v>
      </c>
      <c r="R4108" s="3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74" x14ac:dyDescent="0.4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5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256"/>
        <v>2</v>
      </c>
      <c r="P4109" s="3">
        <f t="shared" si="257"/>
        <v>10</v>
      </c>
      <c r="Q4109" s="3" t="s">
        <v>8317</v>
      </c>
      <c r="R4109" s="3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92.5" x14ac:dyDescent="0.4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5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256"/>
        <v>2</v>
      </c>
      <c r="P4110" s="3">
        <f t="shared" si="257"/>
        <v>59</v>
      </c>
      <c r="Q4110" s="3" t="s">
        <v>8317</v>
      </c>
      <c r="R4110" s="3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74" x14ac:dyDescent="0.4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5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256"/>
        <v>0</v>
      </c>
      <c r="P4111" s="3">
        <f t="shared" si="257"/>
        <v>0</v>
      </c>
      <c r="Q4111" s="3" t="s">
        <v>8317</v>
      </c>
      <c r="R4111" s="3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74" x14ac:dyDescent="0.4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5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256"/>
        <v>29</v>
      </c>
      <c r="P4112" s="3">
        <f t="shared" si="257"/>
        <v>14</v>
      </c>
      <c r="Q4112" s="3" t="s">
        <v>8317</v>
      </c>
      <c r="R4112" s="3" t="s">
        <v>8318</v>
      </c>
      <c r="S4112" s="11">
        <f t="shared" si="258"/>
        <v>42512.418414351851</v>
      </c>
      <c r="T4112" s="11">
        <f t="shared" si="259"/>
        <v>42572.418414351843</v>
      </c>
    </row>
    <row r="4113" spans="1:20" ht="74" x14ac:dyDescent="0.4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5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256"/>
        <v>3</v>
      </c>
      <c r="P4113" s="3">
        <f t="shared" si="257"/>
        <v>16</v>
      </c>
      <c r="Q4113" s="3" t="s">
        <v>8317</v>
      </c>
      <c r="R4113" s="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74" x14ac:dyDescent="0.4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5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256"/>
        <v>0</v>
      </c>
      <c r="P4114" s="3">
        <f t="shared" si="257"/>
        <v>1</v>
      </c>
      <c r="Q4114" s="3" t="s">
        <v>8317</v>
      </c>
      <c r="R4114" s="3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74" x14ac:dyDescent="0.4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5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256"/>
        <v>0</v>
      </c>
      <c r="P4115" s="3">
        <f t="shared" si="257"/>
        <v>1</v>
      </c>
      <c r="Q4115" s="3" t="s">
        <v>8317</v>
      </c>
      <c r="R4115" s="3" t="s">
        <v>8318</v>
      </c>
      <c r="S4115" s="11">
        <f t="shared" si="258"/>
        <v>42358.364849537036</v>
      </c>
      <c r="T4115" s="11">
        <f t="shared" si="259"/>
        <v>42377.06527777778</v>
      </c>
    </row>
  </sheetData>
  <autoFilter ref="A1:T4115" xr:uid="{E2453B4B-D395-449C-823A-69D52B0DF6A4}"/>
  <conditionalFormatting sqref="F2:F4115">
    <cfRule type="containsText" dxfId="5" priority="2" operator="containsText" text="canceled">
      <formula>NOT(ISERROR(SEARCH("canceled",F2)))</formula>
    </cfRule>
    <cfRule type="containsText" dxfId="4" priority="4" operator="containsText" text="live">
      <formula>NOT(ISERROR(SEARCH("live",F2)))</formula>
    </cfRule>
    <cfRule type="containsText" dxfId="3" priority="5" operator="containsText" text="cancelled">
      <formula>NOT(ISERROR(SEARCH("cancelled",F2)))</formula>
    </cfRule>
    <cfRule type="containsText" dxfId="2" priority="6" operator="containsText" text="failed">
      <formula>NOT(ISERROR(SEARCH("failed",F2)))</formula>
    </cfRule>
    <cfRule type="containsText" dxfId="1" priority="7" operator="containsText" text="successful">
      <formula>NOT(ISERROR(SEARCH("successful",F2)))</formula>
    </cfRule>
  </conditionalFormatting>
  <conditionalFormatting sqref="A1:XFD1">
    <cfRule type="containsText" dxfId="0" priority="3" operator="containsText" text="canceled">
      <formula>NOT(ISERROR(SEARCH("canceled",A1)))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98B8E"/>
        <color rgb="FFB2DE82"/>
        <color rgb="FF6DA6D9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04746-9313-4A77-AC2A-8E85E9933045}">
  <dimension ref="A1:F14"/>
  <sheetViews>
    <sheetView zoomScale="90"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8360</v>
      </c>
    </row>
    <row r="3" spans="1:6" x14ac:dyDescent="0.35">
      <c r="A3" s="8" t="s">
        <v>8363</v>
      </c>
      <c r="B3" s="8" t="s">
        <v>8364</v>
      </c>
    </row>
    <row r="4" spans="1:6" x14ac:dyDescent="0.3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23A52-BDE6-46E6-B623-EFA02EF02C61}">
  <dimension ref="A1:F47"/>
  <sheetViews>
    <sheetView topLeftCell="A4" workbookViewId="0">
      <selection activeCell="E11" sqref="E1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8360</v>
      </c>
    </row>
    <row r="2" spans="1:6" x14ac:dyDescent="0.35">
      <c r="A2" s="8" t="s">
        <v>8308</v>
      </c>
      <c r="B2" t="s">
        <v>8360</v>
      </c>
    </row>
    <row r="4" spans="1:6" x14ac:dyDescent="0.35">
      <c r="A4" s="8" t="s">
        <v>8363</v>
      </c>
      <c r="B4" s="8" t="s">
        <v>8364</v>
      </c>
    </row>
    <row r="5" spans="1:6" x14ac:dyDescent="0.3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A5565-33D0-4C55-AF0B-653F1F2B8454}">
  <dimension ref="A1:E18"/>
  <sheetViews>
    <sheetView workbookViewId="0">
      <selection activeCell="M15" sqref="M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8" t="s">
        <v>8308</v>
      </c>
      <c r="B1" t="s">
        <v>8360</v>
      </c>
    </row>
    <row r="2" spans="1:5" x14ac:dyDescent="0.35">
      <c r="A2" s="8" t="s">
        <v>8379</v>
      </c>
      <c r="B2" t="s">
        <v>8360</v>
      </c>
    </row>
    <row r="4" spans="1:5" x14ac:dyDescent="0.35">
      <c r="A4" s="8" t="s">
        <v>8363</v>
      </c>
      <c r="B4" s="8" t="s">
        <v>8364</v>
      </c>
    </row>
    <row r="5" spans="1:5" x14ac:dyDescent="0.35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9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5">
      <c r="A7" s="9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5">
      <c r="A8" s="9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5">
      <c r="A9" s="9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5">
      <c r="A10" s="9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5">
      <c r="A11" s="9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5">
      <c r="A12" s="9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5">
      <c r="A13" s="9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5">
      <c r="A14" s="9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5">
      <c r="A15" s="9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5">
      <c r="A16" s="9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5">
      <c r="A17" s="9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5">
      <c r="A18" s="9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77568-A97E-4506-A379-0ADCA41FC240}">
  <dimension ref="A1:H13"/>
  <sheetViews>
    <sheetView tabSelected="1" workbookViewId="0">
      <selection activeCell="D2" sqref="D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COUNTIFS(Data!F2:F4115,"canceled",Data!D2:D4115,"&lt;1000")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2">
        <f>(D2/E2)</f>
        <v>3.9735099337748346E-2</v>
      </c>
    </row>
    <row r="3" spans="1:8" x14ac:dyDescent="0.35">
      <c r="A3" t="s">
        <v>8389</v>
      </c>
      <c r="B3">
        <f>COUNTIFS(Data!$F$2:$F$4115,"successful",Data!$D$2:$D$4115,"&gt;999",Data!$D$2:$D$4115,"&lt;5000")</f>
        <v>932</v>
      </c>
      <c r="C3">
        <f>COUNTIFS(Data!$F$2:$F$4115,"failed",Data!$D$2:$D$4115,"&gt;999",Data!$D$2:$D$4115,"&lt;5000")</f>
        <v>420</v>
      </c>
      <c r="D3">
        <f>COUNTIFS(Data!$F$2:$F$4115,"canceled",Data!$D$2:$D$4115,"&gt;999",Data!$D$2:$D$4115,"&lt;5000")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(D3/E3)</f>
        <v>4.2492917847025496E-2</v>
      </c>
    </row>
    <row r="4" spans="1:8" x14ac:dyDescent="0.35">
      <c r="A4" t="s">
        <v>8390</v>
      </c>
      <c r="B4">
        <f>COUNTIFS(Data!$F$2:$F$4115,"successful",Data!$D$2:$D$4115,"&gt;4999",Data!$D$2:$D$4115,"&lt;10000")</f>
        <v>381</v>
      </c>
      <c r="C4">
        <f>COUNTIFS(Data!$F$2:$F$4115,"failed",Data!$D$2:$D$4115,"&gt;4999",Data!$D$2:$D$4115,"&lt;10000")</f>
        <v>283</v>
      </c>
      <c r="D4">
        <f>COUNTIFS(Data!$F$2:$F$4115,"canceled",Data!$D$2:$D$4115,"&gt;4999",Data!$D$2:$D$4115,"&lt;10000")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8391</v>
      </c>
      <c r="B5">
        <f>COUNTIFS(Data!$F$2:$F$4115,"successful",Data!$D$2:$D$4115,"&gt;9999",Data!$D$2:$D$4115,"&lt;15000")</f>
        <v>168</v>
      </c>
      <c r="C5">
        <f>COUNTIFS(Data!$F$2:$F$4115,"successful",Data!$D$2:$D$4115,"&gt;9999",Data!$D$2:$D$4115,"&lt;15000")</f>
        <v>168</v>
      </c>
      <c r="D5">
        <f>COUNTIFS(Data!$F$2:$F$4115,"canceled",Data!$D$2:$D$4115,"&gt;9999",Data!$D$2:$D$4115,"&lt;15000")</f>
        <v>40</v>
      </c>
      <c r="E5">
        <f t="shared" si="0"/>
        <v>376</v>
      </c>
      <c r="F5" s="12">
        <f t="shared" si="1"/>
        <v>0.44680851063829785</v>
      </c>
      <c r="G5" s="12">
        <f t="shared" si="2"/>
        <v>0.44680851063829785</v>
      </c>
      <c r="H5" s="12">
        <f t="shared" si="3"/>
        <v>0.10638297872340426</v>
      </c>
    </row>
    <row r="6" spans="1:8" x14ac:dyDescent="0.35">
      <c r="A6" t="s">
        <v>8392</v>
      </c>
      <c r="B6">
        <f>COUNTIFS(Data!$F$2:$F$4115,"successful",Data!$D$2:$D$4115,"&gt;14999",Data!$D$2:$D$4115,"&lt;20000")</f>
        <v>94</v>
      </c>
      <c r="C6">
        <f>COUNTIFS(Data!$F$2:$F$4115,"failed",Data!$D$2:$D$4115,"&gt;14999",Data!$D$2:$D$4115,"&lt;20000")</f>
        <v>90</v>
      </c>
      <c r="D6">
        <f>COUNTIFS(Data!$F$2:$F$4115,"canceled",Data!$D$2:$D$4115,"&gt;14999",Data!$D$2:$D$4115,"&lt;20000")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8393</v>
      </c>
      <c r="B7">
        <f>COUNTIFS(Data!$F$2:$F$4115,"successful",Data!$D$2:$D$4115,"&gt;19999",Data!$D$2:$D$4115,"&lt;25000")</f>
        <v>62</v>
      </c>
      <c r="C7">
        <f>COUNTIFS(Data!$F$2:$F$4115,"failed",Data!$D$2:$D$4115,"&gt;19999",Data!$D$2:$D$4115,"&lt;25000")</f>
        <v>72</v>
      </c>
      <c r="D7">
        <f>COUNTIFS(Data!$F$2:$F$4115,"canceled",Data!$D$2:$D$4115,"&gt;19999",Data!$D$2:$D$4115,"&lt;25000")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8394</v>
      </c>
      <c r="B8">
        <f>COUNTIFS(Data!$F$2:$F$4115,"successful",Data!$D$2:$D$4115,"&gt;24999",Data!$D$2:$D$4115,"&lt;30000")</f>
        <v>55</v>
      </c>
      <c r="C8">
        <f>COUNTIFS(Data!$F$2:$F$4115,"failed",Data!$D$2:$D$4115,"&gt;24999",Data!$D$2:$D$4115,"&lt;30000")</f>
        <v>64</v>
      </c>
      <c r="D8">
        <f>COUNTIFS(Data!$F$2:$F$4115,"canceled",Data!$D$2:$D$4115,"&gt;24999",Data!$D$2:$D$4115,"&lt;30000")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8395</v>
      </c>
      <c r="B9">
        <f>COUNTIFS(Data!$F$2:$F$4115,"successful",Data!$D$2:$D$4115,"&gt;29999",Data!$D$2:$D$4115,"&lt;35000")</f>
        <v>32</v>
      </c>
      <c r="C9">
        <f>COUNTIFS(Data!$F$2:$F$4115,"failed",Data!$D$2:$D$4115,"&gt;29999",Data!$D$2:$D$4115,"&lt;35000")</f>
        <v>37</v>
      </c>
      <c r="D9">
        <f>COUNTIFS(Data!$F$2:$F$4115,"canceled",Data!$D$2:$D$4115,"&gt;29999",Data!$D$2:$D$4115,"&lt;35000")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8396</v>
      </c>
      <c r="B10">
        <f>COUNTIFS(Data!$F$2:$F$4115,"successful",Data!$D$2:$D$4115,"&gt;34999",Data!$D$2:$D$4115,"&lt;40000")</f>
        <v>26</v>
      </c>
      <c r="C10">
        <f>COUNTIFS(Data!$F$2:$F$4115,"failed",Data!$D$2:$D$4115,"&gt;34999",Data!$D$2:$D$4115,"&lt;40000")</f>
        <v>22</v>
      </c>
      <c r="D10">
        <f>COUNTIFS(Data!$F$2:$F$4115,"canceled",Data!$D$2:$D$4115,"&gt;34999",Data!$D$2:$D$4115,"&lt;40000")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8397</v>
      </c>
      <c r="B11">
        <f>COUNTIFS(Data!$F$2:$F$4115,"successful",Data!$D$2:$D$4115,"&gt;39999",Data!$D$2:$D$4115,"&lt;45000")</f>
        <v>21</v>
      </c>
      <c r="C11">
        <f>COUNTIFS(Data!$F$2:$F$4115,"failed",Data!$D$2:$D$4115,"&gt;39999",Data!$D$2:$D$4115,"&lt;45000")</f>
        <v>16</v>
      </c>
      <c r="D11">
        <f>COUNTIFS(Data!$F$2:$F$4115,"canceled",Data!$D$2:$D$4115,"&gt;39999",Data!$D$2:$D$4115,"&lt;45000")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8398</v>
      </c>
      <c r="B12">
        <f>COUNTIFS(Data!$F$2:$F$4115,"successful",Data!$D$2:$D$4115,"&gt;44999",Data!$D$2:$D$4115,"&lt;50000")</f>
        <v>6</v>
      </c>
      <c r="C12">
        <f>COUNTIFS(Data!$F$2:$F$4115,"failed",Data!$D$2:$D$4115,"&gt;44999",Data!$D$2:$D$4115,"&lt;50000")</f>
        <v>11</v>
      </c>
      <c r="D12">
        <f>COUNTIFS(Data!$F$2:$F$4115,"canceled",Data!$D$2:$D$4115,"&gt;44999",Data!$D$2:$D$4115,"&lt;50000")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60" verticalDpi="360" r:id="rId1"/>
  <ignoredErrors>
    <ignoredError sqref="B9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</cp:lastModifiedBy>
  <dcterms:created xsi:type="dcterms:W3CDTF">2017-04-20T15:17:24Z</dcterms:created>
  <dcterms:modified xsi:type="dcterms:W3CDTF">2018-11-29T02:34:30Z</dcterms:modified>
</cp:coreProperties>
</file>