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2"/>
  </bookViews>
  <sheets>
    <sheet name="Test Set" sheetId="2" r:id="rId1"/>
    <sheet name="Training Set" sheetId="3" r:id="rId2"/>
    <sheet name="CaseE" sheetId="4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4"/>
  <c r="R17"/>
  <c r="T15"/>
  <c r="R15"/>
  <c r="T14"/>
  <c r="R14"/>
  <c r="T13"/>
  <c r="R13"/>
  <c r="T12"/>
  <c r="R12"/>
  <c r="T11"/>
  <c r="R11"/>
  <c r="T10"/>
  <c r="R10"/>
  <c r="T9"/>
  <c r="R9"/>
  <c r="T8"/>
  <c r="T17" s="1"/>
  <c r="R8"/>
  <c r="T63" i="2"/>
  <c r="T29"/>
  <c r="R33" i="3"/>
  <c r="V31"/>
  <c r="R31"/>
  <c r="V30"/>
  <c r="R30"/>
  <c r="R28"/>
  <c r="V26"/>
  <c r="R26"/>
  <c r="V25"/>
  <c r="R25"/>
  <c r="R22"/>
  <c r="AA20"/>
  <c r="V20"/>
  <c r="R20"/>
  <c r="V19"/>
  <c r="R19"/>
  <c r="V8"/>
  <c r="R8"/>
  <c r="P3"/>
  <c r="AH26" s="1"/>
  <c r="O3"/>
  <c r="AG31" s="1"/>
  <c r="N3"/>
  <c r="AF30" s="1"/>
  <c r="M3"/>
  <c r="AE30" s="1"/>
  <c r="L3"/>
  <c r="AD19" s="1"/>
  <c r="K3"/>
  <c r="AC31" s="1"/>
  <c r="J3"/>
  <c r="AB30" s="1"/>
  <c r="I3"/>
  <c r="AA30" s="1"/>
  <c r="H3"/>
  <c r="Z30" s="1"/>
  <c r="G3"/>
  <c r="Y31" s="1"/>
  <c r="F3"/>
  <c r="X30" s="1"/>
  <c r="E3"/>
  <c r="W30" s="1"/>
  <c r="AC25" l="1"/>
  <c r="AC20"/>
  <c r="AA25"/>
  <c r="AA31"/>
  <c r="AB19"/>
  <c r="AF20"/>
  <c r="AF25"/>
  <c r="AA19"/>
  <c r="Y20"/>
  <c r="AE20"/>
  <c r="Y25"/>
  <c r="AE25"/>
  <c r="AE31"/>
  <c r="X19"/>
  <c r="AF19"/>
  <c r="X20"/>
  <c r="X25"/>
  <c r="W19"/>
  <c r="AE19"/>
  <c r="W20"/>
  <c r="AB20"/>
  <c r="AG20"/>
  <c r="W25"/>
  <c r="AB25"/>
  <c r="AG25"/>
  <c r="W31"/>
  <c r="Z8"/>
  <c r="AH8"/>
  <c r="AD26"/>
  <c r="AD30"/>
  <c r="AH30"/>
  <c r="AG8"/>
  <c r="AC26"/>
  <c r="AC30"/>
  <c r="AG30"/>
  <c r="Z31"/>
  <c r="AH31"/>
  <c r="X8"/>
  <c r="AF8"/>
  <c r="Z19"/>
  <c r="AH19"/>
  <c r="AB26"/>
  <c r="AF26"/>
  <c r="R3"/>
  <c r="W8"/>
  <c r="AA8"/>
  <c r="AE8"/>
  <c r="Y19"/>
  <c r="AC19"/>
  <c r="AG19"/>
  <c r="Z20"/>
  <c r="AD20"/>
  <c r="AH20"/>
  <c r="Z25"/>
  <c r="AD25"/>
  <c r="AH25"/>
  <c r="W26"/>
  <c r="AA26"/>
  <c r="AE26"/>
  <c r="X31"/>
  <c r="AB31"/>
  <c r="AF31"/>
  <c r="AD8"/>
  <c r="Z26"/>
  <c r="Y8"/>
  <c r="AC8"/>
  <c r="Y26"/>
  <c r="AG26"/>
  <c r="Y30"/>
  <c r="AD31"/>
  <c r="AB8"/>
  <c r="X26"/>
  <c r="T25" l="1"/>
  <c r="T30"/>
  <c r="T31"/>
  <c r="T26"/>
  <c r="T28" s="1"/>
  <c r="T19"/>
  <c r="T8"/>
  <c r="T20"/>
  <c r="T33" l="1"/>
  <c r="T22"/>
  <c r="V53" i="2"/>
  <c r="E3"/>
  <c r="W53"/>
  <c r="F3"/>
  <c r="X53"/>
  <c r="G3"/>
  <c r="Y53"/>
  <c r="H3"/>
  <c r="Z53"/>
  <c r="I3"/>
  <c r="AA53"/>
  <c r="J3"/>
  <c r="AB53"/>
  <c r="K3"/>
  <c r="AC53"/>
  <c r="L3"/>
  <c r="AD53"/>
  <c r="M3"/>
  <c r="AE53"/>
  <c r="N3"/>
  <c r="AF53"/>
  <c r="O3"/>
  <c r="AG53"/>
  <c r="P3"/>
  <c r="AH53"/>
  <c r="V54"/>
  <c r="W54"/>
  <c r="X54"/>
  <c r="T54" s="1"/>
  <c r="Y54"/>
  <c r="Z54"/>
  <c r="AA54"/>
  <c r="AB54"/>
  <c r="AC54"/>
  <c r="AD54"/>
  <c r="AE54"/>
  <c r="AF54"/>
  <c r="AG54"/>
  <c r="AH54"/>
  <c r="V55"/>
  <c r="W55"/>
  <c r="X55"/>
  <c r="Y55"/>
  <c r="Z55"/>
  <c r="AA55"/>
  <c r="AB55"/>
  <c r="AC55"/>
  <c r="AD55"/>
  <c r="AE55"/>
  <c r="AF55"/>
  <c r="AG55"/>
  <c r="AH55"/>
  <c r="T55"/>
  <c r="V56"/>
  <c r="W56"/>
  <c r="X56"/>
  <c r="T56" s="1"/>
  <c r="Y56"/>
  <c r="Z56"/>
  <c r="AA56"/>
  <c r="AB56"/>
  <c r="AC56"/>
  <c r="AD56"/>
  <c r="AE56"/>
  <c r="AF56"/>
  <c r="AG56"/>
  <c r="AH56"/>
  <c r="V57"/>
  <c r="W57"/>
  <c r="X57"/>
  <c r="Y57"/>
  <c r="Z57"/>
  <c r="AA57"/>
  <c r="AB57"/>
  <c r="AC57"/>
  <c r="AD57"/>
  <c r="AE57"/>
  <c r="AF57"/>
  <c r="AG57"/>
  <c r="AH57"/>
  <c r="V58"/>
  <c r="W58"/>
  <c r="X58"/>
  <c r="Y58"/>
  <c r="Z58"/>
  <c r="AA58"/>
  <c r="AB58"/>
  <c r="AC58"/>
  <c r="AD58"/>
  <c r="AE58"/>
  <c r="AF58"/>
  <c r="AG58"/>
  <c r="AH58"/>
  <c r="V59"/>
  <c r="W59"/>
  <c r="X59"/>
  <c r="Y59"/>
  <c r="Z59"/>
  <c r="AA59"/>
  <c r="AB59"/>
  <c r="AC59"/>
  <c r="AD59"/>
  <c r="AE59"/>
  <c r="AF59"/>
  <c r="AG59"/>
  <c r="AH59"/>
  <c r="V60"/>
  <c r="W60"/>
  <c r="X60"/>
  <c r="Y60"/>
  <c r="Z60"/>
  <c r="AA60"/>
  <c r="AB60"/>
  <c r="AC60"/>
  <c r="AD60"/>
  <c r="AE60"/>
  <c r="AF60"/>
  <c r="AG60"/>
  <c r="AH60"/>
  <c r="R62"/>
  <c r="R60"/>
  <c r="R59"/>
  <c r="R58"/>
  <c r="R57"/>
  <c r="R56"/>
  <c r="R55"/>
  <c r="R54"/>
  <c r="R53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V45"/>
  <c r="W45"/>
  <c r="X45"/>
  <c r="Y45"/>
  <c r="Z45"/>
  <c r="AA45"/>
  <c r="AB45"/>
  <c r="AC45"/>
  <c r="AD45"/>
  <c r="AE45"/>
  <c r="AF45"/>
  <c r="AG45"/>
  <c r="AH45"/>
  <c r="T45"/>
  <c r="V46"/>
  <c r="W46"/>
  <c r="X46"/>
  <c r="Y46"/>
  <c r="T46" s="1"/>
  <c r="Z46"/>
  <c r="AA46"/>
  <c r="AB46"/>
  <c r="AC46"/>
  <c r="AD46"/>
  <c r="AE46"/>
  <c r="AF46"/>
  <c r="AG46"/>
  <c r="AH46"/>
  <c r="V47"/>
  <c r="W47"/>
  <c r="X47"/>
  <c r="Y47"/>
  <c r="T47" s="1"/>
  <c r="Z47"/>
  <c r="AA47"/>
  <c r="AB47"/>
  <c r="AC47"/>
  <c r="AD47"/>
  <c r="AE47"/>
  <c r="AF47"/>
  <c r="AG47"/>
  <c r="AH47"/>
  <c r="V48"/>
  <c r="W48"/>
  <c r="T48" s="1"/>
  <c r="X48"/>
  <c r="Y48"/>
  <c r="Z48"/>
  <c r="AA48"/>
  <c r="AB48"/>
  <c r="AC48"/>
  <c r="AD48"/>
  <c r="AE48"/>
  <c r="AF48"/>
  <c r="AG48"/>
  <c r="AH48"/>
  <c r="V49"/>
  <c r="T49" s="1"/>
  <c r="W49"/>
  <c r="X49"/>
  <c r="Y49"/>
  <c r="Z49"/>
  <c r="AA49"/>
  <c r="AB49"/>
  <c r="AC49"/>
  <c r="AD49"/>
  <c r="AE49"/>
  <c r="AF49"/>
  <c r="AG49"/>
  <c r="AH49"/>
  <c r="R51"/>
  <c r="R49"/>
  <c r="R48"/>
  <c r="R47"/>
  <c r="R46"/>
  <c r="R45"/>
  <c r="R44"/>
  <c r="R43"/>
  <c r="R42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V35"/>
  <c r="W35"/>
  <c r="X35"/>
  <c r="Y35"/>
  <c r="Z35"/>
  <c r="AA35"/>
  <c r="AB35"/>
  <c r="AC35"/>
  <c r="AD35"/>
  <c r="AE35"/>
  <c r="AF35"/>
  <c r="AG35"/>
  <c r="AH35"/>
  <c r="T35"/>
  <c r="V36"/>
  <c r="W36"/>
  <c r="X36"/>
  <c r="Y36"/>
  <c r="Z36"/>
  <c r="AA36"/>
  <c r="AB36"/>
  <c r="AC36"/>
  <c r="AD36"/>
  <c r="AE36"/>
  <c r="AF36"/>
  <c r="AG36"/>
  <c r="AH36"/>
  <c r="T36"/>
  <c r="V37"/>
  <c r="W37"/>
  <c r="X37"/>
  <c r="Y37"/>
  <c r="Z37"/>
  <c r="AA37"/>
  <c r="AB37"/>
  <c r="AC37"/>
  <c r="AD37"/>
  <c r="AE37"/>
  <c r="AF37"/>
  <c r="AG37"/>
  <c r="AH37"/>
  <c r="T37"/>
  <c r="V38"/>
  <c r="W38"/>
  <c r="X38"/>
  <c r="Y38"/>
  <c r="Z38"/>
  <c r="AA38"/>
  <c r="AB38"/>
  <c r="AC38"/>
  <c r="AD38"/>
  <c r="AE38"/>
  <c r="AF38"/>
  <c r="AG38"/>
  <c r="AH38"/>
  <c r="T38"/>
  <c r="T40"/>
  <c r="R40"/>
  <c r="R38"/>
  <c r="R37"/>
  <c r="R36"/>
  <c r="R35"/>
  <c r="R34"/>
  <c r="R33"/>
  <c r="R32"/>
  <c r="R31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V23"/>
  <c r="W23"/>
  <c r="X23"/>
  <c r="Y23"/>
  <c r="Z23"/>
  <c r="AA23"/>
  <c r="AB23"/>
  <c r="AC23"/>
  <c r="AD23"/>
  <c r="AE23"/>
  <c r="AF23"/>
  <c r="AG23"/>
  <c r="AH23"/>
  <c r="T23"/>
  <c r="V24"/>
  <c r="W24"/>
  <c r="X24"/>
  <c r="Y24"/>
  <c r="Z24"/>
  <c r="AA24"/>
  <c r="AB24"/>
  <c r="AC24"/>
  <c r="AD24"/>
  <c r="AE24"/>
  <c r="AF24"/>
  <c r="AG24"/>
  <c r="AH24"/>
  <c r="T24"/>
  <c r="V25"/>
  <c r="W25"/>
  <c r="X25"/>
  <c r="Y25"/>
  <c r="Z25"/>
  <c r="AA25"/>
  <c r="AB25"/>
  <c r="AC25"/>
  <c r="AD25"/>
  <c r="AE25"/>
  <c r="AF25"/>
  <c r="AG25"/>
  <c r="AH25"/>
  <c r="T25"/>
  <c r="V26"/>
  <c r="W26"/>
  <c r="X26"/>
  <c r="Y26"/>
  <c r="Z26"/>
  <c r="AA26"/>
  <c r="AB26"/>
  <c r="AC26"/>
  <c r="AD26"/>
  <c r="AE26"/>
  <c r="AF26"/>
  <c r="AG26"/>
  <c r="AH26"/>
  <c r="T26"/>
  <c r="T28"/>
  <c r="R28"/>
  <c r="R26"/>
  <c r="R25"/>
  <c r="R24"/>
  <c r="R23"/>
  <c r="R22"/>
  <c r="R21"/>
  <c r="R20"/>
  <c r="R19"/>
  <c r="AH8"/>
  <c r="AG8"/>
  <c r="AF8"/>
  <c r="AE8"/>
  <c r="AD8"/>
  <c r="AC8"/>
  <c r="AB8"/>
  <c r="AA8"/>
  <c r="Z8"/>
  <c r="Y8"/>
  <c r="X8"/>
  <c r="W8"/>
  <c r="V8"/>
  <c r="T8"/>
  <c r="R8"/>
  <c r="R3"/>
  <c r="T60" l="1"/>
  <c r="T59"/>
  <c r="T58"/>
  <c r="T53"/>
  <c r="T57"/>
  <c r="T51"/>
  <c r="T62" l="1"/>
</calcChain>
</file>

<file path=xl/sharedStrings.xml><?xml version="1.0" encoding="utf-8"?>
<sst xmlns="http://schemas.openxmlformats.org/spreadsheetml/2006/main" count="224" uniqueCount="56">
  <si>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</si>
  <si>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</si>
  <si>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</si>
  <si>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</si>
  <si>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</si>
  <si>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</si>
  <si>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</si>
  <si>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</si>
  <si>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</si>
  <si>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</si>
  <si>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</si>
  <si>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</si>
  <si>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</si>
  <si>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</si>
  <si>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</si>
  <si>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</si>
  <si>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</si>
  <si>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</si>
  <si>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</si>
  <si>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</si>
  <si>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</si>
  <si>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</si>
  <si>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</si>
  <si>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</si>
  <si>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</si>
  <si>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</si>
  <si>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</si>
  <si>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</si>
  <si>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</si>
  <si>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</si>
  <si>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</si>
  <si>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</si>
  <si>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</si>
  <si>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</si>
  <si>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</si>
  <si>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</si>
  <si>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</si>
  <si>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</si>
  <si>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</si>
  <si>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</si>
  <si>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</si>
  <si>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</si>
  <si>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</si>
  <si>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</t>
  </si>
  <si>
    <t xml:space="preserve">The row marked in red is the time-interval/(timestamp) when the network is determined(assigned vector 1)to be heading towards a failure. </t>
  </si>
  <si>
    <t xml:space="preserve">For the "No Failure" cases that determination can only be done at the end since we can never be sure that failure will not occur at a future time. </t>
  </si>
  <si>
    <t>File1-Leaf Failure</t>
  </si>
  <si>
    <t>Part 2-at mid(10,000 rows</t>
  </si>
  <si>
    <t>Part 3-End of File</t>
  </si>
  <si>
    <t>outcome vector for File 1</t>
  </si>
  <si>
    <t>File2-No Failure</t>
  </si>
  <si>
    <t>outcome vector for File 2</t>
  </si>
  <si>
    <t>File3-Spine Failure</t>
  </si>
  <si>
    <t>outcome vector for File 3</t>
  </si>
  <si>
    <t>Average after certainty of outcome</t>
  </si>
  <si>
    <t>Test Case E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</si>
</sst>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7" fillId="0" borderId="0" xfId="0" applyFont="1" applyBorder="1"/>
    <xf numFmtId="164" fontId="7" fillId="0" borderId="1" xfId="0" applyNumberFormat="1" applyFont="1" applyBorder="1"/>
    <xf numFmtId="0" fontId="6" fillId="0" borderId="0" xfId="0" applyFont="1"/>
    <xf numFmtId="0" fontId="8" fillId="0" borderId="0" xfId="0" applyFont="1"/>
    <xf numFmtId="2" fontId="0" fillId="0" borderId="1" xfId="0" applyNumberForma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0" fontId="4" fillId="0" borderId="0" xfId="0" applyFont="1" applyBorder="1"/>
    <xf numFmtId="0" fontId="0" fillId="0" borderId="3" xfId="0" applyBorder="1"/>
    <xf numFmtId="0" fontId="0" fillId="0" borderId="1" xfId="0" applyBorder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63"/>
  <sheetViews>
    <sheetView topLeftCell="A2" zoomScale="75" zoomScaleNormal="75" workbookViewId="0">
      <selection activeCell="R19" sqref="R19:T29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43074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 t="s">
        <v>43</v>
      </c>
      <c r="C14" s="24">
        <v>1</v>
      </c>
      <c r="D14" s="25" t="s">
        <v>44</v>
      </c>
    </row>
    <row r="15" spans="1:34">
      <c r="B15" s="24"/>
      <c r="C15" s="24">
        <v>2</v>
      </c>
      <c r="D15" s="25" t="s">
        <v>45</v>
      </c>
    </row>
    <row r="16" spans="1:34">
      <c r="D16" s="5"/>
    </row>
    <row r="17" spans="1:34">
      <c r="D17" t="s">
        <v>29</v>
      </c>
    </row>
    <row r="18" spans="1:34">
      <c r="A18" s="15" t="s">
        <v>39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1</v>
      </c>
      <c r="B19" s="1">
        <v>51</v>
      </c>
      <c r="C19" s="2"/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4">
        <v>1.510279E-2</v>
      </c>
      <c r="L19" s="4">
        <v>1.114831E-2</v>
      </c>
      <c r="M19" s="4">
        <v>8.8727979999999998E-2</v>
      </c>
      <c r="N19" s="4">
        <v>0.11702396</v>
      </c>
      <c r="O19" s="4">
        <v>0.46517996</v>
      </c>
      <c r="P19" s="4">
        <v>0.232817</v>
      </c>
      <c r="R19" s="3">
        <f t="shared" ref="R19:R26" si="2">SUM(D19:P19)</f>
        <v>1</v>
      </c>
      <c r="T19" s="11">
        <f>SUM(V19:AH19)</f>
        <v>2.4822308116755725</v>
      </c>
      <c r="U19" s="13"/>
      <c r="V19">
        <f t="shared" ref="V19:AH26" si="3">LOG(D19/D$3, 2)*D$28</f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2.4822308116755725</v>
      </c>
    </row>
    <row r="20" spans="1:34" ht="18.75">
      <c r="A20" t="s">
        <v>2</v>
      </c>
      <c r="B20" s="1">
        <v>66</v>
      </c>
      <c r="C20" s="2"/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4">
        <v>0.21614</v>
      </c>
      <c r="L20" s="1">
        <v>0.01</v>
      </c>
      <c r="M20" s="4">
        <v>0.10412425</v>
      </c>
      <c r="N20" s="4">
        <v>0.15030487000000001</v>
      </c>
      <c r="O20" s="4">
        <v>0.21260486000000001</v>
      </c>
      <c r="P20" s="4">
        <v>0.23682601</v>
      </c>
      <c r="R20" s="3">
        <f t="shared" si="2"/>
        <v>0.99999999000000006</v>
      </c>
      <c r="T20" s="11">
        <f t="shared" ref="T20:T26" si="4">SUM(V20:AH20)</f>
        <v>2.5068619430393726</v>
      </c>
      <c r="U20" s="13"/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2.5068619430393726</v>
      </c>
    </row>
    <row r="21" spans="1:34" ht="18.75">
      <c r="A21" t="s">
        <v>3</v>
      </c>
      <c r="B21" s="1">
        <v>80</v>
      </c>
      <c r="C21" s="2"/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4">
        <v>0.14315918</v>
      </c>
      <c r="M21" s="4">
        <v>3.4034420000000003E-2</v>
      </c>
      <c r="N21" s="4">
        <v>8.0970020000000004E-2</v>
      </c>
      <c r="O21" s="4">
        <v>0.43090110999999998</v>
      </c>
      <c r="P21" s="4">
        <v>0.23093527999999999</v>
      </c>
      <c r="R21" s="3">
        <f t="shared" si="2"/>
        <v>1.0000000099999999</v>
      </c>
      <c r="T21" s="11">
        <f t="shared" si="4"/>
        <v>2.4705229964121602</v>
      </c>
      <c r="U21" s="13"/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2.4705229964121602</v>
      </c>
    </row>
    <row r="22" spans="1:34" ht="18.75">
      <c r="A22" t="s">
        <v>4</v>
      </c>
      <c r="B22" s="1">
        <v>95</v>
      </c>
      <c r="C22" s="2"/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4">
        <v>1.2610100000000001E-2</v>
      </c>
      <c r="L22" s="1">
        <v>0.01</v>
      </c>
      <c r="M22" s="4">
        <v>0.20161196000000001</v>
      </c>
      <c r="N22" s="4">
        <v>0.30504652999999998</v>
      </c>
      <c r="O22" s="4">
        <v>0.17380933000000001</v>
      </c>
      <c r="P22" s="4">
        <v>0.22692208</v>
      </c>
      <c r="R22" s="3">
        <f t="shared" si="2"/>
        <v>1</v>
      </c>
      <c r="T22" s="11">
        <f t="shared" si="4"/>
        <v>2.4452313989634242</v>
      </c>
      <c r="U22" s="13"/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2.4452313989634242</v>
      </c>
    </row>
    <row r="23" spans="1:34" ht="18.75">
      <c r="A23" t="s">
        <v>5</v>
      </c>
      <c r="B23" s="18">
        <v>109</v>
      </c>
      <c r="C23" s="19"/>
      <c r="D23" s="18">
        <v>0.01</v>
      </c>
      <c r="E23" s="18">
        <v>0.01</v>
      </c>
      <c r="F23" s="18">
        <v>0.01</v>
      </c>
      <c r="G23" s="18">
        <v>0.01</v>
      </c>
      <c r="H23" s="18">
        <v>0.01</v>
      </c>
      <c r="I23" s="18">
        <v>0.01</v>
      </c>
      <c r="J23" s="18">
        <v>0.01</v>
      </c>
      <c r="K23" s="18">
        <v>0.01</v>
      </c>
      <c r="L23" s="20">
        <v>7.0556270000000004E-2</v>
      </c>
      <c r="M23" s="18">
        <v>0.01</v>
      </c>
      <c r="N23" s="18">
        <v>0.01</v>
      </c>
      <c r="O23" s="20">
        <v>0.30876467000000002</v>
      </c>
      <c r="P23" s="20">
        <v>0.52067905999999997</v>
      </c>
      <c r="R23" s="3">
        <f t="shared" si="2"/>
        <v>1</v>
      </c>
      <c r="T23" s="11">
        <f t="shared" si="4"/>
        <v>3.6434287932771046</v>
      </c>
      <c r="U23" s="13"/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3.6434287932771046</v>
      </c>
    </row>
    <row r="24" spans="1:34" ht="18.75">
      <c r="A24" t="s">
        <v>6</v>
      </c>
      <c r="B24" s="21">
        <v>123</v>
      </c>
      <c r="C24" s="22"/>
      <c r="D24" s="21">
        <v>0.01</v>
      </c>
      <c r="E24" s="21">
        <v>0.01</v>
      </c>
      <c r="F24" s="21">
        <v>0.01</v>
      </c>
      <c r="G24" s="21">
        <v>0.01</v>
      </c>
      <c r="H24" s="21">
        <v>0.01</v>
      </c>
      <c r="I24" s="21">
        <v>0.01</v>
      </c>
      <c r="J24" s="21">
        <v>0.01</v>
      </c>
      <c r="K24" s="23">
        <v>3.0224129999999998E-2</v>
      </c>
      <c r="L24" s="21">
        <v>0.01</v>
      </c>
      <c r="M24" s="23">
        <v>0.19567884999999999</v>
      </c>
      <c r="N24" s="23">
        <v>0.25356526000000001</v>
      </c>
      <c r="O24" s="23">
        <v>0.12269979</v>
      </c>
      <c r="P24" s="20">
        <v>0.31783197000000002</v>
      </c>
      <c r="R24" s="3">
        <f t="shared" si="2"/>
        <v>1</v>
      </c>
      <c r="T24" s="11">
        <f t="shared" si="4"/>
        <v>2.931298655254893</v>
      </c>
      <c r="U24" s="13"/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2.931298655254893</v>
      </c>
    </row>
    <row r="25" spans="1:34" ht="18.75">
      <c r="A25" t="s">
        <v>7</v>
      </c>
      <c r="B25" s="21">
        <v>137</v>
      </c>
      <c r="C25" s="22"/>
      <c r="D25" s="21">
        <v>0.01</v>
      </c>
      <c r="E25" s="21">
        <v>0.01</v>
      </c>
      <c r="F25" s="21">
        <v>0.01</v>
      </c>
      <c r="G25" s="21">
        <v>0.01</v>
      </c>
      <c r="H25" s="21">
        <v>0.01</v>
      </c>
      <c r="I25" s="21">
        <v>0.01</v>
      </c>
      <c r="J25" s="21">
        <v>0.01</v>
      </c>
      <c r="K25" s="21">
        <v>0.01</v>
      </c>
      <c r="L25" s="21">
        <v>0.01</v>
      </c>
      <c r="M25" s="23">
        <v>0.11399458</v>
      </c>
      <c r="N25" s="21">
        <v>0.01</v>
      </c>
      <c r="O25" s="23">
        <v>0.17455683999999999</v>
      </c>
      <c r="P25" s="20">
        <v>0.61144858000000002</v>
      </c>
      <c r="R25" s="3">
        <f t="shared" si="2"/>
        <v>1</v>
      </c>
      <c r="T25" s="11">
        <f t="shared" si="4"/>
        <v>3.8752655857014933</v>
      </c>
      <c r="U25" s="13"/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3.8752655857014933</v>
      </c>
    </row>
    <row r="26" spans="1:34" ht="18.75">
      <c r="A26" t="s">
        <v>8</v>
      </c>
      <c r="B26" s="21">
        <v>152</v>
      </c>
      <c r="C26" s="22"/>
      <c r="D26" s="21">
        <v>0.01</v>
      </c>
      <c r="E26" s="21">
        <v>0.01</v>
      </c>
      <c r="F26" s="21">
        <v>0.01</v>
      </c>
      <c r="G26" s="21">
        <v>0.01</v>
      </c>
      <c r="H26" s="21">
        <v>0.01</v>
      </c>
      <c r="I26" s="21">
        <v>0.01</v>
      </c>
      <c r="J26" s="21">
        <v>0.01</v>
      </c>
      <c r="K26" s="23">
        <v>0.15227789999999999</v>
      </c>
      <c r="L26" s="21">
        <v>0.01</v>
      </c>
      <c r="M26" s="23">
        <v>2.1694060000000001E-2</v>
      </c>
      <c r="N26" s="23">
        <v>0.26559059000000002</v>
      </c>
      <c r="O26" s="23">
        <v>0.12404546</v>
      </c>
      <c r="P26" s="20">
        <v>0.35639198999999999</v>
      </c>
      <c r="R26" s="3">
        <f t="shared" si="2"/>
        <v>1</v>
      </c>
      <c r="T26" s="11">
        <f t="shared" si="4"/>
        <v>3.0964993181225333</v>
      </c>
      <c r="U26" s="13"/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3.0964993181225333</v>
      </c>
    </row>
    <row r="27" spans="1:34">
      <c r="D27" s="5" t="s">
        <v>30</v>
      </c>
      <c r="R27" s="2"/>
      <c r="T27" t="s">
        <v>34</v>
      </c>
    </row>
    <row r="28" spans="1:34" ht="18.75"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0">
        <v>0</v>
      </c>
      <c r="O28" s="30">
        <v>0</v>
      </c>
      <c r="P28" s="30">
        <v>1</v>
      </c>
      <c r="R28" s="3">
        <f>SUM(D28:P28)</f>
        <v>1</v>
      </c>
      <c r="T28" s="14">
        <f>AVERAGE(T19:T26)</f>
        <v>2.9314174378058189</v>
      </c>
    </row>
    <row r="29" spans="1:34" ht="18.75">
      <c r="D29" s="2"/>
      <c r="E29" s="2"/>
      <c r="F29" s="2"/>
      <c r="G29" s="2"/>
      <c r="H29" s="2"/>
      <c r="I29" s="2"/>
      <c r="J29" s="2"/>
      <c r="K29" s="2"/>
      <c r="L29" s="2"/>
      <c r="M29" s="2"/>
      <c r="N29" s="31" t="s">
        <v>54</v>
      </c>
      <c r="O29" s="31"/>
      <c r="P29" s="31"/>
      <c r="Q29" s="31"/>
      <c r="R29" s="3"/>
      <c r="T29" s="14">
        <f>AVERAGE(T23:T26)</f>
        <v>3.3866230880890056</v>
      </c>
    </row>
    <row r="30" spans="1:34">
      <c r="A30" s="15" t="s">
        <v>40</v>
      </c>
      <c r="B30" t="s">
        <v>9</v>
      </c>
    </row>
    <row r="31" spans="1:34" ht="18.75">
      <c r="A31" t="s">
        <v>1</v>
      </c>
      <c r="B31" s="1">
        <v>90</v>
      </c>
      <c r="C31" s="2"/>
      <c r="D31" s="1">
        <v>0.88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0.01</v>
      </c>
      <c r="O31" s="4">
        <v>0.01</v>
      </c>
      <c r="P31" s="4">
        <v>0.01</v>
      </c>
      <c r="R31" s="3">
        <f t="shared" ref="R31:R38" si="5">SUM(D31:P31)</f>
        <v>1</v>
      </c>
      <c r="T31" s="11">
        <f>SUM(V31:AH31)</f>
        <v>0.81557542886257262</v>
      </c>
      <c r="U31" s="13"/>
      <c r="V31">
        <f t="shared" ref="V31:AH38" si="6">LOG(D31/D$3, 2)*D$40</f>
        <v>0.81557542886257262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</row>
    <row r="32" spans="1:34" ht="18.75">
      <c r="A32" t="s">
        <v>2</v>
      </c>
      <c r="B32" s="21">
        <v>108</v>
      </c>
      <c r="C32" s="22"/>
      <c r="D32" s="21">
        <v>0.88</v>
      </c>
      <c r="E32" s="23">
        <v>0.01</v>
      </c>
      <c r="F32" s="23">
        <v>0.01</v>
      </c>
      <c r="G32" s="23">
        <v>0.01</v>
      </c>
      <c r="H32" s="23">
        <v>0.01</v>
      </c>
      <c r="I32" s="23">
        <v>0.01</v>
      </c>
      <c r="J32" s="23">
        <v>0.01</v>
      </c>
      <c r="K32" s="23">
        <v>0.01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R32" s="3">
        <f t="shared" si="5"/>
        <v>1</v>
      </c>
      <c r="T32" s="11">
        <f t="shared" ref="T32:T38" si="7">SUM(V32:AH32)</f>
        <v>0.81557542886257262</v>
      </c>
      <c r="U32" s="13"/>
      <c r="V32">
        <f t="shared" si="6"/>
        <v>0.81557542886257262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</row>
    <row r="33" spans="1:34" ht="18.75">
      <c r="A33" t="s">
        <v>3</v>
      </c>
      <c r="B33" s="21">
        <v>122</v>
      </c>
      <c r="C33" s="22"/>
      <c r="D33" s="21">
        <v>0.88</v>
      </c>
      <c r="E33" s="23">
        <v>0.01</v>
      </c>
      <c r="F33" s="23">
        <v>0.01</v>
      </c>
      <c r="G33" s="23">
        <v>0.01</v>
      </c>
      <c r="H33" s="23">
        <v>0.01</v>
      </c>
      <c r="I33" s="23">
        <v>0.01</v>
      </c>
      <c r="J33" s="23">
        <v>0.01</v>
      </c>
      <c r="K33" s="23">
        <v>0.01</v>
      </c>
      <c r="L33" s="23">
        <v>0.01</v>
      </c>
      <c r="M33" s="23">
        <v>0.01</v>
      </c>
      <c r="N33" s="23">
        <v>0.01</v>
      </c>
      <c r="O33" s="23">
        <v>0.01</v>
      </c>
      <c r="P33" s="23">
        <v>0.01</v>
      </c>
      <c r="R33" s="3">
        <f t="shared" si="5"/>
        <v>1</v>
      </c>
      <c r="T33" s="11">
        <f t="shared" si="7"/>
        <v>0.81557542886257262</v>
      </c>
      <c r="U33" s="13"/>
      <c r="V33">
        <f t="shared" si="6"/>
        <v>0.81557542886257262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</row>
    <row r="34" spans="1:34" ht="18.75">
      <c r="A34" t="s">
        <v>4</v>
      </c>
      <c r="B34" s="21">
        <v>140</v>
      </c>
      <c r="C34" s="22"/>
      <c r="D34" s="21">
        <v>0.88</v>
      </c>
      <c r="E34" s="23">
        <v>0.01</v>
      </c>
      <c r="F34" s="23">
        <v>0.01</v>
      </c>
      <c r="G34" s="23">
        <v>0.01</v>
      </c>
      <c r="H34" s="23">
        <v>0.01</v>
      </c>
      <c r="I34" s="23">
        <v>0.01</v>
      </c>
      <c r="J34" s="23">
        <v>0.01</v>
      </c>
      <c r="K34" s="23">
        <v>0.01</v>
      </c>
      <c r="L34" s="23">
        <v>0.01</v>
      </c>
      <c r="M34" s="23">
        <v>0.01</v>
      </c>
      <c r="N34" s="23">
        <v>0.01</v>
      </c>
      <c r="O34" s="23">
        <v>0.01</v>
      </c>
      <c r="P34" s="23">
        <v>0.01</v>
      </c>
      <c r="R34" s="3">
        <f t="shared" si="5"/>
        <v>1</v>
      </c>
      <c r="T34" s="11">
        <f t="shared" si="7"/>
        <v>0.81557542886257262</v>
      </c>
      <c r="U34" s="13"/>
      <c r="V34">
        <f t="shared" si="6"/>
        <v>0.81557542886257262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</row>
    <row r="35" spans="1:34" ht="18.75">
      <c r="A35" t="s">
        <v>5</v>
      </c>
      <c r="B35" s="21">
        <v>153</v>
      </c>
      <c r="C35" s="22"/>
      <c r="D35" s="21">
        <v>0.88</v>
      </c>
      <c r="E35" s="23">
        <v>0.01</v>
      </c>
      <c r="F35" s="23">
        <v>0.01</v>
      </c>
      <c r="G35" s="23">
        <v>0.01</v>
      </c>
      <c r="H35" s="23">
        <v>0.01</v>
      </c>
      <c r="I35" s="23">
        <v>0.01</v>
      </c>
      <c r="J35" s="23">
        <v>0.01</v>
      </c>
      <c r="K35" s="23">
        <v>0.01</v>
      </c>
      <c r="L35" s="23">
        <v>0.01</v>
      </c>
      <c r="M35" s="23">
        <v>0.01</v>
      </c>
      <c r="N35" s="23">
        <v>0.01</v>
      </c>
      <c r="O35" s="23">
        <v>0.01</v>
      </c>
      <c r="P35" s="23">
        <v>0.01</v>
      </c>
      <c r="R35" s="3">
        <f t="shared" si="5"/>
        <v>1</v>
      </c>
      <c r="T35" s="11">
        <f t="shared" si="7"/>
        <v>0.81557542886257262</v>
      </c>
      <c r="U35" s="13"/>
      <c r="V35">
        <f t="shared" si="6"/>
        <v>0.81557542886257262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</row>
    <row r="36" spans="1:34" ht="18.75">
      <c r="A36" t="s">
        <v>6</v>
      </c>
      <c r="B36" s="21">
        <v>167</v>
      </c>
      <c r="C36" s="22"/>
      <c r="D36" s="21">
        <v>0.88</v>
      </c>
      <c r="E36" s="23">
        <v>0.01</v>
      </c>
      <c r="F36" s="23">
        <v>0.01</v>
      </c>
      <c r="G36" s="23">
        <v>0.01</v>
      </c>
      <c r="H36" s="23">
        <v>0.01</v>
      </c>
      <c r="I36" s="23">
        <v>0.01</v>
      </c>
      <c r="J36" s="23">
        <v>0.01</v>
      </c>
      <c r="K36" s="23">
        <v>0.01</v>
      </c>
      <c r="L36" s="23">
        <v>0.01</v>
      </c>
      <c r="M36" s="23">
        <v>0.01</v>
      </c>
      <c r="N36" s="23">
        <v>0.01</v>
      </c>
      <c r="O36" s="23">
        <v>0.01</v>
      </c>
      <c r="P36" s="23">
        <v>0.01</v>
      </c>
      <c r="R36" s="3">
        <f t="shared" si="5"/>
        <v>1</v>
      </c>
      <c r="T36" s="11">
        <f t="shared" si="7"/>
        <v>0.81557542886257262</v>
      </c>
      <c r="U36" s="13"/>
      <c r="V36">
        <f t="shared" si="6"/>
        <v>0.81557542886257262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</row>
    <row r="37" spans="1:34" ht="18.75">
      <c r="A37" t="s">
        <v>7</v>
      </c>
      <c r="B37" s="21">
        <v>185</v>
      </c>
      <c r="C37" s="22"/>
      <c r="D37" s="21">
        <v>0.88</v>
      </c>
      <c r="E37" s="23">
        <v>0.01</v>
      </c>
      <c r="F37" s="23">
        <v>0.01</v>
      </c>
      <c r="G37" s="23">
        <v>0.01</v>
      </c>
      <c r="H37" s="23">
        <v>0.01</v>
      </c>
      <c r="I37" s="23">
        <v>0.01</v>
      </c>
      <c r="J37" s="23">
        <v>0.01</v>
      </c>
      <c r="K37" s="23">
        <v>0.01</v>
      </c>
      <c r="L37" s="23">
        <v>0.01</v>
      </c>
      <c r="M37" s="23">
        <v>0.01</v>
      </c>
      <c r="N37" s="23">
        <v>0.01</v>
      </c>
      <c r="O37" s="23">
        <v>0.01</v>
      </c>
      <c r="P37" s="23">
        <v>0.01</v>
      </c>
      <c r="R37" s="3">
        <f t="shared" si="5"/>
        <v>1</v>
      </c>
      <c r="T37" s="11">
        <f t="shared" si="7"/>
        <v>0.81557542886257262</v>
      </c>
      <c r="U37" s="13"/>
      <c r="V37">
        <f t="shared" si="6"/>
        <v>0.81557542886257262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</row>
    <row r="38" spans="1:34" ht="18.75">
      <c r="A38" t="s">
        <v>8</v>
      </c>
      <c r="B38" s="18">
        <v>198</v>
      </c>
      <c r="C38" s="19"/>
      <c r="D38" s="18">
        <v>0.88</v>
      </c>
      <c r="E38" s="20">
        <v>0.01</v>
      </c>
      <c r="F38" s="20">
        <v>0.01</v>
      </c>
      <c r="G38" s="20">
        <v>0.01</v>
      </c>
      <c r="H38" s="20">
        <v>0.01</v>
      </c>
      <c r="I38" s="20">
        <v>0.01</v>
      </c>
      <c r="J38" s="20">
        <v>0.01</v>
      </c>
      <c r="K38" s="20">
        <v>0.01</v>
      </c>
      <c r="L38" s="20">
        <v>0.01</v>
      </c>
      <c r="M38" s="20">
        <v>0.01</v>
      </c>
      <c r="N38" s="20">
        <v>0.01</v>
      </c>
      <c r="O38" s="20">
        <v>0.01</v>
      </c>
      <c r="P38" s="20">
        <v>0.01</v>
      </c>
      <c r="R38" s="3">
        <f t="shared" si="5"/>
        <v>1</v>
      </c>
      <c r="T38" s="11">
        <f t="shared" si="7"/>
        <v>0.81557542886257262</v>
      </c>
      <c r="U38" s="13"/>
      <c r="V38">
        <f t="shared" si="6"/>
        <v>0.81557542886257262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  <c r="AF38">
        <f t="shared" si="6"/>
        <v>0</v>
      </c>
      <c r="AG38">
        <f t="shared" si="6"/>
        <v>0</v>
      </c>
      <c r="AH38">
        <f t="shared" si="6"/>
        <v>0</v>
      </c>
    </row>
    <row r="39" spans="1:34">
      <c r="D39" s="5" t="s">
        <v>31</v>
      </c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t="s">
        <v>34</v>
      </c>
    </row>
    <row r="40" spans="1:34" ht="18.75"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R40" s="3">
        <f>SUM(D40:P40)</f>
        <v>1</v>
      </c>
      <c r="T40" s="14">
        <f>AVERAGE(T31:T38)</f>
        <v>0.81557542886257273</v>
      </c>
    </row>
    <row r="41" spans="1:34">
      <c r="A41" s="15" t="s">
        <v>41</v>
      </c>
      <c r="B41" t="s">
        <v>9</v>
      </c>
    </row>
    <row r="42" spans="1:34" ht="18.75">
      <c r="A42" t="s">
        <v>1</v>
      </c>
      <c r="B42" s="1">
        <v>40</v>
      </c>
      <c r="C42" s="2"/>
      <c r="D42" s="1">
        <v>0.69199999999999995</v>
      </c>
      <c r="E42" s="4">
        <v>2.5666669999999999E-2</v>
      </c>
      <c r="F42" s="4">
        <v>2.5666669999999999E-2</v>
      </c>
      <c r="G42" s="4">
        <v>2.5666669999999999E-2</v>
      </c>
      <c r="H42" s="4">
        <v>2.5666669999999999E-2</v>
      </c>
      <c r="I42" s="4">
        <v>2.5666669999999999E-2</v>
      </c>
      <c r="J42" s="4">
        <v>2.5666669999999999E-2</v>
      </c>
      <c r="K42" s="4">
        <v>2.5666669999999999E-2</v>
      </c>
      <c r="L42" s="4">
        <v>2.5666669999999999E-2</v>
      </c>
      <c r="M42" s="4">
        <v>2.5666669999999999E-2</v>
      </c>
      <c r="N42" s="4">
        <v>2.5666669999999999E-2</v>
      </c>
      <c r="O42" s="4">
        <v>2.5666669999999999E-2</v>
      </c>
      <c r="P42" s="4">
        <v>2.5666669999999999E-2</v>
      </c>
      <c r="R42" s="3">
        <f t="shared" ref="R42:R49" si="8">SUM(D42:P42)</f>
        <v>1.00000004</v>
      </c>
      <c r="T42" s="11">
        <f>SUM(V42:AH42)</f>
        <v>0.46884394297463744</v>
      </c>
      <c r="U42" s="13"/>
      <c r="V42">
        <f t="shared" ref="V42:AH49" si="9">LOG(D42/D$3, 2)*D$51</f>
        <v>0.46884394297463744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</row>
    <row r="43" spans="1:34" ht="18.75">
      <c r="A43" t="s">
        <v>2</v>
      </c>
      <c r="B43" s="1">
        <v>57</v>
      </c>
      <c r="C43" s="2"/>
      <c r="D43" s="1">
        <v>0.77600000000000002</v>
      </c>
      <c r="E43" s="4">
        <v>1.866667E-2</v>
      </c>
      <c r="F43" s="4">
        <v>1.866667E-2</v>
      </c>
      <c r="G43" s="4">
        <v>1.866667E-2</v>
      </c>
      <c r="H43" s="4">
        <v>1.866667E-2</v>
      </c>
      <c r="I43" s="4">
        <v>1.866667E-2</v>
      </c>
      <c r="J43" s="4">
        <v>1.866667E-2</v>
      </c>
      <c r="K43" s="4">
        <v>1.866667E-2</v>
      </c>
      <c r="L43" s="4">
        <v>1.866667E-2</v>
      </c>
      <c r="M43" s="4">
        <v>1.866667E-2</v>
      </c>
      <c r="N43" s="4">
        <v>1.866667E-2</v>
      </c>
      <c r="O43" s="4">
        <v>1.866667E-2</v>
      </c>
      <c r="P43" s="4">
        <v>1.866667E-2</v>
      </c>
      <c r="R43" s="3">
        <f t="shared" si="8"/>
        <v>1.00000004</v>
      </c>
      <c r="T43" s="11">
        <f t="shared" ref="T43:T49" si="10">SUM(V43:AH43)</f>
        <v>0.63412855752504071</v>
      </c>
      <c r="U43" s="13"/>
      <c r="V43">
        <f t="shared" si="9"/>
        <v>0.63412855752504071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</row>
    <row r="44" spans="1:34" ht="18.75">
      <c r="A44" t="s">
        <v>3</v>
      </c>
      <c r="B44" s="1">
        <v>70</v>
      </c>
      <c r="C44" s="2"/>
      <c r="D44" s="1">
        <v>0.81</v>
      </c>
      <c r="E44" s="4">
        <v>1.583E-2</v>
      </c>
      <c r="F44" s="4">
        <v>1.583E-2</v>
      </c>
      <c r="G44" s="4">
        <v>1.583E-2</v>
      </c>
      <c r="H44" s="4">
        <v>1.583E-2</v>
      </c>
      <c r="I44" s="4">
        <v>1.583E-2</v>
      </c>
      <c r="J44" s="4">
        <v>1.583E-2</v>
      </c>
      <c r="K44" s="4">
        <v>1.583E-2</v>
      </c>
      <c r="L44" s="4">
        <v>1.583E-2</v>
      </c>
      <c r="M44" s="4">
        <v>1.583E-2</v>
      </c>
      <c r="N44" s="4">
        <v>1.583E-2</v>
      </c>
      <c r="O44" s="4">
        <v>1.583E-2</v>
      </c>
      <c r="P44" s="4">
        <v>1.583E-2</v>
      </c>
      <c r="R44" s="3">
        <f t="shared" si="8"/>
        <v>0.99996000000000018</v>
      </c>
      <c r="T44" s="11">
        <f t="shared" si="10"/>
        <v>0.69599381310990016</v>
      </c>
      <c r="U44" s="13"/>
      <c r="V44">
        <f t="shared" si="9"/>
        <v>0.69599381310990016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</row>
    <row r="45" spans="1:34" ht="18.75">
      <c r="A45" t="s">
        <v>4</v>
      </c>
      <c r="B45" s="21">
        <v>88</v>
      </c>
      <c r="C45" s="22"/>
      <c r="D45" s="21">
        <v>0.872</v>
      </c>
      <c r="E45" s="23">
        <v>1.066667E-2</v>
      </c>
      <c r="F45" s="23">
        <v>1.066667E-2</v>
      </c>
      <c r="G45" s="23">
        <v>1.066667E-2</v>
      </c>
      <c r="H45" s="23">
        <v>1.066667E-2</v>
      </c>
      <c r="I45" s="23">
        <v>1.066667E-2</v>
      </c>
      <c r="J45" s="23">
        <v>1.066667E-2</v>
      </c>
      <c r="K45" s="23">
        <v>1.066667E-2</v>
      </c>
      <c r="L45" s="23">
        <v>1.066667E-2</v>
      </c>
      <c r="M45" s="23">
        <v>1.066667E-2</v>
      </c>
      <c r="N45" s="23">
        <v>1.066667E-2</v>
      </c>
      <c r="O45" s="23">
        <v>1.066667E-2</v>
      </c>
      <c r="P45" s="23">
        <v>1.066667E-2</v>
      </c>
      <c r="R45" s="3">
        <f t="shared" si="8"/>
        <v>1.00000004</v>
      </c>
      <c r="T45" s="11">
        <f t="shared" si="10"/>
        <v>0.80240004011483934</v>
      </c>
      <c r="U45" s="13"/>
      <c r="V45">
        <f t="shared" si="9"/>
        <v>0.80240004011483934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</row>
    <row r="46" spans="1:34" ht="18.75">
      <c r="A46" t="s">
        <v>5</v>
      </c>
      <c r="B46" s="21">
        <v>102</v>
      </c>
      <c r="C46" s="22"/>
      <c r="D46" s="21">
        <v>0.88</v>
      </c>
      <c r="E46" s="23">
        <v>0.01</v>
      </c>
      <c r="F46" s="23">
        <v>0.01</v>
      </c>
      <c r="G46" s="23">
        <v>0.01</v>
      </c>
      <c r="H46" s="23">
        <v>0.01</v>
      </c>
      <c r="I46" s="23">
        <v>0.01</v>
      </c>
      <c r="J46" s="23">
        <v>0.01</v>
      </c>
      <c r="K46" s="23">
        <v>0.01</v>
      </c>
      <c r="L46" s="23">
        <v>0.01</v>
      </c>
      <c r="M46" s="23">
        <v>0.01</v>
      </c>
      <c r="N46" s="23">
        <v>0.01</v>
      </c>
      <c r="O46" s="23">
        <v>0.01</v>
      </c>
      <c r="P46" s="23">
        <v>0.01</v>
      </c>
      <c r="R46" s="3">
        <f t="shared" si="8"/>
        <v>1</v>
      </c>
      <c r="T46" s="11">
        <f t="shared" si="10"/>
        <v>0.81557542886257262</v>
      </c>
      <c r="U46" s="13"/>
      <c r="V46">
        <f t="shared" si="9"/>
        <v>0.81557542886257262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</row>
    <row r="47" spans="1:34" ht="18.75">
      <c r="A47" t="s">
        <v>6</v>
      </c>
      <c r="B47" s="1">
        <v>120</v>
      </c>
      <c r="C47" s="2"/>
      <c r="D47" s="21">
        <v>0.88</v>
      </c>
      <c r="E47" s="4">
        <v>0.01</v>
      </c>
      <c r="F47" s="4">
        <v>0.01</v>
      </c>
      <c r="G47" s="4">
        <v>0.01</v>
      </c>
      <c r="H47" s="4">
        <v>0.01</v>
      </c>
      <c r="I47" s="4">
        <v>0.01</v>
      </c>
      <c r="J47" s="4">
        <v>0.01</v>
      </c>
      <c r="K47" s="4">
        <v>0.01</v>
      </c>
      <c r="L47" s="4">
        <v>0.01</v>
      </c>
      <c r="M47" s="4">
        <v>0.01</v>
      </c>
      <c r="N47" s="4">
        <v>0.01</v>
      </c>
      <c r="O47" s="4">
        <v>0.01</v>
      </c>
      <c r="P47" s="4">
        <v>0.01</v>
      </c>
      <c r="R47" s="3">
        <f t="shared" si="8"/>
        <v>1</v>
      </c>
      <c r="T47" s="11">
        <f t="shared" si="10"/>
        <v>0.81557542886257262</v>
      </c>
      <c r="U47" s="13"/>
      <c r="V47">
        <f t="shared" si="9"/>
        <v>0.81557542886257262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</row>
    <row r="48" spans="1:34" ht="18.75">
      <c r="A48" t="s">
        <v>7</v>
      </c>
      <c r="B48" s="1">
        <v>133</v>
      </c>
      <c r="C48" s="2"/>
      <c r="D48" s="21">
        <v>0.88</v>
      </c>
      <c r="E48" s="4">
        <v>0.01</v>
      </c>
      <c r="F48" s="4">
        <v>0.01</v>
      </c>
      <c r="G48" s="4">
        <v>0.01</v>
      </c>
      <c r="H48" s="4">
        <v>0.01</v>
      </c>
      <c r="I48" s="4">
        <v>0.01</v>
      </c>
      <c r="J48" s="4">
        <v>0.01</v>
      </c>
      <c r="K48" s="4">
        <v>0.01</v>
      </c>
      <c r="L48" s="4">
        <v>0.01</v>
      </c>
      <c r="M48" s="4">
        <v>0.01</v>
      </c>
      <c r="N48" s="4">
        <v>0.01</v>
      </c>
      <c r="O48" s="4">
        <v>0.01</v>
      </c>
      <c r="P48" s="4">
        <v>0.01</v>
      </c>
      <c r="R48" s="3">
        <f t="shared" si="8"/>
        <v>1</v>
      </c>
      <c r="T48" s="11">
        <f t="shared" si="10"/>
        <v>0.81557542886257262</v>
      </c>
      <c r="U48" s="13"/>
      <c r="V48">
        <f t="shared" si="9"/>
        <v>0.81557542886257262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</row>
    <row r="49" spans="1:34" ht="18.75">
      <c r="A49" t="s">
        <v>8</v>
      </c>
      <c r="B49" s="18">
        <v>151</v>
      </c>
      <c r="C49" s="19"/>
      <c r="D49" s="18">
        <v>0.88</v>
      </c>
      <c r="E49" s="20">
        <v>0.01</v>
      </c>
      <c r="F49" s="20">
        <v>0.01</v>
      </c>
      <c r="G49" s="20">
        <v>0.01</v>
      </c>
      <c r="H49" s="20">
        <v>0.01</v>
      </c>
      <c r="I49" s="20">
        <v>0.01</v>
      </c>
      <c r="J49" s="20">
        <v>0.01</v>
      </c>
      <c r="K49" s="20">
        <v>0.01</v>
      </c>
      <c r="L49" s="20">
        <v>0.01</v>
      </c>
      <c r="M49" s="20">
        <v>0.01</v>
      </c>
      <c r="N49" s="20">
        <v>0.01</v>
      </c>
      <c r="O49" s="20">
        <v>0.01</v>
      </c>
      <c r="P49" s="20">
        <v>0.01</v>
      </c>
      <c r="R49" s="3">
        <f t="shared" si="8"/>
        <v>1</v>
      </c>
      <c r="T49" s="11">
        <f t="shared" si="10"/>
        <v>0.81557542886257262</v>
      </c>
      <c r="U49" s="13"/>
      <c r="V49">
        <f t="shared" si="9"/>
        <v>0.81557542886257262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0</v>
      </c>
      <c r="AF49">
        <f t="shared" si="9"/>
        <v>0</v>
      </c>
      <c r="AG49">
        <f t="shared" si="9"/>
        <v>0</v>
      </c>
      <c r="AH49">
        <f t="shared" si="9"/>
        <v>0</v>
      </c>
    </row>
    <row r="50" spans="1:34">
      <c r="D50" s="5" t="s">
        <v>32</v>
      </c>
      <c r="T50" t="s">
        <v>34</v>
      </c>
    </row>
    <row r="51" spans="1:34" ht="18.75"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R51" s="3">
        <f>SUM(D51:P51)</f>
        <v>1</v>
      </c>
      <c r="T51" s="14">
        <f>AVERAGE(T42:T49)</f>
        <v>0.73295850864683865</v>
      </c>
    </row>
    <row r="52" spans="1:34">
      <c r="A52" s="15" t="s">
        <v>42</v>
      </c>
      <c r="B52" t="s">
        <v>9</v>
      </c>
    </row>
    <row r="53" spans="1:34" ht="18.75">
      <c r="A53" t="s">
        <v>1</v>
      </c>
      <c r="B53" s="1">
        <v>76</v>
      </c>
      <c r="C53" s="2"/>
      <c r="D53" s="1">
        <v>0.01</v>
      </c>
      <c r="E53" s="4">
        <v>9.9743330000000005E-2</v>
      </c>
      <c r="F53" s="4">
        <v>0.01</v>
      </c>
      <c r="G53" s="4">
        <v>0.01</v>
      </c>
      <c r="H53" s="4">
        <v>0.01</v>
      </c>
      <c r="I53" s="4">
        <v>0.01</v>
      </c>
      <c r="J53" s="4">
        <v>0.13279714000000001</v>
      </c>
      <c r="K53" s="4">
        <v>0.27159348</v>
      </c>
      <c r="L53" s="4">
        <v>0.01</v>
      </c>
      <c r="M53" s="4">
        <v>8.2464869999999996E-2</v>
      </c>
      <c r="N53" s="4">
        <v>0.01</v>
      </c>
      <c r="O53" s="4">
        <v>0.29426964999999999</v>
      </c>
      <c r="P53" s="4">
        <v>4.913153E-2</v>
      </c>
      <c r="R53" s="3">
        <f t="shared" ref="R53:R60" si="11">SUM(D53:P53)</f>
        <v>1</v>
      </c>
      <c r="T53" s="11">
        <f>SUM(V53:AH53)</f>
        <v>-2.0588936890535683</v>
      </c>
      <c r="U53" s="13"/>
      <c r="V53">
        <f t="shared" ref="V53:AH60" si="12">LOG(D53/D$3, 2)*D$62</f>
        <v>0</v>
      </c>
      <c r="W53">
        <f t="shared" si="12"/>
        <v>0</v>
      </c>
      <c r="X53">
        <f t="shared" si="12"/>
        <v>-2.0588936890535683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</row>
    <row r="54" spans="1:34" ht="18.75">
      <c r="A54" t="s">
        <v>2</v>
      </c>
      <c r="B54" s="1">
        <v>95</v>
      </c>
      <c r="C54" s="2"/>
      <c r="D54" s="1">
        <v>0.01</v>
      </c>
      <c r="E54" s="1">
        <v>0.01</v>
      </c>
      <c r="F54" s="1">
        <v>0.01</v>
      </c>
      <c r="G54" s="1">
        <v>0.01</v>
      </c>
      <c r="H54" s="1">
        <v>0.01</v>
      </c>
      <c r="I54" s="4">
        <v>4.2648819999999997E-2</v>
      </c>
      <c r="J54" s="1">
        <v>0.01</v>
      </c>
      <c r="K54" s="1">
        <v>0.01</v>
      </c>
      <c r="L54" s="1">
        <v>0.01</v>
      </c>
      <c r="M54" s="4">
        <v>0.33179804000000002</v>
      </c>
      <c r="N54" s="4">
        <v>0.13187176</v>
      </c>
      <c r="O54" s="4">
        <v>0.18687445999999999</v>
      </c>
      <c r="P54" s="4">
        <v>0.22680692999999999</v>
      </c>
      <c r="R54" s="3">
        <f t="shared" si="11"/>
        <v>1.0000000099999999</v>
      </c>
      <c r="T54" s="11">
        <f t="shared" ref="T54:T60" si="13">SUM(V54:AH54)</f>
        <v>-2.0588936890535683</v>
      </c>
      <c r="U54" s="13"/>
      <c r="V54">
        <f t="shared" si="12"/>
        <v>0</v>
      </c>
      <c r="W54">
        <f t="shared" si="12"/>
        <v>0</v>
      </c>
      <c r="X54">
        <f t="shared" si="12"/>
        <v>-2.0588936890535683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</row>
    <row r="55" spans="1:34" ht="18.75">
      <c r="A55" t="s">
        <v>3</v>
      </c>
      <c r="B55" s="1">
        <v>115</v>
      </c>
      <c r="C55" s="2"/>
      <c r="D55" s="1">
        <v>0.01</v>
      </c>
      <c r="E55" s="1">
        <v>0.01</v>
      </c>
      <c r="F55" s="1">
        <v>0.01</v>
      </c>
      <c r="G55" s="1">
        <v>0.01</v>
      </c>
      <c r="H55" s="1">
        <v>0.01</v>
      </c>
      <c r="I55" s="1">
        <v>0.01</v>
      </c>
      <c r="J55" s="1">
        <v>0.01</v>
      </c>
      <c r="K55" s="4">
        <v>9.8837599999999998E-2</v>
      </c>
      <c r="L55" s="1">
        <v>0.01</v>
      </c>
      <c r="M55" s="1">
        <v>0.01</v>
      </c>
      <c r="N55" s="4">
        <v>1.760834E-2</v>
      </c>
      <c r="O55" s="4">
        <v>0.36055851</v>
      </c>
      <c r="P55" s="4">
        <v>0.43299555000000001</v>
      </c>
      <c r="R55" s="3">
        <f t="shared" si="11"/>
        <v>1</v>
      </c>
      <c r="T55" s="11">
        <f t="shared" si="13"/>
        <v>-2.0588936890535683</v>
      </c>
      <c r="U55" s="13"/>
      <c r="V55">
        <f t="shared" si="12"/>
        <v>0</v>
      </c>
      <c r="W55">
        <f t="shared" si="12"/>
        <v>0</v>
      </c>
      <c r="X55">
        <f t="shared" si="12"/>
        <v>-2.0588936890535683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</row>
    <row r="56" spans="1:34" ht="18.75">
      <c r="A56" t="s">
        <v>4</v>
      </c>
      <c r="B56" s="1">
        <v>133</v>
      </c>
      <c r="C56" s="2"/>
      <c r="D56" s="1">
        <v>0.01</v>
      </c>
      <c r="E56" s="1">
        <v>0.01</v>
      </c>
      <c r="F56" s="4">
        <v>3.719298E-2</v>
      </c>
      <c r="G56" s="1">
        <v>0.01</v>
      </c>
      <c r="H56" s="1">
        <v>0.01</v>
      </c>
      <c r="I56" s="1">
        <v>0.01</v>
      </c>
      <c r="J56" s="4">
        <v>3.3338189999999997E-2</v>
      </c>
      <c r="K56" s="4">
        <v>0.14164414</v>
      </c>
      <c r="L56" s="1">
        <v>0.01</v>
      </c>
      <c r="M56" s="1">
        <v>0.01</v>
      </c>
      <c r="N56" s="1">
        <v>0.26228480999999998</v>
      </c>
      <c r="O56" s="4">
        <v>0.20601194</v>
      </c>
      <c r="P56" s="4">
        <v>0.24952793000000001</v>
      </c>
      <c r="R56" s="3">
        <f t="shared" si="11"/>
        <v>0.99999999000000006</v>
      </c>
      <c r="T56" s="11">
        <f t="shared" si="13"/>
        <v>-0.16386334392742816</v>
      </c>
      <c r="U56" s="13"/>
      <c r="V56">
        <f t="shared" si="12"/>
        <v>0</v>
      </c>
      <c r="W56">
        <f t="shared" si="12"/>
        <v>0</v>
      </c>
      <c r="X56">
        <f t="shared" si="12"/>
        <v>-0.16386334392742816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</row>
    <row r="57" spans="1:34" ht="18.75">
      <c r="A57" t="s">
        <v>5</v>
      </c>
      <c r="B57" s="18">
        <v>153</v>
      </c>
      <c r="C57" s="2"/>
      <c r="D57" s="18">
        <v>0.01</v>
      </c>
      <c r="E57" s="18">
        <v>0.01</v>
      </c>
      <c r="F57" s="18">
        <v>0.63922593000000005</v>
      </c>
      <c r="G57" s="18">
        <v>0.01</v>
      </c>
      <c r="H57" s="18">
        <v>0.01</v>
      </c>
      <c r="I57" s="18">
        <v>0.01</v>
      </c>
      <c r="J57" s="18">
        <v>0.01</v>
      </c>
      <c r="K57" s="18">
        <v>9.6085710000000005E-2</v>
      </c>
      <c r="L57" s="20">
        <v>0.16468836000000001</v>
      </c>
      <c r="M57" s="18">
        <v>0.01</v>
      </c>
      <c r="N57" s="18">
        <v>0.01</v>
      </c>
      <c r="O57" s="18">
        <v>0.01</v>
      </c>
      <c r="P57" s="18">
        <v>0.01</v>
      </c>
      <c r="R57" s="3">
        <f t="shared" si="11"/>
        <v>1</v>
      </c>
      <c r="T57" s="11">
        <f t="shared" si="13"/>
        <v>3.9393603377599717</v>
      </c>
      <c r="U57" s="13"/>
      <c r="V57">
        <f t="shared" si="12"/>
        <v>0</v>
      </c>
      <c r="W57">
        <f t="shared" si="12"/>
        <v>0</v>
      </c>
      <c r="X57">
        <f t="shared" si="12"/>
        <v>3.9393603377599717</v>
      </c>
      <c r="Y57">
        <f t="shared" si="12"/>
        <v>0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</row>
    <row r="58" spans="1:34" ht="18.75">
      <c r="A58" t="s">
        <v>6</v>
      </c>
      <c r="B58" s="21">
        <v>171</v>
      </c>
      <c r="C58" s="22"/>
      <c r="D58" s="21">
        <v>0.01</v>
      </c>
      <c r="E58" s="21">
        <v>0.01</v>
      </c>
      <c r="F58" s="20">
        <v>0.72455185</v>
      </c>
      <c r="G58" s="21">
        <v>0.01</v>
      </c>
      <c r="H58" s="21">
        <v>0.01</v>
      </c>
      <c r="I58" s="21">
        <v>0.01</v>
      </c>
      <c r="J58" s="21">
        <v>0.01</v>
      </c>
      <c r="K58" s="21">
        <v>0.01</v>
      </c>
      <c r="L58" s="21">
        <v>0.01</v>
      </c>
      <c r="M58" s="21">
        <v>0.01</v>
      </c>
      <c r="N58" s="21">
        <v>0.01</v>
      </c>
      <c r="O58" s="23">
        <v>0.16544814999999999</v>
      </c>
      <c r="P58" s="21">
        <v>0.01</v>
      </c>
      <c r="R58" s="3">
        <f t="shared" si="11"/>
        <v>1</v>
      </c>
      <c r="T58" s="11">
        <f t="shared" si="13"/>
        <v>4.1201233406971216</v>
      </c>
      <c r="U58" s="13"/>
      <c r="V58">
        <f t="shared" si="12"/>
        <v>0</v>
      </c>
      <c r="W58">
        <f t="shared" si="12"/>
        <v>0</v>
      </c>
      <c r="X58">
        <f t="shared" si="12"/>
        <v>4.1201233406971216</v>
      </c>
      <c r="Y58">
        <f t="shared" si="12"/>
        <v>0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  <c r="AH58">
        <f t="shared" si="12"/>
        <v>0</v>
      </c>
    </row>
    <row r="59" spans="1:34" ht="18.75">
      <c r="A59" t="s">
        <v>7</v>
      </c>
      <c r="B59" s="1">
        <v>190</v>
      </c>
      <c r="C59" s="2"/>
      <c r="D59" s="21">
        <v>0.01</v>
      </c>
      <c r="E59" s="4">
        <v>1.0722219999999999E-2</v>
      </c>
      <c r="F59" s="20">
        <v>0.85706872999999995</v>
      </c>
      <c r="G59" s="4">
        <v>1.0722219999999999E-2</v>
      </c>
      <c r="H59" s="4">
        <v>1.0722219999999999E-2</v>
      </c>
      <c r="I59" s="4">
        <v>2.5709050000000001E-2</v>
      </c>
      <c r="J59" s="4">
        <v>1.0722219999999999E-2</v>
      </c>
      <c r="K59" s="4">
        <v>1.0722219999999999E-2</v>
      </c>
      <c r="L59" s="4">
        <v>1.0722219999999999E-2</v>
      </c>
      <c r="M59" s="4">
        <v>1.0722219999999999E-2</v>
      </c>
      <c r="N59" s="4">
        <v>1.0722219999999999E-2</v>
      </c>
      <c r="O59" s="4">
        <v>1.0722219999999999E-2</v>
      </c>
      <c r="P59" s="4">
        <v>1.0722219999999999E-2</v>
      </c>
      <c r="R59" s="3">
        <f t="shared" si="11"/>
        <v>0.99999998000000001</v>
      </c>
      <c r="T59" s="11">
        <f t="shared" si="13"/>
        <v>4.3624453073177545</v>
      </c>
      <c r="U59" s="13"/>
      <c r="V59">
        <f t="shared" si="12"/>
        <v>0</v>
      </c>
      <c r="W59">
        <f t="shared" si="12"/>
        <v>0</v>
      </c>
      <c r="X59">
        <f t="shared" si="12"/>
        <v>4.3624453073177545</v>
      </c>
      <c r="Y59">
        <f t="shared" si="12"/>
        <v>0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0</v>
      </c>
      <c r="AF59">
        <f t="shared" si="12"/>
        <v>0</v>
      </c>
      <c r="AG59">
        <f t="shared" si="12"/>
        <v>0</v>
      </c>
      <c r="AH59">
        <f t="shared" si="12"/>
        <v>0</v>
      </c>
    </row>
    <row r="60" spans="1:34" ht="18.75">
      <c r="A60" t="s">
        <v>8</v>
      </c>
      <c r="B60" s="1">
        <v>210</v>
      </c>
      <c r="C60" s="2"/>
      <c r="D60" s="21">
        <v>0.01</v>
      </c>
      <c r="E60" s="4">
        <v>1.1083330000000001E-2</v>
      </c>
      <c r="F60" s="20">
        <v>0.86808333000000004</v>
      </c>
      <c r="G60" s="4">
        <v>1.1083330000000001E-2</v>
      </c>
      <c r="H60" s="4">
        <v>1.1083330000000001E-2</v>
      </c>
      <c r="I60" s="4">
        <v>1.1083330000000001E-2</v>
      </c>
      <c r="J60" s="4">
        <v>1.1083330000000001E-2</v>
      </c>
      <c r="K60" s="4">
        <v>1.1083330000000001E-2</v>
      </c>
      <c r="L60" s="4">
        <v>1.1083330000000001E-2</v>
      </c>
      <c r="M60" s="4">
        <v>1.1083330000000001E-2</v>
      </c>
      <c r="N60" s="4">
        <v>1.1083330000000001E-2</v>
      </c>
      <c r="O60" s="4">
        <v>1.1083330000000001E-2</v>
      </c>
      <c r="P60" s="4">
        <v>1.1083330000000001E-2</v>
      </c>
      <c r="R60" s="3">
        <f t="shared" si="11"/>
        <v>0.99999995999999947</v>
      </c>
      <c r="T60" s="11">
        <f t="shared" si="13"/>
        <v>4.3808679439038238</v>
      </c>
      <c r="U60" s="13"/>
      <c r="V60">
        <f t="shared" si="12"/>
        <v>0</v>
      </c>
      <c r="W60">
        <f t="shared" si="12"/>
        <v>0</v>
      </c>
      <c r="X60">
        <f t="shared" si="12"/>
        <v>4.3808679439038238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0</v>
      </c>
      <c r="AG60">
        <f t="shared" si="12"/>
        <v>0</v>
      </c>
      <c r="AH60">
        <f t="shared" si="12"/>
        <v>0</v>
      </c>
    </row>
    <row r="61" spans="1:34">
      <c r="D61" s="5" t="s">
        <v>33</v>
      </c>
      <c r="T61" t="s">
        <v>34</v>
      </c>
    </row>
    <row r="62" spans="1:34" ht="18.75"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R62" s="3">
        <f>SUM(D62:P62)</f>
        <v>1</v>
      </c>
      <c r="T62" s="14">
        <f>AVERAGE(T53:T60)</f>
        <v>1.3077815648238174</v>
      </c>
    </row>
    <row r="63" spans="1:34" ht="18.75">
      <c r="N63" s="31" t="s">
        <v>54</v>
      </c>
      <c r="O63" s="31"/>
      <c r="P63" s="31"/>
      <c r="Q63" s="31"/>
      <c r="R63" s="3"/>
      <c r="T63" s="14">
        <f>AVERAGE(T57:T60)</f>
        <v>4.2006992324196677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46"/>
  <sheetViews>
    <sheetView topLeftCell="A12" zoomScale="80" zoomScaleNormal="80" workbookViewId="0">
      <selection activeCell="A19" sqref="A19"/>
    </sheetView>
  </sheetViews>
  <sheetFormatPr defaultColWidth="11" defaultRowHeight="15.75"/>
  <cols>
    <col min="1" max="1" width="24.125" bestFit="1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/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/>
      <c r="C14" s="24"/>
      <c r="D14" s="25"/>
    </row>
    <row r="15" spans="1:34">
      <c r="B15" s="24"/>
      <c r="C15" s="24"/>
      <c r="D15" s="25"/>
    </row>
    <row r="16" spans="1:34">
      <c r="D16" s="5"/>
    </row>
    <row r="17" spans="1:34">
      <c r="D17" t="s">
        <v>29</v>
      </c>
    </row>
    <row r="18" spans="1:34">
      <c r="A18" s="15" t="s">
        <v>46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47</v>
      </c>
      <c r="B19" s="1">
        <v>112</v>
      </c>
      <c r="C19" s="2"/>
      <c r="D19" s="26">
        <v>0.3</v>
      </c>
      <c r="E19" s="26">
        <v>0.01</v>
      </c>
      <c r="F19" s="26">
        <v>0.01</v>
      </c>
      <c r="G19" s="26">
        <v>0.01</v>
      </c>
      <c r="H19" s="26">
        <v>0.01</v>
      </c>
      <c r="I19" s="26">
        <v>0.01</v>
      </c>
      <c r="J19" s="26">
        <v>0.59</v>
      </c>
      <c r="K19" s="26">
        <v>0.01</v>
      </c>
      <c r="L19" s="26">
        <v>0.01</v>
      </c>
      <c r="M19" s="26">
        <v>0.01</v>
      </c>
      <c r="N19" s="26">
        <v>0.01</v>
      </c>
      <c r="O19" s="26">
        <v>0.01</v>
      </c>
      <c r="P19" s="26">
        <v>0.01</v>
      </c>
      <c r="R19" s="3">
        <f t="shared" ref="R19:R20" si="2">SUM(D19:P19)</f>
        <v>1</v>
      </c>
      <c r="T19" s="11">
        <f t="shared" ref="T19:T20" si="3">SUM(V19:AH19)</f>
        <v>3.8237493603082728</v>
      </c>
      <c r="U19" s="13"/>
      <c r="V19">
        <f t="shared" ref="V19:AH20" si="4">LOG(D19/D$3, 2)*D$22</f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3.8237493603082728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48</v>
      </c>
      <c r="B20" s="1">
        <v>233</v>
      </c>
      <c r="C20" s="2"/>
      <c r="D20" s="26">
        <v>0.01</v>
      </c>
      <c r="E20" s="26">
        <v>0.01</v>
      </c>
      <c r="F20" s="26">
        <v>0.01</v>
      </c>
      <c r="G20" s="26">
        <v>0.01</v>
      </c>
      <c r="H20" s="26">
        <v>0.01</v>
      </c>
      <c r="I20" s="26">
        <v>0.01</v>
      </c>
      <c r="J20" s="26">
        <v>0.88</v>
      </c>
      <c r="K20" s="26">
        <v>0.01</v>
      </c>
      <c r="L20" s="26">
        <v>0.01</v>
      </c>
      <c r="M20" s="26">
        <v>0.01</v>
      </c>
      <c r="N20" s="26">
        <v>0.01</v>
      </c>
      <c r="O20" s="26">
        <v>0.01</v>
      </c>
      <c r="P20" s="26">
        <v>0.01</v>
      </c>
      <c r="R20" s="3">
        <f t="shared" si="2"/>
        <v>1</v>
      </c>
      <c r="T20" s="11">
        <f t="shared" si="3"/>
        <v>4.400537929583729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4.400537929583729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>
      <c r="D21" s="5" t="s">
        <v>49</v>
      </c>
      <c r="R21" s="2"/>
      <c r="T21" t="s">
        <v>34</v>
      </c>
    </row>
    <row r="22" spans="1:34" ht="18.75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R22" s="3">
        <f>SUM(D22:P22)</f>
        <v>1</v>
      </c>
      <c r="T22" s="14">
        <f>AVERAGE(T19:T20)</f>
        <v>4.1121436449460012</v>
      </c>
    </row>
    <row r="23" spans="1:34" ht="18.7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3"/>
      <c r="T23" s="17"/>
    </row>
    <row r="24" spans="1:34">
      <c r="A24" s="15" t="s">
        <v>50</v>
      </c>
      <c r="B24" t="s">
        <v>9</v>
      </c>
    </row>
    <row r="25" spans="1:34" ht="18.75">
      <c r="A25" t="s">
        <v>47</v>
      </c>
      <c r="B25" s="21">
        <v>112</v>
      </c>
      <c r="C25" s="22"/>
      <c r="D25" s="21">
        <v>0.88</v>
      </c>
      <c r="E25" s="23">
        <v>0.01</v>
      </c>
      <c r="F25" s="23">
        <v>0.01</v>
      </c>
      <c r="G25" s="23">
        <v>0.01</v>
      </c>
      <c r="H25" s="23">
        <v>0.01</v>
      </c>
      <c r="I25" s="23">
        <v>0.01</v>
      </c>
      <c r="J25" s="23">
        <v>0.01</v>
      </c>
      <c r="K25" s="23">
        <v>0.01</v>
      </c>
      <c r="L25" s="23">
        <v>0.01</v>
      </c>
      <c r="M25" s="23">
        <v>0.01</v>
      </c>
      <c r="N25" s="23">
        <v>0.01</v>
      </c>
      <c r="O25" s="23">
        <v>0.01</v>
      </c>
      <c r="P25" s="23">
        <v>0.01</v>
      </c>
      <c r="R25" s="3">
        <f t="shared" ref="R25:R26" si="5">SUM(D25:P25)</f>
        <v>1</v>
      </c>
      <c r="T25" s="11">
        <f t="shared" ref="T25:T26" si="6">SUM(V25:AH25)</f>
        <v>0.81557542886257262</v>
      </c>
      <c r="U25" s="13"/>
      <c r="V25">
        <f t="shared" ref="V25:AH26" si="7">LOG(D25/D$3, 2)*D$28</f>
        <v>0.81557542886257262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</row>
    <row r="26" spans="1:34" ht="18.75">
      <c r="A26" t="s">
        <v>48</v>
      </c>
      <c r="B26" s="21">
        <v>245</v>
      </c>
      <c r="C26" s="22"/>
      <c r="D26" s="21">
        <v>0.88</v>
      </c>
      <c r="E26" s="23">
        <v>0.01</v>
      </c>
      <c r="F26" s="23">
        <v>0.01</v>
      </c>
      <c r="G26" s="23">
        <v>0.01</v>
      </c>
      <c r="H26" s="23">
        <v>0.01</v>
      </c>
      <c r="I26" s="23">
        <v>0.01</v>
      </c>
      <c r="J26" s="23">
        <v>0.01</v>
      </c>
      <c r="K26" s="23">
        <v>0.01</v>
      </c>
      <c r="L26" s="23">
        <v>0.01</v>
      </c>
      <c r="M26" s="23">
        <v>0.01</v>
      </c>
      <c r="N26" s="23">
        <v>0.01</v>
      </c>
      <c r="O26" s="23">
        <v>0.01</v>
      </c>
      <c r="P26" s="23">
        <v>0.01</v>
      </c>
      <c r="R26" s="3">
        <f t="shared" si="5"/>
        <v>1</v>
      </c>
      <c r="T26" s="11">
        <f t="shared" si="6"/>
        <v>0.81557542886257262</v>
      </c>
      <c r="U26" s="13"/>
      <c r="V26">
        <f t="shared" si="7"/>
        <v>0.81557542886257262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</row>
    <row r="27" spans="1:34">
      <c r="D27" s="5" t="s">
        <v>51</v>
      </c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T27" t="s">
        <v>34</v>
      </c>
    </row>
    <row r="28" spans="1:34" ht="18.75"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R28" s="3">
        <f>SUM(D28:P28)</f>
        <v>1</v>
      </c>
      <c r="T28" s="14">
        <f>AVERAGE(T25:T26)</f>
        <v>0.81557542886257262</v>
      </c>
    </row>
    <row r="29" spans="1:34">
      <c r="A29" s="15" t="s">
        <v>52</v>
      </c>
      <c r="B29" t="s">
        <v>9</v>
      </c>
    </row>
    <row r="30" spans="1:34" ht="18.75">
      <c r="A30" t="s">
        <v>47</v>
      </c>
      <c r="B30" s="1">
        <v>113</v>
      </c>
      <c r="C30" s="2"/>
      <c r="D30" s="1">
        <v>0.24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0.65</v>
      </c>
      <c r="O30" s="4">
        <v>0.01</v>
      </c>
      <c r="P30" s="4">
        <v>0.01</v>
      </c>
      <c r="R30" s="3">
        <f t="shared" ref="R30:R31" si="8">SUM(D30:P30)</f>
        <v>1</v>
      </c>
      <c r="T30" s="11">
        <f t="shared" ref="T30:T31" si="9">SUM(V30:AH30)</f>
        <v>3.9634741239748865</v>
      </c>
      <c r="U30" s="13"/>
      <c r="V30">
        <f t="shared" ref="V30:AH31" si="10">LOG(D30/D$3, 2)*D$33</f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3.9634741239748865</v>
      </c>
      <c r="AG30">
        <f t="shared" si="10"/>
        <v>0</v>
      </c>
      <c r="AH30">
        <f t="shared" si="10"/>
        <v>0</v>
      </c>
    </row>
    <row r="31" spans="1:34" ht="18.75">
      <c r="A31" t="s">
        <v>48</v>
      </c>
      <c r="B31" s="1">
        <v>234</v>
      </c>
      <c r="C31" s="2"/>
      <c r="D31" s="1">
        <v>0.19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0.7</v>
      </c>
      <c r="O31" s="4">
        <v>0.01</v>
      </c>
      <c r="P31" s="4">
        <v>0.01</v>
      </c>
      <c r="R31" s="3">
        <f t="shared" si="8"/>
        <v>1</v>
      </c>
      <c r="T31" s="11">
        <f t="shared" si="9"/>
        <v>4.0703893278913981</v>
      </c>
      <c r="U31" s="13"/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4.0703893278913981</v>
      </c>
      <c r="AG31">
        <f t="shared" si="10"/>
        <v>0</v>
      </c>
      <c r="AH31">
        <f t="shared" si="10"/>
        <v>0</v>
      </c>
    </row>
    <row r="32" spans="1:34">
      <c r="D32" s="5" t="s">
        <v>53</v>
      </c>
      <c r="T32" t="s">
        <v>34</v>
      </c>
    </row>
    <row r="33" spans="1:21" ht="18.75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R33" s="3">
        <f>SUM(D33:P33)</f>
        <v>1</v>
      </c>
      <c r="T33" s="14">
        <f>AVERAGE(T30:T31)</f>
        <v>4.0169317259331425</v>
      </c>
    </row>
    <row r="34" spans="1:21">
      <c r="A34" s="15"/>
    </row>
    <row r="35" spans="1:21" ht="18.75">
      <c r="B35" s="2"/>
      <c r="C35" s="2"/>
      <c r="D35" s="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2"/>
      <c r="R35" s="8"/>
      <c r="S35" s="2"/>
      <c r="T35" s="13"/>
      <c r="U35" s="13"/>
    </row>
    <row r="36" spans="1:21" ht="18.75">
      <c r="B36" s="2"/>
      <c r="C36" s="2"/>
      <c r="D36" s="2"/>
      <c r="E36" s="2"/>
      <c r="F36" s="2"/>
      <c r="G36" s="2"/>
      <c r="H36" s="2"/>
      <c r="I36" s="8"/>
      <c r="J36" s="2"/>
      <c r="K36" s="2"/>
      <c r="L36" s="2"/>
      <c r="M36" s="8"/>
      <c r="N36" s="8"/>
      <c r="O36" s="8"/>
      <c r="P36" s="8"/>
      <c r="Q36" s="2"/>
      <c r="R36" s="8"/>
      <c r="S36" s="2"/>
      <c r="T36" s="13"/>
      <c r="U36" s="13"/>
    </row>
    <row r="37" spans="1:21" ht="18.75">
      <c r="B37" s="2"/>
      <c r="C37" s="2"/>
      <c r="D37" s="2"/>
      <c r="E37" s="2"/>
      <c r="F37" s="2"/>
      <c r="G37" s="2"/>
      <c r="H37" s="2"/>
      <c r="I37" s="2"/>
      <c r="J37" s="2"/>
      <c r="K37" s="8"/>
      <c r="L37" s="2"/>
      <c r="M37" s="2"/>
      <c r="N37" s="8"/>
      <c r="O37" s="8"/>
      <c r="P37" s="8"/>
      <c r="Q37" s="2"/>
      <c r="R37" s="8"/>
      <c r="S37" s="2"/>
      <c r="T37" s="13"/>
      <c r="U37" s="13"/>
    </row>
    <row r="38" spans="1:21" ht="18.75">
      <c r="B38" s="2"/>
      <c r="C38" s="2"/>
      <c r="D38" s="2"/>
      <c r="E38" s="2"/>
      <c r="F38" s="8"/>
      <c r="G38" s="2"/>
      <c r="H38" s="2"/>
      <c r="I38" s="2"/>
      <c r="J38" s="8"/>
      <c r="K38" s="8"/>
      <c r="L38" s="2"/>
      <c r="M38" s="2"/>
      <c r="N38" s="2"/>
      <c r="O38" s="8"/>
      <c r="P38" s="8"/>
      <c r="Q38" s="2"/>
      <c r="R38" s="8"/>
      <c r="S38" s="2"/>
      <c r="T38" s="13"/>
      <c r="U38" s="13"/>
    </row>
    <row r="39" spans="1:21" ht="18.75">
      <c r="B39" s="19"/>
      <c r="C39" s="2"/>
      <c r="D39" s="19"/>
      <c r="E39" s="19"/>
      <c r="F39" s="19"/>
      <c r="G39" s="19"/>
      <c r="H39" s="19"/>
      <c r="I39" s="19"/>
      <c r="J39" s="19"/>
      <c r="K39" s="19"/>
      <c r="L39" s="27"/>
      <c r="M39" s="19"/>
      <c r="N39" s="19"/>
      <c r="O39" s="19"/>
      <c r="P39" s="19"/>
      <c r="Q39" s="2"/>
      <c r="R39" s="8"/>
      <c r="S39" s="2"/>
      <c r="T39" s="13"/>
      <c r="U39" s="13"/>
    </row>
    <row r="40" spans="1:21" ht="18.75">
      <c r="B40" s="22"/>
      <c r="C40" s="22"/>
      <c r="D40" s="22"/>
      <c r="E40" s="22"/>
      <c r="F40" s="27"/>
      <c r="G40" s="22"/>
      <c r="H40" s="22"/>
      <c r="I40" s="22"/>
      <c r="J40" s="22"/>
      <c r="K40" s="22"/>
      <c r="L40" s="22"/>
      <c r="M40" s="22"/>
      <c r="N40" s="22"/>
      <c r="O40" s="28"/>
      <c r="P40" s="22"/>
      <c r="Q40" s="2"/>
      <c r="R40" s="8"/>
      <c r="S40" s="2"/>
      <c r="T40" s="13"/>
      <c r="U40" s="13"/>
    </row>
    <row r="41" spans="1:21" ht="18.75">
      <c r="B41" s="2"/>
      <c r="C41" s="2"/>
      <c r="D41" s="22"/>
      <c r="E41" s="8"/>
      <c r="F41" s="27"/>
      <c r="G41" s="8"/>
      <c r="H41" s="8"/>
      <c r="I41" s="8"/>
      <c r="J41" s="8"/>
      <c r="K41" s="8"/>
      <c r="L41" s="8"/>
      <c r="M41" s="8"/>
      <c r="N41" s="8"/>
      <c r="O41" s="8"/>
      <c r="P41" s="8"/>
      <c r="Q41" s="2"/>
      <c r="R41" s="8"/>
      <c r="S41" s="2"/>
      <c r="T41" s="13"/>
      <c r="U41" s="13"/>
    </row>
    <row r="42" spans="1:21" ht="18.75">
      <c r="B42" s="2"/>
      <c r="C42" s="2"/>
      <c r="D42" s="22"/>
      <c r="E42" s="8"/>
      <c r="F42" s="27"/>
      <c r="G42" s="8"/>
      <c r="H42" s="8"/>
      <c r="I42" s="8"/>
      <c r="J42" s="8"/>
      <c r="K42" s="8"/>
      <c r="L42" s="8"/>
      <c r="M42" s="8"/>
      <c r="N42" s="8"/>
      <c r="O42" s="8"/>
      <c r="P42" s="8"/>
      <c r="Q42" s="2"/>
      <c r="R42" s="8"/>
      <c r="S42" s="2"/>
      <c r="T42" s="13"/>
      <c r="U42" s="13"/>
    </row>
    <row r="43" spans="1:21">
      <c r="B43" s="2"/>
      <c r="C43" s="2"/>
      <c r="D43" s="2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8.7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  <c r="S44" s="2"/>
      <c r="T44" s="17"/>
      <c r="U44" s="2"/>
    </row>
    <row r="45" spans="1:2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7:T18"/>
  <sheetViews>
    <sheetView tabSelected="1" workbookViewId="0">
      <selection activeCell="K15" sqref="K15"/>
    </sheetView>
  </sheetViews>
  <sheetFormatPr defaultRowHeight="15.75"/>
  <cols>
    <col min="1" max="1" width="15.5" customWidth="1"/>
  </cols>
  <sheetData>
    <row r="7" spans="1:20">
      <c r="A7" s="15" t="s">
        <v>55</v>
      </c>
      <c r="B7" t="s">
        <v>9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</row>
    <row r="8" spans="1:20" ht="18.75">
      <c r="A8" t="s">
        <v>1</v>
      </c>
      <c r="B8" s="1"/>
      <c r="C8" s="2"/>
      <c r="D8" s="1">
        <v>0.01</v>
      </c>
      <c r="E8" s="1">
        <v>0.01</v>
      </c>
      <c r="F8" s="1">
        <v>0.01</v>
      </c>
      <c r="G8" s="1">
        <v>0.01</v>
      </c>
      <c r="H8" s="1">
        <v>0.24538352999999999</v>
      </c>
      <c r="I8" s="1">
        <v>0.01</v>
      </c>
      <c r="J8" s="1">
        <v>0.01</v>
      </c>
      <c r="K8" s="1">
        <v>0.01</v>
      </c>
      <c r="L8" s="4">
        <v>2.776207E-2</v>
      </c>
      <c r="M8" s="1">
        <v>0.01</v>
      </c>
      <c r="N8" s="4">
        <v>0.24307604999999999</v>
      </c>
      <c r="O8" s="4">
        <v>4.4109620000000002E-2</v>
      </c>
      <c r="P8" s="4">
        <v>0.35966872999999999</v>
      </c>
      <c r="R8" s="3">
        <f t="shared" ref="R8:R15" si="0">SUM(D8:P8)</f>
        <v>1</v>
      </c>
      <c r="T8" s="11">
        <f>SUM(V8:AH8)</f>
        <v>0</v>
      </c>
    </row>
    <row r="9" spans="1:20" ht="18.75">
      <c r="A9" t="s">
        <v>2</v>
      </c>
      <c r="B9" s="1"/>
      <c r="C9" s="2"/>
      <c r="D9" s="1">
        <v>0.01</v>
      </c>
      <c r="E9" s="1">
        <v>0.01</v>
      </c>
      <c r="F9" s="1">
        <v>0.01</v>
      </c>
      <c r="G9" s="1">
        <v>0.25891874999999998</v>
      </c>
      <c r="H9" s="1">
        <v>0.01</v>
      </c>
      <c r="I9" s="1">
        <v>0.01</v>
      </c>
      <c r="J9" s="1">
        <v>0.01</v>
      </c>
      <c r="K9" s="1">
        <v>0.01</v>
      </c>
      <c r="L9" s="1">
        <v>0.16922271999999999</v>
      </c>
      <c r="M9" s="4">
        <v>2.024405E-2</v>
      </c>
      <c r="N9" s="1">
        <v>0.01</v>
      </c>
      <c r="O9" s="4">
        <v>0.18280083999999999</v>
      </c>
      <c r="P9" s="4">
        <v>0.28881363999999998</v>
      </c>
      <c r="R9" s="3">
        <f t="shared" si="0"/>
        <v>1</v>
      </c>
      <c r="T9" s="11">
        <f t="shared" ref="T9:T15" si="1">SUM(V9:AH9)</f>
        <v>0</v>
      </c>
    </row>
    <row r="10" spans="1:20" ht="18.75">
      <c r="A10" t="s">
        <v>3</v>
      </c>
      <c r="B10" s="1"/>
      <c r="C10" s="2"/>
      <c r="D10" s="1">
        <v>0.01</v>
      </c>
      <c r="E10" s="1">
        <v>0.01</v>
      </c>
      <c r="F10" s="1">
        <v>0.01</v>
      </c>
      <c r="G10" s="1">
        <v>0.01</v>
      </c>
      <c r="H10" s="1">
        <v>0.01</v>
      </c>
      <c r="I10" s="1">
        <v>0.21894768000000001</v>
      </c>
      <c r="J10" s="1">
        <v>0.01</v>
      </c>
      <c r="K10" s="1">
        <v>0.01</v>
      </c>
      <c r="L10" s="1">
        <v>0.01</v>
      </c>
      <c r="M10" s="4">
        <v>0.24517025000000001</v>
      </c>
      <c r="N10" s="4">
        <v>0.15536422999999999</v>
      </c>
      <c r="O10" s="1">
        <v>0.01</v>
      </c>
      <c r="P10" s="4">
        <v>0.29051782999999998</v>
      </c>
      <c r="R10" s="3">
        <f t="shared" si="0"/>
        <v>0.99999999000000006</v>
      </c>
      <c r="T10" s="11">
        <f t="shared" si="1"/>
        <v>0</v>
      </c>
    </row>
    <row r="11" spans="1:20" ht="18.75">
      <c r="A11" t="s">
        <v>4</v>
      </c>
      <c r="B11" s="1"/>
      <c r="C11" s="2"/>
      <c r="D11" s="1">
        <v>0.01</v>
      </c>
      <c r="E11" s="1">
        <v>0.01</v>
      </c>
      <c r="F11" s="1">
        <v>0.15336805000000001</v>
      </c>
      <c r="G11" s="1">
        <v>0.01</v>
      </c>
      <c r="H11" s="1">
        <v>0.01</v>
      </c>
      <c r="I11" s="1">
        <v>0.01</v>
      </c>
      <c r="J11" s="1">
        <v>0.01</v>
      </c>
      <c r="K11" s="1">
        <v>0.01</v>
      </c>
      <c r="L11" s="1">
        <v>0.01</v>
      </c>
      <c r="M11" s="4">
        <v>9.2121540000000002E-2</v>
      </c>
      <c r="N11" s="1">
        <v>0.01</v>
      </c>
      <c r="O11" s="4">
        <v>0.29055585</v>
      </c>
      <c r="P11" s="4">
        <v>0.37395455999999999</v>
      </c>
      <c r="R11" s="3">
        <f t="shared" si="0"/>
        <v>1</v>
      </c>
      <c r="T11" s="11">
        <f t="shared" si="1"/>
        <v>0</v>
      </c>
    </row>
    <row r="12" spans="1:20" ht="18.75">
      <c r="A12" t="s">
        <v>5</v>
      </c>
      <c r="B12" s="18"/>
      <c r="C12" s="19"/>
      <c r="D12" s="18"/>
      <c r="E12" s="18"/>
      <c r="F12" s="18"/>
      <c r="G12" s="18"/>
      <c r="H12" s="18"/>
      <c r="I12" s="18"/>
      <c r="J12" s="18"/>
      <c r="K12" s="18"/>
      <c r="L12" s="20"/>
      <c r="M12" s="18"/>
      <c r="N12" s="18"/>
      <c r="O12" s="20"/>
      <c r="P12" s="20"/>
      <c r="R12" s="3">
        <f t="shared" si="0"/>
        <v>0</v>
      </c>
      <c r="T12" s="11">
        <f t="shared" si="1"/>
        <v>0</v>
      </c>
    </row>
    <row r="13" spans="1:20" ht="18.75">
      <c r="A13" t="s">
        <v>6</v>
      </c>
      <c r="B13" s="21"/>
      <c r="C13" s="22"/>
      <c r="D13" s="21"/>
      <c r="E13" s="21"/>
      <c r="F13" s="21"/>
      <c r="G13" s="21"/>
      <c r="H13" s="21"/>
      <c r="I13" s="21"/>
      <c r="J13" s="21"/>
      <c r="K13" s="23"/>
      <c r="L13" s="21"/>
      <c r="M13" s="23"/>
      <c r="N13" s="23"/>
      <c r="O13" s="23"/>
      <c r="P13" s="20"/>
      <c r="R13" s="3">
        <f t="shared" si="0"/>
        <v>0</v>
      </c>
      <c r="T13" s="11">
        <f t="shared" si="1"/>
        <v>0</v>
      </c>
    </row>
    <row r="14" spans="1:20" ht="18.75">
      <c r="A14" t="s">
        <v>7</v>
      </c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3"/>
      <c r="N14" s="21"/>
      <c r="O14" s="23"/>
      <c r="P14" s="20"/>
      <c r="R14" s="3">
        <f t="shared" si="0"/>
        <v>0</v>
      </c>
      <c r="T14" s="11">
        <f t="shared" si="1"/>
        <v>0</v>
      </c>
    </row>
    <row r="15" spans="1:20" ht="18.75">
      <c r="A15" t="s">
        <v>8</v>
      </c>
      <c r="B15" s="21"/>
      <c r="C15" s="22"/>
      <c r="D15" s="21"/>
      <c r="E15" s="21"/>
      <c r="F15" s="21"/>
      <c r="G15" s="21"/>
      <c r="H15" s="21"/>
      <c r="I15" s="21"/>
      <c r="J15" s="21"/>
      <c r="K15" s="23"/>
      <c r="L15" s="21"/>
      <c r="M15" s="23"/>
      <c r="N15" s="23"/>
      <c r="O15" s="23"/>
      <c r="P15" s="20"/>
      <c r="R15" s="3">
        <f t="shared" si="0"/>
        <v>0</v>
      </c>
      <c r="T15" s="11">
        <f t="shared" si="1"/>
        <v>0</v>
      </c>
    </row>
    <row r="16" spans="1:20">
      <c r="D16" s="5" t="s">
        <v>30</v>
      </c>
      <c r="R16" s="2"/>
      <c r="T16" t="s">
        <v>34</v>
      </c>
    </row>
    <row r="17" spans="4:20" ht="18.75"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0">
        <v>0</v>
      </c>
      <c r="O17" s="30">
        <v>0</v>
      </c>
      <c r="P17" s="30">
        <v>0</v>
      </c>
      <c r="R17" s="3">
        <f>SUM(D17:P17)</f>
        <v>0</v>
      </c>
      <c r="T17" s="14">
        <f>AVERAGE(T8:T15)</f>
        <v>0</v>
      </c>
    </row>
    <row r="18" spans="4:20" ht="18.75">
      <c r="R18" s="3"/>
      <c r="T18" s="14">
        <f>AVERAGE(T12:T15)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Set</vt:lpstr>
      <vt:lpstr>Training Set</vt:lpstr>
      <vt:lpstr>CaseE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2017-12-07T22:25:35Z</dcterms:modified>
</cp:coreProperties>
</file>