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e17768f34ba1/Virtual Science Fair 20-21/"/>
    </mc:Choice>
  </mc:AlternateContent>
  <xr:revisionPtr revIDLastSave="0" documentId="8_{4A7C1E03-B2A6-463D-9708-D49CE28C8B80}" xr6:coauthVersionLast="47" xr6:coauthVersionMax="47" xr10:uidLastSave="{00000000-0000-0000-0000-000000000000}"/>
  <bookViews>
    <workbookView xWindow="20" yWindow="500" windowWidth="28800" windowHeight="1646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5" l="1"/>
  <c r="M15" i="5"/>
  <c r="M14" i="5"/>
  <c r="M13" i="5"/>
  <c r="M12" i="5"/>
  <c r="M11" i="5"/>
  <c r="M10" i="5"/>
  <c r="M9" i="5"/>
  <c r="M8" i="5"/>
  <c r="M7" i="5"/>
  <c r="M6" i="5"/>
  <c r="M5" i="5"/>
  <c r="G16" i="5"/>
  <c r="G15" i="5"/>
  <c r="G14" i="5"/>
  <c r="G13" i="5"/>
  <c r="G12" i="5"/>
  <c r="G11" i="5"/>
  <c r="G10" i="5"/>
  <c r="G9" i="5"/>
  <c r="G8" i="5"/>
  <c r="G7" i="5"/>
  <c r="G6" i="5"/>
  <c r="G5" i="5"/>
  <c r="M16" i="4"/>
  <c r="G16" i="4"/>
  <c r="M15" i="4"/>
  <c r="G15" i="4"/>
  <c r="M14" i="4"/>
  <c r="G14" i="4"/>
  <c r="M13" i="4"/>
  <c r="G13" i="4"/>
  <c r="M12" i="4"/>
  <c r="G12" i="4"/>
  <c r="M11" i="4"/>
  <c r="G11" i="4"/>
  <c r="M10" i="4"/>
  <c r="G10" i="4"/>
  <c r="M9" i="4"/>
  <c r="G9" i="4"/>
  <c r="M8" i="4"/>
  <c r="G8" i="4"/>
  <c r="M7" i="4"/>
  <c r="G7" i="4"/>
  <c r="M6" i="4"/>
  <c r="G6" i="4"/>
  <c r="H5" i="4"/>
  <c r="M5" i="4" s="1"/>
  <c r="G5" i="4"/>
  <c r="M7" i="1" l="1"/>
  <c r="M8" i="1"/>
  <c r="M9" i="1"/>
  <c r="M10" i="1"/>
  <c r="M11" i="1"/>
  <c r="M12" i="1"/>
  <c r="M13" i="1"/>
  <c r="M14" i="1"/>
  <c r="M15" i="1"/>
  <c r="H4" i="1"/>
  <c r="S15" i="1"/>
  <c r="S14" i="1"/>
  <c r="S13" i="1"/>
  <c r="S12" i="1"/>
  <c r="S11" i="1"/>
  <c r="S10" i="1"/>
  <c r="S9" i="1"/>
  <c r="S8" i="1"/>
  <c r="S7" i="1"/>
  <c r="S6" i="1"/>
  <c r="S5" i="1"/>
  <c r="S4" i="1"/>
  <c r="S16" i="1" l="1"/>
  <c r="M5" i="1"/>
  <c r="M6" i="1"/>
  <c r="M4" i="1"/>
  <c r="G5" i="1"/>
  <c r="U5" i="1" s="1"/>
  <c r="G6" i="1"/>
  <c r="U6" i="1" s="1"/>
  <c r="G7" i="1"/>
  <c r="G8" i="1"/>
  <c r="G9" i="1"/>
  <c r="G10" i="1"/>
  <c r="G11" i="1"/>
  <c r="G12" i="1"/>
  <c r="G13" i="1"/>
  <c r="G14" i="1"/>
  <c r="G15" i="1"/>
  <c r="G4" i="1"/>
  <c r="G16" i="1" l="1"/>
  <c r="U4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M16" i="1"/>
  <c r="T4" i="1"/>
  <c r="T6" i="1"/>
  <c r="T5" i="1"/>
  <c r="U16" i="1"/>
  <c r="T16" i="1" l="1"/>
</calcChain>
</file>

<file path=xl/sharedStrings.xml><?xml version="1.0" encoding="utf-8"?>
<sst xmlns="http://schemas.openxmlformats.org/spreadsheetml/2006/main" count="92" uniqueCount="23">
  <si>
    <t>Net Electricity Generated (mAh) - Energy Consumption of Robot is Subtracted</t>
  </si>
  <si>
    <t>Percentage Increase in Electricity Generated Using the Solar Tracker without Solar Panels</t>
  </si>
  <si>
    <t>Percentage Increase in Electricity Generated Using the Solar Tracker with Gradient Boosting Decision Trees</t>
  </si>
  <si>
    <t>Flat Solar Panel</t>
  </si>
  <si>
    <t>Solar Tracker without Machine Learning</t>
  </si>
  <si>
    <t>Solar Tracker Using Gradient Boosting Regression</t>
  </si>
  <si>
    <t>Time Interval (CST)</t>
  </si>
  <si>
    <t>Average</t>
  </si>
  <si>
    <t>6AM - 7AM</t>
  </si>
  <si>
    <t>7AM - 8AM</t>
  </si>
  <si>
    <t>8AM - 9AM</t>
  </si>
  <si>
    <t>9AM - 10AM</t>
  </si>
  <si>
    <t>10AM - 11AM</t>
  </si>
  <si>
    <t>11AM - 12PM</t>
  </si>
  <si>
    <t>12PM - 1PM</t>
  </si>
  <si>
    <t>1PM - 2PM</t>
  </si>
  <si>
    <t>2PM - 3PM</t>
  </si>
  <si>
    <t>3PM - 4PM</t>
  </si>
  <si>
    <t>4PM - 5PM</t>
  </si>
  <si>
    <t>5PM - 6PM</t>
  </si>
  <si>
    <t>Solar Tracker</t>
  </si>
  <si>
    <t>Solar Tracker with Gradient Boosting Decision Trees</t>
  </si>
  <si>
    <t>Increasing the Electricity Generated by an Intelligent Dual-Axis Solar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</si>
</sst>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 (Body)_x0000_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Comparing the Electricity Generated by the Solar Tracker and a Flat Solar Panel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Flat Solar Panel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6AM - 7AM</c:v>
                </c:pt>
                <c:pt idx="1">
                  <c:v>7AM - 8AM</c:v>
                </c:pt>
                <c:pt idx="2">
                  <c:v>8AM - 9AM</c:v>
                </c:pt>
                <c:pt idx="3">
                  <c:v>9AM - 10AM</c:v>
                </c:pt>
                <c:pt idx="4">
                  <c:v>10AM - 11AM</c:v>
                </c:pt>
                <c:pt idx="5">
                  <c:v>11AM - 12PM</c:v>
                </c:pt>
                <c:pt idx="6">
                  <c:v>12PM - 1PM</c:v>
                </c:pt>
                <c:pt idx="7">
                  <c:v>1PM - 2PM</c:v>
                </c:pt>
                <c:pt idx="8">
                  <c:v>2PM - 3PM</c:v>
                </c:pt>
                <c:pt idx="9">
                  <c:v>3PM - 4PM</c:v>
                </c:pt>
                <c:pt idx="10">
                  <c:v>4PM - 5PM</c:v>
                </c:pt>
                <c:pt idx="11">
                  <c:v>5PM - 6PM</c:v>
                </c:pt>
              </c:strCache>
            </c:strRef>
          </c:cat>
          <c:val>
            <c:numRef>
              <c:f>Sheet2!$B$2:$B$13</c:f>
              <c:numCache>
                <c:formatCode>0.0</c:formatCode>
                <c:ptCount val="12"/>
                <c:pt idx="0">
                  <c:v>0.62</c:v>
                </c:pt>
                <c:pt idx="1">
                  <c:v>12.7</c:v>
                </c:pt>
                <c:pt idx="2">
                  <c:v>49.440000000000005</c:v>
                </c:pt>
                <c:pt idx="3">
                  <c:v>88.52000000000001</c:v>
                </c:pt>
                <c:pt idx="4">
                  <c:v>124.9</c:v>
                </c:pt>
                <c:pt idx="5">
                  <c:v>129.78</c:v>
                </c:pt>
                <c:pt idx="6">
                  <c:v>124.18000000000002</c:v>
                </c:pt>
                <c:pt idx="7">
                  <c:v>106.05999999999999</c:v>
                </c:pt>
                <c:pt idx="8">
                  <c:v>81.940000000000012</c:v>
                </c:pt>
                <c:pt idx="9">
                  <c:v>52.86</c:v>
                </c:pt>
                <c:pt idx="10">
                  <c:v>19.399999999999999</c:v>
                </c:pt>
                <c:pt idx="11">
                  <c:v>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B-4C47-963E-3EF3B2D882C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Solar Tracker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6AM - 7AM</c:v>
                </c:pt>
                <c:pt idx="1">
                  <c:v>7AM - 8AM</c:v>
                </c:pt>
                <c:pt idx="2">
                  <c:v>8AM - 9AM</c:v>
                </c:pt>
                <c:pt idx="3">
                  <c:v>9AM - 10AM</c:v>
                </c:pt>
                <c:pt idx="4">
                  <c:v>10AM - 11AM</c:v>
                </c:pt>
                <c:pt idx="5">
                  <c:v>11AM - 12PM</c:v>
                </c:pt>
                <c:pt idx="6">
                  <c:v>12PM - 1PM</c:v>
                </c:pt>
                <c:pt idx="7">
                  <c:v>1PM - 2PM</c:v>
                </c:pt>
                <c:pt idx="8">
                  <c:v>2PM - 3PM</c:v>
                </c:pt>
                <c:pt idx="9">
                  <c:v>3PM - 4PM</c:v>
                </c:pt>
                <c:pt idx="10">
                  <c:v>4PM - 5PM</c:v>
                </c:pt>
                <c:pt idx="11">
                  <c:v>5PM - 6PM</c:v>
                </c:pt>
              </c:strCache>
            </c:strRef>
          </c:cat>
          <c:val>
            <c:numRef>
              <c:f>Sheet2!$C$2:$C$13</c:f>
              <c:numCache>
                <c:formatCode>0.0</c:formatCode>
                <c:ptCount val="12"/>
                <c:pt idx="0">
                  <c:v>0.83999999999999986</c:v>
                </c:pt>
                <c:pt idx="1">
                  <c:v>46.94</c:v>
                </c:pt>
                <c:pt idx="2">
                  <c:v>150.14000000000001</c:v>
                </c:pt>
                <c:pt idx="3">
                  <c:v>193.11999999999998</c:v>
                </c:pt>
                <c:pt idx="4">
                  <c:v>210.48000000000002</c:v>
                </c:pt>
                <c:pt idx="5">
                  <c:v>213.92000000000002</c:v>
                </c:pt>
                <c:pt idx="6">
                  <c:v>207.84</c:v>
                </c:pt>
                <c:pt idx="7">
                  <c:v>200.33999999999997</c:v>
                </c:pt>
                <c:pt idx="8">
                  <c:v>195.45999999999998</c:v>
                </c:pt>
                <c:pt idx="9">
                  <c:v>170.64000000000001</c:v>
                </c:pt>
                <c:pt idx="10">
                  <c:v>74.84</c:v>
                </c:pt>
                <c:pt idx="11">
                  <c:v>2.1800000000000002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B-4C47-963E-3EF3B2D8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495504"/>
        <c:axId val="685497232"/>
      </c:lineChart>
      <c:catAx>
        <c:axId val="68549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497232"/>
        <c:crosses val="autoZero"/>
        <c:auto val="1"/>
        <c:lblAlgn val="ctr"/>
        <c:lblOffset val="100"/>
        <c:noMultiLvlLbl val="0"/>
      </c:catAx>
      <c:valAx>
        <c:axId val="6854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by Solar Panel (mAh)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49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Comparing the Percentage Increase of the Solar Tracker with and without Machine Learning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Solar Tracker without Machine Learning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Sheet3!$A$2:$A$13</c:f>
              <c:strCache>
                <c:ptCount val="12"/>
                <c:pt idx="0">
                  <c:v>6AM - 7AM</c:v>
                </c:pt>
                <c:pt idx="1">
                  <c:v>7AM - 8AM</c:v>
                </c:pt>
                <c:pt idx="2">
                  <c:v>8AM - 9AM</c:v>
                </c:pt>
                <c:pt idx="3">
                  <c:v>9AM - 10AM</c:v>
                </c:pt>
                <c:pt idx="4">
                  <c:v>10AM - 11AM</c:v>
                </c:pt>
                <c:pt idx="5">
                  <c:v>11AM - 12PM</c:v>
                </c:pt>
                <c:pt idx="6">
                  <c:v>12PM - 1PM</c:v>
                </c:pt>
                <c:pt idx="7">
                  <c:v>1PM - 2PM</c:v>
                </c:pt>
                <c:pt idx="8">
                  <c:v>2PM - 3PM</c:v>
                </c:pt>
                <c:pt idx="9">
                  <c:v>3PM - 4PM</c:v>
                </c:pt>
                <c:pt idx="10">
                  <c:v>4PM - 5PM</c:v>
                </c:pt>
                <c:pt idx="11">
                  <c:v>5PM - 6PM</c:v>
                </c:pt>
              </c:strCache>
            </c:strRef>
          </c:cat>
          <c:val>
            <c:numRef>
              <c:f>Sheet3!$B$2:$B$13</c:f>
              <c:numCache>
                <c:formatCode>0%</c:formatCode>
                <c:ptCount val="12"/>
                <c:pt idx="0">
                  <c:v>-15.774193548387096</c:v>
                </c:pt>
                <c:pt idx="1">
                  <c:v>2.2755905511811028</c:v>
                </c:pt>
                <c:pt idx="2">
                  <c:v>1.8774271844660191</c:v>
                </c:pt>
                <c:pt idx="3">
                  <c:v>1.1590600994125617</c:v>
                </c:pt>
                <c:pt idx="4">
                  <c:v>0.66917534027221781</c:v>
                </c:pt>
                <c:pt idx="5">
                  <c:v>0.63291724456773013</c:v>
                </c:pt>
                <c:pt idx="6">
                  <c:v>0.65759381542921536</c:v>
                </c:pt>
                <c:pt idx="7">
                  <c:v>0.87007354327739017</c:v>
                </c:pt>
                <c:pt idx="8">
                  <c:v>1.360995850622406</c:v>
                </c:pt>
                <c:pt idx="9">
                  <c:v>2.0616723420355658</c:v>
                </c:pt>
                <c:pt idx="10">
                  <c:v>2.3587628865979382</c:v>
                </c:pt>
                <c:pt idx="11">
                  <c:v>-6.6883116883116882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C-2841-B922-B41B5F056B78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Solar Tracker with Gradient Boosting Decision Trees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Sheet3!$A$2:$A$13</c:f>
              <c:strCache>
                <c:ptCount val="12"/>
                <c:pt idx="0">
                  <c:v>6AM - 7AM</c:v>
                </c:pt>
                <c:pt idx="1">
                  <c:v>7AM - 8AM</c:v>
                </c:pt>
                <c:pt idx="2">
                  <c:v>8AM - 9AM</c:v>
                </c:pt>
                <c:pt idx="3">
                  <c:v>9AM - 10AM</c:v>
                </c:pt>
                <c:pt idx="4">
                  <c:v>10AM - 11AM</c:v>
                </c:pt>
                <c:pt idx="5">
                  <c:v>11AM - 12PM</c:v>
                </c:pt>
                <c:pt idx="6">
                  <c:v>12PM - 1PM</c:v>
                </c:pt>
                <c:pt idx="7">
                  <c:v>1PM - 2PM</c:v>
                </c:pt>
                <c:pt idx="8">
                  <c:v>2PM - 3PM</c:v>
                </c:pt>
                <c:pt idx="9">
                  <c:v>3PM - 4PM</c:v>
                </c:pt>
                <c:pt idx="10">
                  <c:v>4PM - 5PM</c:v>
                </c:pt>
                <c:pt idx="11">
                  <c:v>5PM - 6PM</c:v>
                </c:pt>
              </c:strCache>
            </c:strRef>
          </c:cat>
          <c:val>
            <c:numRef>
              <c:f>Sheet3!$C$2:$C$13</c:f>
              <c:numCache>
                <c:formatCode>0%</c:formatCode>
                <c:ptCount val="12"/>
                <c:pt idx="0">
                  <c:v>0</c:v>
                </c:pt>
                <c:pt idx="1">
                  <c:v>2.696062992125984</c:v>
                </c:pt>
                <c:pt idx="2">
                  <c:v>2.0368122977346279</c:v>
                </c:pt>
                <c:pt idx="3">
                  <c:v>1.1816538635336642</c:v>
                </c:pt>
                <c:pt idx="4">
                  <c:v>0.68518815052041637</c:v>
                </c:pt>
                <c:pt idx="5">
                  <c:v>0.64832793959007562</c:v>
                </c:pt>
                <c:pt idx="6">
                  <c:v>0.67369946851344797</c:v>
                </c:pt>
                <c:pt idx="7">
                  <c:v>0.88893079389025076</c:v>
                </c:pt>
                <c:pt idx="8">
                  <c:v>1.3854039541127647</c:v>
                </c:pt>
                <c:pt idx="9">
                  <c:v>2.2281498297389333</c:v>
                </c:pt>
                <c:pt idx="10">
                  <c:v>2.8577319587628871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C-2841-B922-B41B5F05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075680"/>
        <c:axId val="721319632"/>
      </c:lineChart>
      <c:catAx>
        <c:axId val="71707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 (CST)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19632"/>
        <c:crosses val="autoZero"/>
        <c:auto val="1"/>
        <c:lblAlgn val="ctr"/>
        <c:lblOffset val="100"/>
        <c:noMultiLvlLbl val="0"/>
      </c:catAx>
      <c:valAx>
        <c:axId val="721319632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Percentage Increase in Electricity Generated (%)</a:t>
                </a:r>
                <a:endParaRPr lang="en-US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7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590549</xdr:colOff>
      <xdr:row>1</xdr:row>
      <xdr:rowOff>469899</xdr:rowOff>
    </xdr:from>
    <xdr:to>
      <xdr:col>27</xdr:col>
      <xdr:colOff>-1</xdr:colOff>
      <xdr:row>35</xdr:row>
      <xdr:rowOff>115454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CF9DA-FFD4-0944-8AEF-E7B6612A2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</xdr:row>
      <xdr:rowOff>425450</xdr:rowOff>
    </xdr:from>
    <xdr:to>
      <xdr:col>14</xdr:col>
      <xdr:colOff>123825</xdr:colOff>
      <xdr:row>12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2E6DEB-8E43-8246-922C-C7B975511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opLeftCell="N1" zoomScale="71" zoomScaleNormal="71" workbookViewId="0">
      <selection activeCell="T1" sqref="T1:T3"/>
    </sheetView>
  </sheetViews>
  <sheetFormatPr defaultColWidth="8.85546875" defaultRowHeight="15"/>
  <cols>
    <col min="1" max="1" width="25.7109375" customWidth="1"/>
    <col min="2" max="13" width="18.42578125" customWidth="1"/>
    <col min="14" max="19" width="16.7109375" customWidth="1"/>
    <col min="20" max="21" width="121.140625" bestFit="1" customWidth="1"/>
  </cols>
  <sheetData>
    <row r="1" spans="1:21" ht="45" customHeight="1">
      <c r="A1" s="18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5"/>
      <c r="T1" s="18" t="s">
        <v>1</v>
      </c>
      <c r="U1" s="18" t="s">
        <v>2</v>
      </c>
    </row>
    <row r="2" spans="1:21" ht="45" customHeight="1">
      <c r="A2" s="18"/>
      <c r="B2" s="18" t="s">
        <v>3</v>
      </c>
      <c r="C2" s="18"/>
      <c r="D2" s="18"/>
      <c r="E2" s="18"/>
      <c r="F2" s="18"/>
      <c r="G2" s="18"/>
      <c r="H2" s="18" t="s">
        <v>4</v>
      </c>
      <c r="I2" s="18"/>
      <c r="J2" s="18"/>
      <c r="K2" s="18"/>
      <c r="L2" s="18"/>
      <c r="M2" s="18"/>
      <c r="N2" s="18" t="s">
        <v>5</v>
      </c>
      <c r="O2" s="18"/>
      <c r="P2" s="18"/>
      <c r="Q2" s="18"/>
      <c r="R2" s="18"/>
      <c r="S2" s="18"/>
      <c r="T2" s="18"/>
      <c r="U2" s="18"/>
    </row>
    <row r="3" spans="1:21" ht="45" customHeight="1">
      <c r="A3" s="9" t="s">
        <v>6</v>
      </c>
      <c r="B3" s="1">
        <v>44142</v>
      </c>
      <c r="C3" s="1">
        <v>44144</v>
      </c>
      <c r="D3" s="1">
        <v>44147</v>
      </c>
      <c r="E3" s="1">
        <v>44151</v>
      </c>
      <c r="F3" s="1">
        <v>44152</v>
      </c>
      <c r="G3" s="9" t="s">
        <v>7</v>
      </c>
      <c r="H3" s="1">
        <v>44142</v>
      </c>
      <c r="I3" s="1">
        <v>44144</v>
      </c>
      <c r="J3" s="1">
        <v>44147</v>
      </c>
      <c r="K3" s="1">
        <v>44151</v>
      </c>
      <c r="L3" s="1">
        <v>44152</v>
      </c>
      <c r="M3" s="9" t="s">
        <v>7</v>
      </c>
      <c r="N3" s="1">
        <v>44142</v>
      </c>
      <c r="O3" s="1">
        <v>44144</v>
      </c>
      <c r="P3" s="1">
        <v>44147</v>
      </c>
      <c r="Q3" s="1">
        <v>44151</v>
      </c>
      <c r="R3" s="1">
        <v>44152</v>
      </c>
      <c r="S3" s="9" t="s">
        <v>7</v>
      </c>
      <c r="T3" s="18"/>
      <c r="U3" s="18"/>
    </row>
    <row r="4" spans="1:21" ht="45" customHeight="1">
      <c r="A4" s="9" t="s">
        <v>8</v>
      </c>
      <c r="B4" s="9">
        <v>0.6</v>
      </c>
      <c r="C4" s="9">
        <v>0.8</v>
      </c>
      <c r="D4" s="9">
        <v>0.6</v>
      </c>
      <c r="E4" s="9">
        <v>0.6</v>
      </c>
      <c r="F4" s="9">
        <v>0.5</v>
      </c>
      <c r="G4" s="3">
        <f>AVERAGE(B4:F4)</f>
        <v>0.62</v>
      </c>
      <c r="H4" s="3">
        <f>-8.9</f>
        <v>-8.9</v>
      </c>
      <c r="I4" s="3">
        <v>-8.8000000000000007</v>
      </c>
      <c r="J4" s="3">
        <v>-9.4</v>
      </c>
      <c r="K4" s="3">
        <v>-9.3000000000000007</v>
      </c>
      <c r="L4" s="3">
        <v>-9.4</v>
      </c>
      <c r="M4" s="3">
        <f>AVERAGE(H4:L4)</f>
        <v>-9.16</v>
      </c>
      <c r="N4" s="9">
        <v>0.6</v>
      </c>
      <c r="O4" s="9">
        <v>0.8</v>
      </c>
      <c r="P4" s="9">
        <v>0.6</v>
      </c>
      <c r="Q4" s="9">
        <v>0.6</v>
      </c>
      <c r="R4" s="9">
        <v>0.5</v>
      </c>
      <c r="S4" s="3">
        <f>AVERAGE(N4:R4)</f>
        <v>0.62</v>
      </c>
      <c r="T4" s="2">
        <f>((M4-G4)/G4)</f>
        <v>-15.774193548387096</v>
      </c>
      <c r="U4" s="2">
        <f>((S4-G4)/G4)</f>
        <v>0</v>
      </c>
    </row>
    <row r="5" spans="1:21" ht="45" customHeight="1">
      <c r="A5" s="9" t="s">
        <v>9</v>
      </c>
      <c r="B5" s="9">
        <v>13.7</v>
      </c>
      <c r="C5" s="9">
        <v>13.9</v>
      </c>
      <c r="D5" s="9">
        <v>13.4</v>
      </c>
      <c r="E5" s="9">
        <v>11.2</v>
      </c>
      <c r="F5" s="9">
        <v>11.3</v>
      </c>
      <c r="G5" s="3">
        <f t="shared" ref="G5:G15" si="0">AVERAGE(B5:F5)</f>
        <v>12.7</v>
      </c>
      <c r="H5" s="3">
        <v>46</v>
      </c>
      <c r="I5" s="3">
        <v>45.2</v>
      </c>
      <c r="J5" s="3">
        <v>44.3</v>
      </c>
      <c r="K5" s="3">
        <v>34.200000000000003</v>
      </c>
      <c r="L5" s="3">
        <v>38.299999999999997</v>
      </c>
      <c r="M5" s="3">
        <f t="shared" ref="M5:M15" si="1">AVERAGE(H5:L5)</f>
        <v>41.6</v>
      </c>
      <c r="N5" s="9">
        <v>48.4</v>
      </c>
      <c r="O5" s="9">
        <v>49.4</v>
      </c>
      <c r="P5" s="9">
        <v>50.2</v>
      </c>
      <c r="Q5" s="9">
        <v>42.4</v>
      </c>
      <c r="R5" s="9">
        <v>44.3</v>
      </c>
      <c r="S5" s="3">
        <f t="shared" ref="S5:S15" si="2">AVERAGE(N5:R5)</f>
        <v>46.94</v>
      </c>
      <c r="T5" s="2">
        <f t="shared" ref="T5:T16" si="3">((M5-G5)/G5)</f>
        <v>2.2755905511811028</v>
      </c>
      <c r="U5" s="2">
        <f t="shared" ref="U5:U16" si="4">((S5-G5)/G5)</f>
        <v>2.696062992125984</v>
      </c>
    </row>
    <row r="6" spans="1:21" ht="45" customHeight="1">
      <c r="A6" s="9" t="s">
        <v>10</v>
      </c>
      <c r="B6" s="9">
        <v>49.2</v>
      </c>
      <c r="C6" s="9">
        <v>50.3</v>
      </c>
      <c r="D6" s="9">
        <v>50.3</v>
      </c>
      <c r="E6" s="9">
        <v>48.4</v>
      </c>
      <c r="F6" s="9">
        <v>49</v>
      </c>
      <c r="G6" s="3">
        <f t="shared" si="0"/>
        <v>49.440000000000005</v>
      </c>
      <c r="H6" s="3">
        <v>142.30000000000001</v>
      </c>
      <c r="I6" s="3">
        <v>143</v>
      </c>
      <c r="J6" s="3">
        <v>144.30000000000001</v>
      </c>
      <c r="K6" s="3">
        <v>139.69999999999999</v>
      </c>
      <c r="L6" s="3">
        <v>142</v>
      </c>
      <c r="M6" s="3">
        <f t="shared" si="1"/>
        <v>142.26</v>
      </c>
      <c r="N6" s="9">
        <v>153.30000000000001</v>
      </c>
      <c r="O6" s="9">
        <v>149.9</v>
      </c>
      <c r="P6" s="9">
        <v>150.19999999999999</v>
      </c>
      <c r="Q6" s="9">
        <v>148.69999999999999</v>
      </c>
      <c r="R6" s="9">
        <v>148.6</v>
      </c>
      <c r="S6" s="3">
        <f t="shared" si="2"/>
        <v>150.14000000000001</v>
      </c>
      <c r="T6" s="2">
        <f t="shared" si="3"/>
        <v>1.8774271844660191</v>
      </c>
      <c r="U6" s="2">
        <f t="shared" si="4"/>
        <v>2.0368122977346279</v>
      </c>
    </row>
    <row r="7" spans="1:21" ht="45" customHeight="1">
      <c r="A7" s="9" t="s">
        <v>11</v>
      </c>
      <c r="B7" s="9">
        <v>92.3</v>
      </c>
      <c r="C7" s="9">
        <v>94.5</v>
      </c>
      <c r="D7" s="9">
        <v>93.4</v>
      </c>
      <c r="E7" s="9">
        <v>80.400000000000006</v>
      </c>
      <c r="F7" s="9">
        <v>82</v>
      </c>
      <c r="G7" s="3">
        <f t="shared" si="0"/>
        <v>88.52000000000001</v>
      </c>
      <c r="H7" s="3">
        <v>193.6</v>
      </c>
      <c r="I7" s="3">
        <v>193.9</v>
      </c>
      <c r="J7" s="3">
        <v>192.3</v>
      </c>
      <c r="K7" s="3">
        <v>190.3</v>
      </c>
      <c r="L7" s="3">
        <v>185.5</v>
      </c>
      <c r="M7" s="3">
        <f t="shared" si="1"/>
        <v>191.11999999999998</v>
      </c>
      <c r="N7" s="9">
        <v>195.6</v>
      </c>
      <c r="O7" s="9">
        <v>195.9</v>
      </c>
      <c r="P7" s="9">
        <v>194.3</v>
      </c>
      <c r="Q7" s="9">
        <v>192.3</v>
      </c>
      <c r="R7" s="9">
        <v>187.5</v>
      </c>
      <c r="S7" s="3">
        <f t="shared" si="2"/>
        <v>193.11999999999998</v>
      </c>
      <c r="T7" s="2">
        <f t="shared" si="3"/>
        <v>1.1590600994125617</v>
      </c>
      <c r="U7" s="2">
        <f t="shared" si="4"/>
        <v>1.1816538635336642</v>
      </c>
    </row>
    <row r="8" spans="1:21" ht="45" customHeight="1">
      <c r="A8" s="9" t="s">
        <v>12</v>
      </c>
      <c r="B8" s="9">
        <v>127.6</v>
      </c>
      <c r="C8" s="9">
        <v>126.2</v>
      </c>
      <c r="D8" s="9">
        <v>128.19999999999999</v>
      </c>
      <c r="E8" s="9">
        <v>120.3</v>
      </c>
      <c r="F8" s="9">
        <v>122.2</v>
      </c>
      <c r="G8" s="3">
        <f t="shared" si="0"/>
        <v>124.9</v>
      </c>
      <c r="H8" s="3">
        <v>213.5</v>
      </c>
      <c r="I8" s="3">
        <v>211.2</v>
      </c>
      <c r="J8" s="3">
        <v>208.2</v>
      </c>
      <c r="K8" s="3">
        <v>198.1</v>
      </c>
      <c r="L8" s="3">
        <v>211.4</v>
      </c>
      <c r="M8" s="3">
        <f t="shared" si="1"/>
        <v>208.48000000000002</v>
      </c>
      <c r="N8" s="9">
        <v>215.5</v>
      </c>
      <c r="O8" s="9">
        <v>213.2</v>
      </c>
      <c r="P8" s="9">
        <v>210.2</v>
      </c>
      <c r="Q8" s="9">
        <v>200.1</v>
      </c>
      <c r="R8" s="9">
        <v>213.4</v>
      </c>
      <c r="S8" s="3">
        <f t="shared" si="2"/>
        <v>210.48000000000002</v>
      </c>
      <c r="T8" s="2">
        <f t="shared" si="3"/>
        <v>0.66917534027221781</v>
      </c>
      <c r="U8" s="2">
        <f t="shared" si="4"/>
        <v>0.68518815052041637</v>
      </c>
    </row>
    <row r="9" spans="1:21" ht="45" customHeight="1">
      <c r="A9" s="9" t="s">
        <v>13</v>
      </c>
      <c r="B9" s="9">
        <v>130.4</v>
      </c>
      <c r="C9" s="9">
        <v>132.30000000000001</v>
      </c>
      <c r="D9" s="9">
        <v>130.19999999999999</v>
      </c>
      <c r="E9" s="9">
        <v>128.6</v>
      </c>
      <c r="F9" s="9">
        <v>127.4</v>
      </c>
      <c r="G9" s="3">
        <f t="shared" si="0"/>
        <v>129.78</v>
      </c>
      <c r="H9" s="3">
        <v>213.9</v>
      </c>
      <c r="I9" s="3">
        <v>213.2</v>
      </c>
      <c r="J9" s="3">
        <v>214.3</v>
      </c>
      <c r="K9" s="3">
        <v>204.6</v>
      </c>
      <c r="L9" s="3">
        <v>213.6</v>
      </c>
      <c r="M9" s="3">
        <f t="shared" si="1"/>
        <v>211.92000000000002</v>
      </c>
      <c r="N9" s="9">
        <v>215.9</v>
      </c>
      <c r="O9" s="9">
        <v>215.2</v>
      </c>
      <c r="P9" s="9">
        <v>216.3</v>
      </c>
      <c r="Q9" s="9">
        <v>206.6</v>
      </c>
      <c r="R9" s="9">
        <v>215.6</v>
      </c>
      <c r="S9" s="3">
        <f t="shared" si="2"/>
        <v>213.92000000000002</v>
      </c>
      <c r="T9" s="2">
        <f t="shared" si="3"/>
        <v>0.63291724456773013</v>
      </c>
      <c r="U9" s="2">
        <f t="shared" si="4"/>
        <v>0.64832793959007562</v>
      </c>
    </row>
    <row r="10" spans="1:21" ht="45" customHeight="1">
      <c r="A10" s="9" t="s">
        <v>14</v>
      </c>
      <c r="B10" s="9">
        <v>126</v>
      </c>
      <c r="C10" s="9">
        <v>124.5</v>
      </c>
      <c r="D10" s="9">
        <v>128.1</v>
      </c>
      <c r="E10" s="9">
        <v>120.1</v>
      </c>
      <c r="F10" s="9">
        <v>122.2</v>
      </c>
      <c r="G10" s="3">
        <f t="shared" si="0"/>
        <v>124.18000000000002</v>
      </c>
      <c r="H10" s="3">
        <v>208.4</v>
      </c>
      <c r="I10" s="3">
        <v>205.4</v>
      </c>
      <c r="J10" s="3">
        <v>207</v>
      </c>
      <c r="K10" s="3">
        <v>200.1</v>
      </c>
      <c r="L10" s="3">
        <v>208.3</v>
      </c>
      <c r="M10" s="3">
        <f t="shared" si="1"/>
        <v>205.84</v>
      </c>
      <c r="N10" s="9">
        <v>210.4</v>
      </c>
      <c r="O10" s="9">
        <v>207.4</v>
      </c>
      <c r="P10" s="9">
        <v>209</v>
      </c>
      <c r="Q10" s="9">
        <v>202.1</v>
      </c>
      <c r="R10" s="9">
        <v>210.3</v>
      </c>
      <c r="S10" s="3">
        <f t="shared" si="2"/>
        <v>207.84</v>
      </c>
      <c r="T10" s="2">
        <f t="shared" si="3"/>
        <v>0.65759381542921536</v>
      </c>
      <c r="U10" s="2">
        <f t="shared" si="4"/>
        <v>0.67369946851344797</v>
      </c>
    </row>
    <row r="11" spans="1:21" ht="45" customHeight="1">
      <c r="A11" s="9" t="s">
        <v>15</v>
      </c>
      <c r="B11" s="9">
        <v>105</v>
      </c>
      <c r="C11" s="9">
        <v>105.3</v>
      </c>
      <c r="D11" s="9">
        <v>109.3</v>
      </c>
      <c r="E11" s="9">
        <v>103.4</v>
      </c>
      <c r="F11" s="9">
        <v>107.3</v>
      </c>
      <c r="G11" s="3">
        <f t="shared" si="0"/>
        <v>106.05999999999999</v>
      </c>
      <c r="H11" s="3">
        <v>201.1</v>
      </c>
      <c r="I11" s="3">
        <v>199.2</v>
      </c>
      <c r="J11" s="3">
        <v>200.3</v>
      </c>
      <c r="K11" s="3">
        <v>193.3</v>
      </c>
      <c r="L11" s="3">
        <v>197.8</v>
      </c>
      <c r="M11" s="3">
        <f t="shared" si="1"/>
        <v>198.33999999999997</v>
      </c>
      <c r="N11" s="9">
        <v>203.1</v>
      </c>
      <c r="O11" s="9">
        <v>201.2</v>
      </c>
      <c r="P11" s="9">
        <v>202.3</v>
      </c>
      <c r="Q11" s="9">
        <v>195.3</v>
      </c>
      <c r="R11" s="9">
        <v>199.8</v>
      </c>
      <c r="S11" s="3">
        <f t="shared" si="2"/>
        <v>200.33999999999997</v>
      </c>
      <c r="T11" s="2">
        <f t="shared" si="3"/>
        <v>0.87007354327739017</v>
      </c>
      <c r="U11" s="2">
        <f t="shared" si="4"/>
        <v>0.88893079389025076</v>
      </c>
    </row>
    <row r="12" spans="1:21" ht="45" customHeight="1">
      <c r="A12" s="9" t="s">
        <v>16</v>
      </c>
      <c r="B12" s="9">
        <v>83.4</v>
      </c>
      <c r="C12" s="9">
        <v>84.5</v>
      </c>
      <c r="D12" s="9">
        <v>85.2</v>
      </c>
      <c r="E12" s="9">
        <v>80.2</v>
      </c>
      <c r="F12" s="9">
        <v>76.400000000000006</v>
      </c>
      <c r="G12" s="3">
        <f t="shared" si="0"/>
        <v>81.940000000000012</v>
      </c>
      <c r="H12" s="3">
        <v>197.5</v>
      </c>
      <c r="I12" s="3">
        <v>193.6</v>
      </c>
      <c r="J12" s="3">
        <v>193.7</v>
      </c>
      <c r="K12" s="3">
        <v>188.2</v>
      </c>
      <c r="L12" s="3">
        <v>194.3</v>
      </c>
      <c r="M12" s="3">
        <f t="shared" si="1"/>
        <v>193.45999999999998</v>
      </c>
      <c r="N12" s="9">
        <v>199.5</v>
      </c>
      <c r="O12" s="9">
        <v>195.6</v>
      </c>
      <c r="P12" s="9">
        <v>195.7</v>
      </c>
      <c r="Q12" s="9">
        <v>190.2</v>
      </c>
      <c r="R12" s="9">
        <v>196.3</v>
      </c>
      <c r="S12" s="3">
        <f t="shared" si="2"/>
        <v>195.45999999999998</v>
      </c>
      <c r="T12" s="2">
        <f t="shared" si="3"/>
        <v>1.360995850622406</v>
      </c>
      <c r="U12" s="2">
        <f t="shared" si="4"/>
        <v>1.3854039541127647</v>
      </c>
    </row>
    <row r="13" spans="1:21" ht="45" customHeight="1">
      <c r="A13" s="9" t="s">
        <v>17</v>
      </c>
      <c r="B13" s="9">
        <v>56.2</v>
      </c>
      <c r="C13" s="9">
        <v>55.2</v>
      </c>
      <c r="D13" s="9">
        <v>53.1</v>
      </c>
      <c r="E13" s="9">
        <v>49.8</v>
      </c>
      <c r="F13" s="9">
        <v>50</v>
      </c>
      <c r="G13" s="3">
        <f t="shared" si="0"/>
        <v>52.86</v>
      </c>
      <c r="H13" s="3">
        <v>156.9</v>
      </c>
      <c r="I13" s="3">
        <v>162.30000000000001</v>
      </c>
      <c r="J13" s="3">
        <v>168.3</v>
      </c>
      <c r="K13" s="3">
        <v>160.19999999999999</v>
      </c>
      <c r="L13" s="3">
        <v>161.5</v>
      </c>
      <c r="M13" s="3">
        <f t="shared" si="1"/>
        <v>161.84</v>
      </c>
      <c r="N13" s="9">
        <v>168.9</v>
      </c>
      <c r="O13" s="9">
        <v>170.3</v>
      </c>
      <c r="P13" s="9">
        <v>174.3</v>
      </c>
      <c r="Q13" s="9">
        <v>170.2</v>
      </c>
      <c r="R13" s="9">
        <v>169.5</v>
      </c>
      <c r="S13" s="3">
        <f t="shared" si="2"/>
        <v>170.64000000000001</v>
      </c>
      <c r="T13" s="2">
        <f t="shared" si="3"/>
        <v>2.0616723420355658</v>
      </c>
      <c r="U13" s="2">
        <f t="shared" si="4"/>
        <v>2.2281498297389333</v>
      </c>
    </row>
    <row r="14" spans="1:21" ht="45" customHeight="1">
      <c r="A14" s="9" t="s">
        <v>18</v>
      </c>
      <c r="B14" s="9">
        <v>19.3</v>
      </c>
      <c r="C14" s="9">
        <v>20.6</v>
      </c>
      <c r="D14" s="9">
        <v>20</v>
      </c>
      <c r="E14" s="9">
        <v>18.2</v>
      </c>
      <c r="F14" s="9">
        <v>18.899999999999999</v>
      </c>
      <c r="G14" s="3">
        <f t="shared" si="0"/>
        <v>19.399999999999999</v>
      </c>
      <c r="H14" s="3">
        <v>70.2</v>
      </c>
      <c r="I14" s="3">
        <v>68.2</v>
      </c>
      <c r="J14" s="3">
        <v>63.3</v>
      </c>
      <c r="K14" s="3">
        <v>60.5</v>
      </c>
      <c r="L14" s="3">
        <v>63.6</v>
      </c>
      <c r="M14" s="3">
        <f t="shared" si="1"/>
        <v>65.16</v>
      </c>
      <c r="N14" s="9">
        <v>80.400000000000006</v>
      </c>
      <c r="O14" s="9">
        <v>77.8</v>
      </c>
      <c r="P14" s="9">
        <v>65.3</v>
      </c>
      <c r="Q14" s="9">
        <v>75.3</v>
      </c>
      <c r="R14" s="9">
        <v>75.400000000000006</v>
      </c>
      <c r="S14" s="3">
        <f t="shared" si="2"/>
        <v>74.84</v>
      </c>
      <c r="T14" s="2">
        <f t="shared" si="3"/>
        <v>2.3587628865979382</v>
      </c>
      <c r="U14" s="2">
        <f t="shared" si="4"/>
        <v>2.8577319587628871</v>
      </c>
    </row>
    <row r="15" spans="1:21" ht="45" customHeight="1">
      <c r="A15" s="9" t="s">
        <v>19</v>
      </c>
      <c r="B15" s="9">
        <v>1.7</v>
      </c>
      <c r="C15" s="9">
        <v>1.8</v>
      </c>
      <c r="D15" s="9">
        <v>1.7</v>
      </c>
      <c r="E15" s="9">
        <v>1.3</v>
      </c>
      <c r="F15" s="9">
        <v>1.2</v>
      </c>
      <c r="G15" s="3">
        <f t="shared" si="0"/>
        <v>1.54</v>
      </c>
      <c r="H15" s="3">
        <v>-8.6999999999999993</v>
      </c>
      <c r="I15" s="3">
        <v>-8.5</v>
      </c>
      <c r="J15" s="3">
        <v>-9</v>
      </c>
      <c r="K15" s="3">
        <v>-9</v>
      </c>
      <c r="L15" s="3">
        <v>-8.6</v>
      </c>
      <c r="M15" s="3">
        <f t="shared" si="1"/>
        <v>-8.7600000000000016</v>
      </c>
      <c r="N15" s="9">
        <v>1.7</v>
      </c>
      <c r="O15" s="9">
        <v>1.8</v>
      </c>
      <c r="P15" s="9">
        <v>1.7</v>
      </c>
      <c r="Q15" s="9">
        <v>1.3</v>
      </c>
      <c r="R15" s="9">
        <v>1.2</v>
      </c>
      <c r="S15" s="3">
        <f t="shared" si="2"/>
        <v>1.54</v>
      </c>
      <c r="T15" s="2">
        <f t="shared" si="3"/>
        <v>-6.6883116883116882</v>
      </c>
      <c r="U15" s="2">
        <f t="shared" si="4"/>
        <v>0</v>
      </c>
    </row>
    <row r="16" spans="1:21" ht="21">
      <c r="G16" s="8">
        <f>SUM(G4:G15)</f>
        <v>791.94</v>
      </c>
      <c r="H16" s="9"/>
      <c r="M16" s="8">
        <f>SUM(M4:M15)</f>
        <v>1602.1000000000001</v>
      </c>
      <c r="S16" s="8">
        <f>SUM(S4:S15)</f>
        <v>1665.88</v>
      </c>
      <c r="T16" s="2">
        <f t="shared" si="3"/>
        <v>1.0230067934439477</v>
      </c>
      <c r="U16" s="2">
        <f t="shared" si="4"/>
        <v>1.1035431977169987</v>
      </c>
    </row>
  </sheetData>
  <mergeCells count="7">
    <mergeCell ref="T1:T3"/>
    <mergeCell ref="N2:S2"/>
    <mergeCell ref="U1:U3"/>
    <mergeCell ref="A1:A2"/>
    <mergeCell ref="B1:M1"/>
    <mergeCell ref="B2:G2"/>
    <mergeCell ref="H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B41D-F677-2D4A-A67E-C7ABCC3B2566}">
  <dimension ref="A1:C13"/>
  <sheetViews>
    <sheetView zoomScale="62" zoomScaleNormal="63" workbookViewId="0">
      <selection activeCell="D38" sqref="D38"/>
    </sheetView>
  </sheetViews>
  <sheetFormatPr defaultColWidth="11.42578125" defaultRowHeight="15"/>
  <cols>
    <col min="1" max="1" width="22.28515625" bestFit="1" customWidth="1"/>
    <col min="2" max="2" width="18.140625" bestFit="1" customWidth="1"/>
    <col min="3" max="3" width="15.7109375" bestFit="1" customWidth="1"/>
  </cols>
  <sheetData>
    <row r="1" spans="1:3" ht="39.950000000000003" customHeight="1">
      <c r="A1" s="9" t="s">
        <v>6</v>
      </c>
      <c r="B1" s="9" t="s">
        <v>3</v>
      </c>
      <c r="C1" s="9" t="s">
        <v>20</v>
      </c>
    </row>
    <row r="2" spans="1:3" ht="39.950000000000003" customHeight="1">
      <c r="A2" s="9" t="s">
        <v>8</v>
      </c>
      <c r="B2" s="3">
        <v>0.62</v>
      </c>
      <c r="C2" s="3">
        <v>0.83999999999999986</v>
      </c>
    </row>
    <row r="3" spans="1:3" ht="39.950000000000003" customHeight="1">
      <c r="A3" s="9" t="s">
        <v>9</v>
      </c>
      <c r="B3" s="3">
        <v>12.7</v>
      </c>
      <c r="C3" s="3">
        <v>46.94</v>
      </c>
    </row>
    <row r="4" spans="1:3" ht="39.950000000000003" customHeight="1">
      <c r="A4" s="9" t="s">
        <v>10</v>
      </c>
      <c r="B4" s="3">
        <v>49.440000000000005</v>
      </c>
      <c r="C4" s="3">
        <v>150.14000000000001</v>
      </c>
    </row>
    <row r="5" spans="1:3" ht="39.950000000000003" customHeight="1">
      <c r="A5" s="9" t="s">
        <v>11</v>
      </c>
      <c r="B5" s="3">
        <v>88.52000000000001</v>
      </c>
      <c r="C5" s="3">
        <v>193.11999999999998</v>
      </c>
    </row>
    <row r="6" spans="1:3" ht="39.950000000000003" customHeight="1">
      <c r="A6" s="9" t="s">
        <v>12</v>
      </c>
      <c r="B6" s="3">
        <v>124.9</v>
      </c>
      <c r="C6" s="3">
        <v>210.48000000000002</v>
      </c>
    </row>
    <row r="7" spans="1:3" ht="39.950000000000003" customHeight="1">
      <c r="A7" s="9" t="s">
        <v>13</v>
      </c>
      <c r="B7" s="3">
        <v>129.78</v>
      </c>
      <c r="C7" s="3">
        <v>213.92000000000002</v>
      </c>
    </row>
    <row r="8" spans="1:3" ht="39.950000000000003" customHeight="1">
      <c r="A8" s="9" t="s">
        <v>14</v>
      </c>
      <c r="B8" s="3">
        <v>124.18000000000002</v>
      </c>
      <c r="C8" s="3">
        <v>207.84</v>
      </c>
    </row>
    <row r="9" spans="1:3" ht="39.950000000000003" customHeight="1">
      <c r="A9" s="9" t="s">
        <v>15</v>
      </c>
      <c r="B9" s="3">
        <v>106.05999999999999</v>
      </c>
      <c r="C9" s="3">
        <v>200.33999999999997</v>
      </c>
    </row>
    <row r="10" spans="1:3" ht="39.950000000000003" customHeight="1">
      <c r="A10" s="9" t="s">
        <v>16</v>
      </c>
      <c r="B10" s="3">
        <v>81.940000000000012</v>
      </c>
      <c r="C10" s="3">
        <v>195.45999999999998</v>
      </c>
    </row>
    <row r="11" spans="1:3" ht="39.950000000000003" customHeight="1">
      <c r="A11" s="9" t="s">
        <v>17</v>
      </c>
      <c r="B11" s="3">
        <v>52.86</v>
      </c>
      <c r="C11" s="3">
        <v>170.64000000000001</v>
      </c>
    </row>
    <row r="12" spans="1:3" ht="39.950000000000003" customHeight="1">
      <c r="A12" s="9" t="s">
        <v>18</v>
      </c>
      <c r="B12" s="3">
        <v>19.399999999999999</v>
      </c>
      <c r="C12" s="3">
        <v>74.84</v>
      </c>
    </row>
    <row r="13" spans="1:3" ht="39.950000000000003" customHeight="1">
      <c r="A13" s="9" t="s">
        <v>19</v>
      </c>
      <c r="B13" s="3">
        <v>1.54</v>
      </c>
      <c r="C13" s="3">
        <v>2.1800000000000002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37AF-61F9-8440-814A-4A9E2284AB4F}">
  <dimension ref="A1:C13"/>
  <sheetViews>
    <sheetView topLeftCell="B1" workbookViewId="0">
      <selection activeCell="M2" sqref="M2"/>
    </sheetView>
  </sheetViews>
  <sheetFormatPr defaultColWidth="11.42578125" defaultRowHeight="15"/>
  <cols>
    <col min="1" max="1" width="22.28515625" bestFit="1" customWidth="1"/>
    <col min="2" max="2" width="55.140625" bestFit="1" customWidth="1"/>
    <col min="3" max="3" width="59.140625" bestFit="1" customWidth="1"/>
  </cols>
  <sheetData>
    <row r="1" spans="1:3" ht="39.950000000000003" customHeight="1">
      <c r="A1" s="6" t="s">
        <v>6</v>
      </c>
      <c r="B1" s="7" t="s">
        <v>4</v>
      </c>
      <c r="C1" s="4" t="s">
        <v>21</v>
      </c>
    </row>
    <row r="2" spans="1:3" ht="39.950000000000003" customHeight="1">
      <c r="A2" s="6" t="s">
        <v>8</v>
      </c>
      <c r="B2" s="2">
        <v>-15.774193548387096</v>
      </c>
      <c r="C2" s="2">
        <v>0</v>
      </c>
    </row>
    <row r="3" spans="1:3" ht="39.950000000000003" customHeight="1">
      <c r="A3" s="6" t="s">
        <v>9</v>
      </c>
      <c r="B3" s="2">
        <v>2.2755905511811028</v>
      </c>
      <c r="C3" s="2">
        <v>2.696062992125984</v>
      </c>
    </row>
    <row r="4" spans="1:3" ht="39.950000000000003" customHeight="1">
      <c r="A4" s="6" t="s">
        <v>10</v>
      </c>
      <c r="B4" s="2">
        <v>1.8774271844660191</v>
      </c>
      <c r="C4" s="2">
        <v>2.0368122977346279</v>
      </c>
    </row>
    <row r="5" spans="1:3" ht="39.950000000000003" customHeight="1">
      <c r="A5" s="6" t="s">
        <v>11</v>
      </c>
      <c r="B5" s="2">
        <v>1.1590600994125617</v>
      </c>
      <c r="C5" s="2">
        <v>1.1816538635336642</v>
      </c>
    </row>
    <row r="6" spans="1:3" ht="39.950000000000003" customHeight="1">
      <c r="A6" s="6" t="s">
        <v>12</v>
      </c>
      <c r="B6" s="2">
        <v>0.66917534027221781</v>
      </c>
      <c r="C6" s="2">
        <v>0.68518815052041637</v>
      </c>
    </row>
    <row r="7" spans="1:3" ht="39.950000000000003" customHeight="1">
      <c r="A7" s="6" t="s">
        <v>13</v>
      </c>
      <c r="B7" s="2">
        <v>0.63291724456773013</v>
      </c>
      <c r="C7" s="2">
        <v>0.64832793959007562</v>
      </c>
    </row>
    <row r="8" spans="1:3" ht="39.950000000000003" customHeight="1">
      <c r="A8" s="6" t="s">
        <v>14</v>
      </c>
      <c r="B8" s="2">
        <v>0.65759381542921536</v>
      </c>
      <c r="C8" s="2">
        <v>0.67369946851344797</v>
      </c>
    </row>
    <row r="9" spans="1:3" ht="39.950000000000003" customHeight="1">
      <c r="A9" s="6" t="s">
        <v>15</v>
      </c>
      <c r="B9" s="2">
        <v>0.87007354327739017</v>
      </c>
      <c r="C9" s="2">
        <v>0.88893079389025076</v>
      </c>
    </row>
    <row r="10" spans="1:3" ht="39.950000000000003" customHeight="1">
      <c r="A10" s="6" t="s">
        <v>16</v>
      </c>
      <c r="B10" s="2">
        <v>1.360995850622406</v>
      </c>
      <c r="C10" s="2">
        <v>1.3854039541127647</v>
      </c>
    </row>
    <row r="11" spans="1:3" ht="39.950000000000003" customHeight="1">
      <c r="A11" s="6" t="s">
        <v>17</v>
      </c>
      <c r="B11" s="2">
        <v>2.0616723420355658</v>
      </c>
      <c r="C11" s="2">
        <v>2.2281498297389333</v>
      </c>
    </row>
    <row r="12" spans="1:3" ht="39.950000000000003" customHeight="1">
      <c r="A12" s="6" t="s">
        <v>18</v>
      </c>
      <c r="B12" s="2">
        <v>2.3587628865979382</v>
      </c>
      <c r="C12" s="2">
        <v>2.8577319587628871</v>
      </c>
    </row>
    <row r="13" spans="1:3" ht="39.950000000000003" customHeight="1">
      <c r="A13" s="6" t="s">
        <v>19</v>
      </c>
      <c r="B13" s="2">
        <v>-6.6883116883116882</v>
      </c>
      <c r="C13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1A13-A45F-4FED-A445-6EE139827E36}">
  <dimension ref="A1:N16"/>
  <sheetViews>
    <sheetView tabSelected="1" zoomScale="65" zoomScaleNormal="88" workbookViewId="0">
      <selection sqref="A1:N16"/>
    </sheetView>
  </sheetViews>
  <sheetFormatPr defaultColWidth="8.85546875" defaultRowHeight="15"/>
  <cols>
    <col min="1" max="1" width="18.28515625" customWidth="1"/>
    <col min="2" max="13" width="9.28515625" customWidth="1"/>
    <col min="14" max="14" width="18.140625" customWidth="1"/>
  </cols>
  <sheetData>
    <row r="1" spans="1:14" ht="50.1" customHeight="1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ht="50.1" customHeight="1">
      <c r="A2" s="19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 t="s">
        <v>1</v>
      </c>
    </row>
    <row r="3" spans="1:14" ht="50.1" customHeight="1">
      <c r="A3" s="19"/>
      <c r="B3" s="19" t="s">
        <v>3</v>
      </c>
      <c r="C3" s="19"/>
      <c r="D3" s="19"/>
      <c r="E3" s="19"/>
      <c r="F3" s="19"/>
      <c r="G3" s="19"/>
      <c r="H3" s="19" t="s">
        <v>4</v>
      </c>
      <c r="I3" s="19"/>
      <c r="J3" s="19"/>
      <c r="K3" s="19"/>
      <c r="L3" s="19"/>
      <c r="M3" s="19"/>
      <c r="N3" s="20"/>
    </row>
    <row r="4" spans="1:14" ht="50.1" customHeight="1">
      <c r="A4" s="10" t="s">
        <v>6</v>
      </c>
      <c r="B4" s="11">
        <v>44142</v>
      </c>
      <c r="C4" s="11">
        <v>44144</v>
      </c>
      <c r="D4" s="11">
        <v>44147</v>
      </c>
      <c r="E4" s="11">
        <v>44151</v>
      </c>
      <c r="F4" s="11">
        <v>44152</v>
      </c>
      <c r="G4" s="10" t="s">
        <v>7</v>
      </c>
      <c r="H4" s="11">
        <v>44142</v>
      </c>
      <c r="I4" s="11">
        <v>44144</v>
      </c>
      <c r="J4" s="11">
        <v>44147</v>
      </c>
      <c r="K4" s="11">
        <v>44151</v>
      </c>
      <c r="L4" s="11">
        <v>44152</v>
      </c>
      <c r="M4" s="10" t="s">
        <v>7</v>
      </c>
      <c r="N4" s="20"/>
    </row>
    <row r="5" spans="1:14" ht="50.1" customHeight="1">
      <c r="A5" s="10" t="s">
        <v>8</v>
      </c>
      <c r="B5" s="10">
        <v>0.6</v>
      </c>
      <c r="C5" s="10">
        <v>0.8</v>
      </c>
      <c r="D5" s="10">
        <v>0.6</v>
      </c>
      <c r="E5" s="10">
        <v>0.6</v>
      </c>
      <c r="F5" s="10">
        <v>0.5</v>
      </c>
      <c r="G5" s="12">
        <f>AVERAGE(B5:F5)</f>
        <v>0.62</v>
      </c>
      <c r="H5" s="12">
        <f>-8.9</f>
        <v>-8.9</v>
      </c>
      <c r="I5" s="12">
        <v>-8.8000000000000007</v>
      </c>
      <c r="J5" s="12">
        <v>-9.4</v>
      </c>
      <c r="K5" s="12">
        <v>-9.3000000000000007</v>
      </c>
      <c r="L5" s="12">
        <v>-9.4</v>
      </c>
      <c r="M5" s="12">
        <f>AVERAGE(H5:L5)</f>
        <v>-9.16</v>
      </c>
      <c r="N5" s="13">
        <v>-15.774193548387096</v>
      </c>
    </row>
    <row r="6" spans="1:14" ht="50.1" customHeight="1">
      <c r="A6" s="10" t="s">
        <v>9</v>
      </c>
      <c r="B6" s="10">
        <v>13.7</v>
      </c>
      <c r="C6" s="10">
        <v>13.9</v>
      </c>
      <c r="D6" s="10">
        <v>13.4</v>
      </c>
      <c r="E6" s="10">
        <v>11.2</v>
      </c>
      <c r="F6" s="10">
        <v>11.3</v>
      </c>
      <c r="G6" s="12">
        <f t="shared" ref="G6:G16" si="0">AVERAGE(B6:F6)</f>
        <v>12.7</v>
      </c>
      <c r="H6" s="12">
        <v>46</v>
      </c>
      <c r="I6" s="12">
        <v>45.2</v>
      </c>
      <c r="J6" s="12">
        <v>44.3</v>
      </c>
      <c r="K6" s="12">
        <v>34.200000000000003</v>
      </c>
      <c r="L6" s="12">
        <v>38.299999999999997</v>
      </c>
      <c r="M6" s="12">
        <f t="shared" ref="M6:M16" si="1">AVERAGE(H6:L6)</f>
        <v>41.6</v>
      </c>
      <c r="N6" s="13">
        <v>2.2755905511811028</v>
      </c>
    </row>
    <row r="7" spans="1:14" ht="50.1" customHeight="1">
      <c r="A7" s="10" t="s">
        <v>10</v>
      </c>
      <c r="B7" s="10">
        <v>49.2</v>
      </c>
      <c r="C7" s="10">
        <v>50.3</v>
      </c>
      <c r="D7" s="10">
        <v>50.3</v>
      </c>
      <c r="E7" s="10">
        <v>48.4</v>
      </c>
      <c r="F7" s="10">
        <v>49</v>
      </c>
      <c r="G7" s="12">
        <f t="shared" si="0"/>
        <v>49.440000000000005</v>
      </c>
      <c r="H7" s="12">
        <v>142.30000000000001</v>
      </c>
      <c r="I7" s="12">
        <v>143</v>
      </c>
      <c r="J7" s="12">
        <v>144.30000000000001</v>
      </c>
      <c r="K7" s="12">
        <v>139.69999999999999</v>
      </c>
      <c r="L7" s="12">
        <v>142</v>
      </c>
      <c r="M7" s="12">
        <f t="shared" si="1"/>
        <v>142.26</v>
      </c>
      <c r="N7" s="13">
        <v>1.8774271844660191</v>
      </c>
    </row>
    <row r="8" spans="1:14" ht="50.1" customHeight="1">
      <c r="A8" s="10" t="s">
        <v>11</v>
      </c>
      <c r="B8" s="10">
        <v>92.3</v>
      </c>
      <c r="C8" s="10">
        <v>94.5</v>
      </c>
      <c r="D8" s="10">
        <v>93.4</v>
      </c>
      <c r="E8" s="10">
        <v>80.400000000000006</v>
      </c>
      <c r="F8" s="10">
        <v>82</v>
      </c>
      <c r="G8" s="12">
        <f t="shared" si="0"/>
        <v>88.52000000000001</v>
      </c>
      <c r="H8" s="12">
        <v>193.6</v>
      </c>
      <c r="I8" s="12">
        <v>193.9</v>
      </c>
      <c r="J8" s="12">
        <v>192.3</v>
      </c>
      <c r="K8" s="12">
        <v>190.3</v>
      </c>
      <c r="L8" s="12">
        <v>185.5</v>
      </c>
      <c r="M8" s="12">
        <f t="shared" si="1"/>
        <v>191.11999999999998</v>
      </c>
      <c r="N8" s="13">
        <v>1.1590600994125617</v>
      </c>
    </row>
    <row r="9" spans="1:14" ht="50.1" customHeight="1">
      <c r="A9" s="10" t="s">
        <v>12</v>
      </c>
      <c r="B9" s="10">
        <v>127.6</v>
      </c>
      <c r="C9" s="10">
        <v>126.2</v>
      </c>
      <c r="D9" s="10">
        <v>128.19999999999999</v>
      </c>
      <c r="E9" s="10">
        <v>120.3</v>
      </c>
      <c r="F9" s="10">
        <v>122.2</v>
      </c>
      <c r="G9" s="12">
        <f t="shared" si="0"/>
        <v>124.9</v>
      </c>
      <c r="H9" s="12">
        <v>213.5</v>
      </c>
      <c r="I9" s="12">
        <v>211.2</v>
      </c>
      <c r="J9" s="12">
        <v>208.2</v>
      </c>
      <c r="K9" s="12">
        <v>198.1</v>
      </c>
      <c r="L9" s="12">
        <v>211.4</v>
      </c>
      <c r="M9" s="12">
        <f t="shared" si="1"/>
        <v>208.48000000000002</v>
      </c>
      <c r="N9" s="13">
        <v>0.66917534027221781</v>
      </c>
    </row>
    <row r="10" spans="1:14" ht="50.1" customHeight="1">
      <c r="A10" s="10" t="s">
        <v>13</v>
      </c>
      <c r="B10" s="10">
        <v>130.4</v>
      </c>
      <c r="C10" s="10">
        <v>132.30000000000001</v>
      </c>
      <c r="D10" s="10">
        <v>130.19999999999999</v>
      </c>
      <c r="E10" s="10">
        <v>128.6</v>
      </c>
      <c r="F10" s="10">
        <v>127.4</v>
      </c>
      <c r="G10" s="12">
        <f t="shared" si="0"/>
        <v>129.78</v>
      </c>
      <c r="H10" s="12">
        <v>213.9</v>
      </c>
      <c r="I10" s="12">
        <v>213.2</v>
      </c>
      <c r="J10" s="12">
        <v>214.3</v>
      </c>
      <c r="K10" s="12">
        <v>204.6</v>
      </c>
      <c r="L10" s="12">
        <v>213.6</v>
      </c>
      <c r="M10" s="12">
        <f t="shared" si="1"/>
        <v>211.92000000000002</v>
      </c>
      <c r="N10" s="13">
        <v>0.63291724456773013</v>
      </c>
    </row>
    <row r="11" spans="1:14" ht="50.1" customHeight="1">
      <c r="A11" s="10" t="s">
        <v>14</v>
      </c>
      <c r="B11" s="10">
        <v>126</v>
      </c>
      <c r="C11" s="10">
        <v>124.5</v>
      </c>
      <c r="D11" s="10">
        <v>128.1</v>
      </c>
      <c r="E11" s="10">
        <v>120.1</v>
      </c>
      <c r="F11" s="10">
        <v>122.2</v>
      </c>
      <c r="G11" s="12">
        <f t="shared" si="0"/>
        <v>124.18000000000002</v>
      </c>
      <c r="H11" s="12">
        <v>208.4</v>
      </c>
      <c r="I11" s="12">
        <v>205.4</v>
      </c>
      <c r="J11" s="12">
        <v>207</v>
      </c>
      <c r="K11" s="12">
        <v>200.1</v>
      </c>
      <c r="L11" s="12">
        <v>208.3</v>
      </c>
      <c r="M11" s="12">
        <f t="shared" si="1"/>
        <v>205.84</v>
      </c>
      <c r="N11" s="13">
        <v>0.65759381542921536</v>
      </c>
    </row>
    <row r="12" spans="1:14" ht="50.1" customHeight="1">
      <c r="A12" s="10" t="s">
        <v>15</v>
      </c>
      <c r="B12" s="10">
        <v>105</v>
      </c>
      <c r="C12" s="10">
        <v>105.3</v>
      </c>
      <c r="D12" s="10">
        <v>109.3</v>
      </c>
      <c r="E12" s="10">
        <v>103.4</v>
      </c>
      <c r="F12" s="10">
        <v>107.3</v>
      </c>
      <c r="G12" s="12">
        <f t="shared" si="0"/>
        <v>106.05999999999999</v>
      </c>
      <c r="H12" s="12">
        <v>201.1</v>
      </c>
      <c r="I12" s="12">
        <v>199.2</v>
      </c>
      <c r="J12" s="12">
        <v>200.3</v>
      </c>
      <c r="K12" s="12">
        <v>193.3</v>
      </c>
      <c r="L12" s="12">
        <v>197.8</v>
      </c>
      <c r="M12" s="12">
        <f t="shared" si="1"/>
        <v>198.33999999999997</v>
      </c>
      <c r="N12" s="13">
        <v>0.87007354327739017</v>
      </c>
    </row>
    <row r="13" spans="1:14" ht="50.1" customHeight="1">
      <c r="A13" s="10" t="s">
        <v>16</v>
      </c>
      <c r="B13" s="10">
        <v>83.4</v>
      </c>
      <c r="C13" s="10">
        <v>84.5</v>
      </c>
      <c r="D13" s="10">
        <v>85.2</v>
      </c>
      <c r="E13" s="10">
        <v>80.2</v>
      </c>
      <c r="F13" s="10">
        <v>76.400000000000006</v>
      </c>
      <c r="G13" s="12">
        <f t="shared" si="0"/>
        <v>81.940000000000012</v>
      </c>
      <c r="H13" s="12">
        <v>197.5</v>
      </c>
      <c r="I13" s="12">
        <v>193.6</v>
      </c>
      <c r="J13" s="12">
        <v>193.7</v>
      </c>
      <c r="K13" s="12">
        <v>188.2</v>
      </c>
      <c r="L13" s="12">
        <v>194.3</v>
      </c>
      <c r="M13" s="12">
        <f t="shared" si="1"/>
        <v>193.45999999999998</v>
      </c>
      <c r="N13" s="13">
        <v>1.360995850622406</v>
      </c>
    </row>
    <row r="14" spans="1:14" ht="50.1" customHeight="1">
      <c r="A14" s="10" t="s">
        <v>17</v>
      </c>
      <c r="B14" s="10">
        <v>56.2</v>
      </c>
      <c r="C14" s="10">
        <v>55.2</v>
      </c>
      <c r="D14" s="10">
        <v>53.1</v>
      </c>
      <c r="E14" s="10">
        <v>49.8</v>
      </c>
      <c r="F14" s="10">
        <v>50</v>
      </c>
      <c r="G14" s="12">
        <f t="shared" si="0"/>
        <v>52.86</v>
      </c>
      <c r="H14" s="12">
        <v>156.9</v>
      </c>
      <c r="I14" s="12">
        <v>162.30000000000001</v>
      </c>
      <c r="J14" s="12">
        <v>168.3</v>
      </c>
      <c r="K14" s="12">
        <v>160.19999999999999</v>
      </c>
      <c r="L14" s="12">
        <v>161.5</v>
      </c>
      <c r="M14" s="12">
        <f t="shared" si="1"/>
        <v>161.84</v>
      </c>
      <c r="N14" s="13">
        <v>2.0616723420355658</v>
      </c>
    </row>
    <row r="15" spans="1:14" ht="50.1" customHeight="1">
      <c r="A15" s="10" t="s">
        <v>18</v>
      </c>
      <c r="B15" s="10">
        <v>19.3</v>
      </c>
      <c r="C15" s="10">
        <v>20.6</v>
      </c>
      <c r="D15" s="10">
        <v>20</v>
      </c>
      <c r="E15" s="10">
        <v>18.2</v>
      </c>
      <c r="F15" s="10">
        <v>18.899999999999999</v>
      </c>
      <c r="G15" s="12">
        <f t="shared" si="0"/>
        <v>19.399999999999999</v>
      </c>
      <c r="H15" s="12">
        <v>70.2</v>
      </c>
      <c r="I15" s="12">
        <v>68.2</v>
      </c>
      <c r="J15" s="12">
        <v>63.3</v>
      </c>
      <c r="K15" s="12">
        <v>60.5</v>
      </c>
      <c r="L15" s="12">
        <v>63.6</v>
      </c>
      <c r="M15" s="12">
        <f t="shared" si="1"/>
        <v>65.16</v>
      </c>
      <c r="N15" s="13">
        <v>2.3587628865979382</v>
      </c>
    </row>
    <row r="16" spans="1:14" ht="50.1" customHeight="1">
      <c r="A16" s="10" t="s">
        <v>19</v>
      </c>
      <c r="B16" s="10">
        <v>1.7</v>
      </c>
      <c r="C16" s="10">
        <v>1.8</v>
      </c>
      <c r="D16" s="10">
        <v>1.7</v>
      </c>
      <c r="E16" s="10">
        <v>1.3</v>
      </c>
      <c r="F16" s="10">
        <v>1.2</v>
      </c>
      <c r="G16" s="12">
        <f t="shared" si="0"/>
        <v>1.54</v>
      </c>
      <c r="H16" s="12">
        <v>-8.6999999999999993</v>
      </c>
      <c r="I16" s="12">
        <v>-8.5</v>
      </c>
      <c r="J16" s="12">
        <v>-9</v>
      </c>
      <c r="K16" s="12">
        <v>-9</v>
      </c>
      <c r="L16" s="12">
        <v>-8.6</v>
      </c>
      <c r="M16" s="12">
        <f t="shared" si="1"/>
        <v>-8.7600000000000016</v>
      </c>
      <c r="N16" s="13">
        <v>-6.6883116883116882</v>
      </c>
    </row>
  </sheetData>
  <mergeCells count="6">
    <mergeCell ref="A1:N1"/>
    <mergeCell ref="A2:A3"/>
    <mergeCell ref="B2:M2"/>
    <mergeCell ref="B3:G3"/>
    <mergeCell ref="H3:M3"/>
    <mergeCell ref="N2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51B2-B09F-054E-A94F-7C04F8F06BE6}">
  <dimension ref="A1:N16"/>
  <sheetViews>
    <sheetView zoomScale="65" zoomScaleNormal="66" workbookViewId="0">
      <selection sqref="A1:N16"/>
    </sheetView>
  </sheetViews>
  <sheetFormatPr defaultColWidth="11.42578125" defaultRowHeight="15"/>
  <cols>
    <col min="1" max="1" width="17.28515625" customWidth="1"/>
    <col min="2" max="13" width="9.140625" customWidth="1"/>
    <col min="14" max="14" width="16.7109375" customWidth="1"/>
  </cols>
  <sheetData>
    <row r="1" spans="1:14" ht="50.1" customHeight="1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50.1" customHeight="1">
      <c r="A2" s="26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 t="s">
        <v>2</v>
      </c>
    </row>
    <row r="3" spans="1:14" ht="50.1" customHeight="1">
      <c r="A3" s="26"/>
      <c r="B3" s="24" t="s">
        <v>3</v>
      </c>
      <c r="C3" s="24"/>
      <c r="D3" s="24"/>
      <c r="E3" s="24"/>
      <c r="F3" s="24"/>
      <c r="G3" s="24"/>
      <c r="H3" s="24" t="s">
        <v>5</v>
      </c>
      <c r="I3" s="24"/>
      <c r="J3" s="24"/>
      <c r="K3" s="24"/>
      <c r="L3" s="24"/>
      <c r="M3" s="24"/>
      <c r="N3" s="25"/>
    </row>
    <row r="4" spans="1:14" ht="50.1" customHeight="1">
      <c r="A4" s="14" t="s">
        <v>6</v>
      </c>
      <c r="B4" s="15">
        <v>44142</v>
      </c>
      <c r="C4" s="15">
        <v>44144</v>
      </c>
      <c r="D4" s="15">
        <v>44147</v>
      </c>
      <c r="E4" s="15">
        <v>44151</v>
      </c>
      <c r="F4" s="15">
        <v>44152</v>
      </c>
      <c r="G4" s="14" t="s">
        <v>7</v>
      </c>
      <c r="H4" s="15">
        <v>44142</v>
      </c>
      <c r="I4" s="15">
        <v>44144</v>
      </c>
      <c r="J4" s="15">
        <v>44147</v>
      </c>
      <c r="K4" s="15">
        <v>44151</v>
      </c>
      <c r="L4" s="15">
        <v>44152</v>
      </c>
      <c r="M4" s="14" t="s">
        <v>7</v>
      </c>
      <c r="N4" s="25"/>
    </row>
    <row r="5" spans="1:14" ht="50.1" customHeight="1">
      <c r="A5" s="14" t="s">
        <v>8</v>
      </c>
      <c r="B5" s="14">
        <v>0.6</v>
      </c>
      <c r="C5" s="14">
        <v>0.8</v>
      </c>
      <c r="D5" s="14">
        <v>0.6</v>
      </c>
      <c r="E5" s="14">
        <v>0.6</v>
      </c>
      <c r="F5" s="14">
        <v>0.5</v>
      </c>
      <c r="G5" s="16">
        <f>AVERAGE(B5:F5)</f>
        <v>0.62</v>
      </c>
      <c r="H5" s="14">
        <v>0.6</v>
      </c>
      <c r="I5" s="14">
        <v>0.8</v>
      </c>
      <c r="J5" s="14">
        <v>0.6</v>
      </c>
      <c r="K5" s="14">
        <v>0.6</v>
      </c>
      <c r="L5" s="14">
        <v>0.5</v>
      </c>
      <c r="M5" s="16">
        <f>AVERAGE(H5:L5)</f>
        <v>0.62</v>
      </c>
      <c r="N5" s="17">
        <v>0</v>
      </c>
    </row>
    <row r="6" spans="1:14" ht="50.1" customHeight="1">
      <c r="A6" s="14" t="s">
        <v>9</v>
      </c>
      <c r="B6" s="14">
        <v>13.7</v>
      </c>
      <c r="C6" s="14">
        <v>13.9</v>
      </c>
      <c r="D6" s="14">
        <v>13.4</v>
      </c>
      <c r="E6" s="14">
        <v>11.2</v>
      </c>
      <c r="F6" s="14">
        <v>11.3</v>
      </c>
      <c r="G6" s="16">
        <f t="shared" ref="G6:G16" si="0">AVERAGE(B6:F6)</f>
        <v>12.7</v>
      </c>
      <c r="H6" s="14">
        <v>48.4</v>
      </c>
      <c r="I6" s="14">
        <v>49.4</v>
      </c>
      <c r="J6" s="14">
        <v>50.2</v>
      </c>
      <c r="K6" s="14">
        <v>42.4</v>
      </c>
      <c r="L6" s="14">
        <v>44.3</v>
      </c>
      <c r="M6" s="16">
        <f t="shared" ref="M6:M16" si="1">AVERAGE(H6:L6)</f>
        <v>46.94</v>
      </c>
      <c r="N6" s="17">
        <v>2.696062992125984</v>
      </c>
    </row>
    <row r="7" spans="1:14" ht="50.1" customHeight="1">
      <c r="A7" s="14" t="s">
        <v>10</v>
      </c>
      <c r="B7" s="14">
        <v>49.2</v>
      </c>
      <c r="C7" s="14">
        <v>50.3</v>
      </c>
      <c r="D7" s="14">
        <v>50.3</v>
      </c>
      <c r="E7" s="14">
        <v>48.4</v>
      </c>
      <c r="F7" s="14">
        <v>49</v>
      </c>
      <c r="G7" s="16">
        <f t="shared" si="0"/>
        <v>49.440000000000005</v>
      </c>
      <c r="H7" s="14">
        <v>153.30000000000001</v>
      </c>
      <c r="I7" s="14">
        <v>149.9</v>
      </c>
      <c r="J7" s="14">
        <v>150.19999999999999</v>
      </c>
      <c r="K7" s="14">
        <v>148.69999999999999</v>
      </c>
      <c r="L7" s="14">
        <v>148.6</v>
      </c>
      <c r="M7" s="16">
        <f t="shared" si="1"/>
        <v>150.14000000000001</v>
      </c>
      <c r="N7" s="17">
        <v>2.0368122977346279</v>
      </c>
    </row>
    <row r="8" spans="1:14" ht="50.1" customHeight="1">
      <c r="A8" s="14" t="s">
        <v>11</v>
      </c>
      <c r="B8" s="14">
        <v>92.3</v>
      </c>
      <c r="C8" s="14">
        <v>94.5</v>
      </c>
      <c r="D8" s="14">
        <v>93.4</v>
      </c>
      <c r="E8" s="14">
        <v>80.400000000000006</v>
      </c>
      <c r="F8" s="14">
        <v>82</v>
      </c>
      <c r="G8" s="16">
        <f t="shared" si="0"/>
        <v>88.52000000000001</v>
      </c>
      <c r="H8" s="14">
        <v>195.6</v>
      </c>
      <c r="I8" s="14">
        <v>195.9</v>
      </c>
      <c r="J8" s="14">
        <v>194.3</v>
      </c>
      <c r="K8" s="14">
        <v>192.3</v>
      </c>
      <c r="L8" s="14">
        <v>187.5</v>
      </c>
      <c r="M8" s="16">
        <f t="shared" si="1"/>
        <v>193.11999999999998</v>
      </c>
      <c r="N8" s="17">
        <v>1.1816538635336642</v>
      </c>
    </row>
    <row r="9" spans="1:14" ht="50.1" customHeight="1">
      <c r="A9" s="14" t="s">
        <v>12</v>
      </c>
      <c r="B9" s="14">
        <v>127.6</v>
      </c>
      <c r="C9" s="14">
        <v>126.2</v>
      </c>
      <c r="D9" s="14">
        <v>128.19999999999999</v>
      </c>
      <c r="E9" s="14">
        <v>120.3</v>
      </c>
      <c r="F9" s="14">
        <v>122.2</v>
      </c>
      <c r="G9" s="16">
        <f t="shared" si="0"/>
        <v>124.9</v>
      </c>
      <c r="H9" s="14">
        <v>215.5</v>
      </c>
      <c r="I9" s="14">
        <v>213.2</v>
      </c>
      <c r="J9" s="14">
        <v>210.2</v>
      </c>
      <c r="K9" s="14">
        <v>200.1</v>
      </c>
      <c r="L9" s="14">
        <v>213.4</v>
      </c>
      <c r="M9" s="16">
        <f t="shared" si="1"/>
        <v>210.48000000000002</v>
      </c>
      <c r="N9" s="17">
        <v>0.68518815052041637</v>
      </c>
    </row>
    <row r="10" spans="1:14" ht="50.1" customHeight="1">
      <c r="A10" s="14" t="s">
        <v>13</v>
      </c>
      <c r="B10" s="14">
        <v>130.4</v>
      </c>
      <c r="C10" s="14">
        <v>132.30000000000001</v>
      </c>
      <c r="D10" s="14">
        <v>130.19999999999999</v>
      </c>
      <c r="E10" s="14">
        <v>128.6</v>
      </c>
      <c r="F10" s="14">
        <v>127.4</v>
      </c>
      <c r="G10" s="16">
        <f t="shared" si="0"/>
        <v>129.78</v>
      </c>
      <c r="H10" s="14">
        <v>215.9</v>
      </c>
      <c r="I10" s="14">
        <v>215.2</v>
      </c>
      <c r="J10" s="14">
        <v>216.3</v>
      </c>
      <c r="K10" s="14">
        <v>206.6</v>
      </c>
      <c r="L10" s="14">
        <v>215.6</v>
      </c>
      <c r="M10" s="16">
        <f t="shared" si="1"/>
        <v>213.92000000000002</v>
      </c>
      <c r="N10" s="17">
        <v>0.64832793959007562</v>
      </c>
    </row>
    <row r="11" spans="1:14" ht="50.1" customHeight="1">
      <c r="A11" s="14" t="s">
        <v>14</v>
      </c>
      <c r="B11" s="14">
        <v>126</v>
      </c>
      <c r="C11" s="14">
        <v>124.5</v>
      </c>
      <c r="D11" s="14">
        <v>128.1</v>
      </c>
      <c r="E11" s="14">
        <v>120.1</v>
      </c>
      <c r="F11" s="14">
        <v>122.2</v>
      </c>
      <c r="G11" s="16">
        <f t="shared" si="0"/>
        <v>124.18000000000002</v>
      </c>
      <c r="H11" s="14">
        <v>210.4</v>
      </c>
      <c r="I11" s="14">
        <v>207.4</v>
      </c>
      <c r="J11" s="14">
        <v>209</v>
      </c>
      <c r="K11" s="14">
        <v>202.1</v>
      </c>
      <c r="L11" s="14">
        <v>210.3</v>
      </c>
      <c r="M11" s="16">
        <f t="shared" si="1"/>
        <v>207.84</v>
      </c>
      <c r="N11" s="17">
        <v>0.67369946851344797</v>
      </c>
    </row>
    <row r="12" spans="1:14" ht="50.1" customHeight="1">
      <c r="A12" s="14" t="s">
        <v>15</v>
      </c>
      <c r="B12" s="14">
        <v>105</v>
      </c>
      <c r="C12" s="14">
        <v>105.3</v>
      </c>
      <c r="D12" s="14">
        <v>109.3</v>
      </c>
      <c r="E12" s="14">
        <v>103.4</v>
      </c>
      <c r="F12" s="14">
        <v>107.3</v>
      </c>
      <c r="G12" s="16">
        <f t="shared" si="0"/>
        <v>106.05999999999999</v>
      </c>
      <c r="H12" s="14">
        <v>203.1</v>
      </c>
      <c r="I12" s="14">
        <v>201.2</v>
      </c>
      <c r="J12" s="14">
        <v>202.3</v>
      </c>
      <c r="K12" s="14">
        <v>195.3</v>
      </c>
      <c r="L12" s="14">
        <v>199.8</v>
      </c>
      <c r="M12" s="16">
        <f t="shared" si="1"/>
        <v>200.33999999999997</v>
      </c>
      <c r="N12" s="17">
        <v>0.88893079389025076</v>
      </c>
    </row>
    <row r="13" spans="1:14" ht="50.1" customHeight="1">
      <c r="A13" s="14" t="s">
        <v>16</v>
      </c>
      <c r="B13" s="14">
        <v>83.4</v>
      </c>
      <c r="C13" s="14">
        <v>84.5</v>
      </c>
      <c r="D13" s="14">
        <v>85.2</v>
      </c>
      <c r="E13" s="14">
        <v>80.2</v>
      </c>
      <c r="F13" s="14">
        <v>76.400000000000006</v>
      </c>
      <c r="G13" s="16">
        <f t="shared" si="0"/>
        <v>81.940000000000012</v>
      </c>
      <c r="H13" s="14">
        <v>199.5</v>
      </c>
      <c r="I13" s="14">
        <v>195.6</v>
      </c>
      <c r="J13" s="14">
        <v>195.7</v>
      </c>
      <c r="K13" s="14">
        <v>190.2</v>
      </c>
      <c r="L13" s="14">
        <v>196.3</v>
      </c>
      <c r="M13" s="16">
        <f t="shared" si="1"/>
        <v>195.45999999999998</v>
      </c>
      <c r="N13" s="17">
        <v>1.3854039541127647</v>
      </c>
    </row>
    <row r="14" spans="1:14" ht="50.1" customHeight="1">
      <c r="A14" s="14" t="s">
        <v>17</v>
      </c>
      <c r="B14" s="14">
        <v>56.2</v>
      </c>
      <c r="C14" s="14">
        <v>55.2</v>
      </c>
      <c r="D14" s="14">
        <v>53.1</v>
      </c>
      <c r="E14" s="14">
        <v>49.8</v>
      </c>
      <c r="F14" s="14">
        <v>50</v>
      </c>
      <c r="G14" s="16">
        <f t="shared" si="0"/>
        <v>52.86</v>
      </c>
      <c r="H14" s="14">
        <v>168.9</v>
      </c>
      <c r="I14" s="14">
        <v>170.3</v>
      </c>
      <c r="J14" s="14">
        <v>174.3</v>
      </c>
      <c r="K14" s="14">
        <v>170.2</v>
      </c>
      <c r="L14" s="14">
        <v>169.5</v>
      </c>
      <c r="M14" s="16">
        <f t="shared" si="1"/>
        <v>170.64000000000001</v>
      </c>
      <c r="N14" s="17">
        <v>2.2281498297389333</v>
      </c>
    </row>
    <row r="15" spans="1:14" ht="50.1" customHeight="1">
      <c r="A15" s="14" t="s">
        <v>18</v>
      </c>
      <c r="B15" s="14">
        <v>19.3</v>
      </c>
      <c r="C15" s="14">
        <v>20.6</v>
      </c>
      <c r="D15" s="14">
        <v>20</v>
      </c>
      <c r="E15" s="14">
        <v>18.2</v>
      </c>
      <c r="F15" s="14">
        <v>18.899999999999999</v>
      </c>
      <c r="G15" s="16">
        <f t="shared" si="0"/>
        <v>19.399999999999999</v>
      </c>
      <c r="H15" s="14">
        <v>80.400000000000006</v>
      </c>
      <c r="I15" s="14">
        <v>77.8</v>
      </c>
      <c r="J15" s="14">
        <v>65.3</v>
      </c>
      <c r="K15" s="14">
        <v>75.3</v>
      </c>
      <c r="L15" s="14">
        <v>75.400000000000006</v>
      </c>
      <c r="M15" s="16">
        <f t="shared" si="1"/>
        <v>74.84</v>
      </c>
      <c r="N15" s="17">
        <v>2.8577319587628871</v>
      </c>
    </row>
    <row r="16" spans="1:14" ht="50.1" customHeight="1">
      <c r="A16" s="14" t="s">
        <v>19</v>
      </c>
      <c r="B16" s="14">
        <v>1.7</v>
      </c>
      <c r="C16" s="14">
        <v>1.8</v>
      </c>
      <c r="D16" s="14">
        <v>1.7</v>
      </c>
      <c r="E16" s="14">
        <v>1.3</v>
      </c>
      <c r="F16" s="14">
        <v>1.2</v>
      </c>
      <c r="G16" s="16">
        <f t="shared" si="0"/>
        <v>1.54</v>
      </c>
      <c r="H16" s="14">
        <v>1.7</v>
      </c>
      <c r="I16" s="14">
        <v>1.8</v>
      </c>
      <c r="J16" s="14">
        <v>1.7</v>
      </c>
      <c r="K16" s="14">
        <v>1.3</v>
      </c>
      <c r="L16" s="14">
        <v>1.2</v>
      </c>
      <c r="M16" s="16">
        <f t="shared" si="1"/>
        <v>1.54</v>
      </c>
      <c r="N16" s="17">
        <v>0</v>
      </c>
    </row>
  </sheetData>
  <mergeCells count="6">
    <mergeCell ref="A1:N1"/>
    <mergeCell ref="B3:G3"/>
    <mergeCell ref="H3:M3"/>
    <mergeCell ref="N2:N4"/>
    <mergeCell ref="B2:M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2020-11-27T00:48:41Z</dcterms:created>
  <dcterms:modified xsi:type="dcterms:W3CDTF">2022-08-19T01:54:00Z</dcterms:modified>
  <cp:category/>
  <cp:contentStatus/>
</cp:coreProperties>
</file>