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50" yWindow="0" windowWidth="23250" windowHeight="13170"/>
  </bookViews>
  <sheets>
    <sheet name="1차 WBS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F26" i="2"/>
  <c r="F14" i="2"/>
  <c r="V4" i="2"/>
  <c r="W4" i="2" s="1"/>
  <c r="X4" i="2" s="1"/>
  <c r="Y4" i="2" s="1"/>
  <c r="U4" i="2"/>
  <c r="F15" i="2"/>
  <c r="J4" i="2" l="1"/>
  <c r="K4" i="2" s="1"/>
  <c r="L4" i="2" s="1"/>
  <c r="M4" i="2" s="1"/>
  <c r="N4" i="2" s="1"/>
  <c r="O4" i="2" s="1"/>
  <c r="P4" i="2" l="1"/>
  <c r="Q4" i="2" s="1"/>
  <c r="R4" i="2" s="1"/>
  <c r="S4" i="2" s="1"/>
  <c r="F11" i="2"/>
  <c r="F7" i="2"/>
  <c r="T4" i="2" l="1"/>
  <c r="Z4" i="2"/>
  <c r="AA4" i="2" s="1"/>
  <c r="AB4" i="2" s="1"/>
  <c r="AC4" i="2" s="1"/>
  <c r="F34" i="2"/>
  <c r="F31" i="2"/>
  <c r="F6" i="2"/>
  <c r="F30" i="2" l="1"/>
  <c r="F20" i="2"/>
  <c r="F4" i="2" l="1"/>
</calcChain>
</file>

<file path=xl/sharedStrings.xml><?xml version="1.0" encoding="utf-8"?>
<sst xmlns="http://schemas.openxmlformats.org/spreadsheetml/2006/main" count="55" uniqueCount="54">
  <si>
    <t>산출물(D)/작업 문서(W)</t>
    <phoneticPr fontId="3" type="noConversion"/>
  </si>
  <si>
    <t>시작</t>
    <phoneticPr fontId="3" type="noConversion"/>
  </si>
  <si>
    <t>완료</t>
    <phoneticPr fontId="3" type="noConversion"/>
  </si>
  <si>
    <t>■ 프로젝트 준비</t>
    <phoneticPr fontId="3" type="noConversion"/>
  </si>
  <si>
    <t>Preparation</t>
    <phoneticPr fontId="3" type="noConversion"/>
  </si>
  <si>
    <t>프로젝트 상세 일정 확정</t>
    <phoneticPr fontId="3" type="noConversion"/>
  </si>
  <si>
    <t>일정 계획표 (WBS)</t>
    <phoneticPr fontId="3" type="noConversion"/>
  </si>
  <si>
    <t>요건 정의 및 일정 확정</t>
    <phoneticPr fontId="3" type="noConversion"/>
  </si>
  <si>
    <t>■ 구현 및 테스트</t>
    <phoneticPr fontId="3" type="noConversion"/>
  </si>
  <si>
    <t>■ 가동준비 및 Go-Live</t>
    <phoneticPr fontId="3" type="noConversion"/>
  </si>
  <si>
    <t>Go-Live 전략 및 일정계획 수립</t>
    <phoneticPr fontId="3" type="noConversion"/>
  </si>
  <si>
    <t>오픈 이슈 정리 및 Follow-Up</t>
    <phoneticPr fontId="3" type="noConversion"/>
  </si>
  <si>
    <t>Go-Live</t>
    <phoneticPr fontId="3" type="noConversion"/>
  </si>
  <si>
    <t>Go-Live</t>
    <phoneticPr fontId="3" type="noConversion"/>
  </si>
  <si>
    <t>개발 리스트 정의 및 요구 사항 정의</t>
    <phoneticPr fontId="3" type="noConversion"/>
  </si>
  <si>
    <t>개발 리스트 및 요구사항 정의서</t>
    <phoneticPr fontId="3" type="noConversion"/>
  </si>
  <si>
    <t>진척율</t>
    <phoneticPr fontId="2" type="noConversion"/>
  </si>
  <si>
    <t>WBS</t>
    <phoneticPr fontId="3" type="noConversion"/>
  </si>
  <si>
    <t>안정화</t>
    <phoneticPr fontId="2" type="noConversion"/>
  </si>
  <si>
    <t xml:space="preserve">■ 설계 </t>
    <phoneticPr fontId="3" type="noConversion"/>
  </si>
  <si>
    <t>To-Be 프로세스 정의</t>
    <phoneticPr fontId="2" type="noConversion"/>
  </si>
  <si>
    <t>화면 설계서</t>
    <phoneticPr fontId="2" type="noConversion"/>
  </si>
  <si>
    <t>프로세스 정의서</t>
    <phoneticPr fontId="3" type="noConversion"/>
  </si>
  <si>
    <t>개발리스트</t>
    <phoneticPr fontId="2" type="noConversion"/>
  </si>
  <si>
    <t>개발리스트 정의서</t>
    <phoneticPr fontId="2" type="noConversion"/>
  </si>
  <si>
    <t>CBO 테이블 설계</t>
    <phoneticPr fontId="2" type="noConversion"/>
  </si>
  <si>
    <t>테이블 정의서</t>
    <phoneticPr fontId="2" type="noConversion"/>
  </si>
  <si>
    <t>테스트 보고서</t>
    <phoneticPr fontId="2" type="noConversion"/>
  </si>
  <si>
    <t>프로그램 개발</t>
    <phoneticPr fontId="3" type="noConversion"/>
  </si>
  <si>
    <t>통합 테스트 시나리오</t>
    <phoneticPr fontId="2" type="noConversion"/>
  </si>
  <si>
    <t>산출물 정리</t>
    <phoneticPr fontId="2" type="noConversion"/>
  </si>
  <si>
    <t>통합 테스트(화면&amp;기능 테스트)</t>
    <phoneticPr fontId="3" type="noConversion"/>
  </si>
  <si>
    <t>통합 테스트 시나리오 선정/준비</t>
    <phoneticPr fontId="2" type="noConversion"/>
  </si>
  <si>
    <t>통합 테스트 수행 및 보완</t>
    <phoneticPr fontId="2" type="noConversion"/>
  </si>
  <si>
    <t>W29</t>
    <phoneticPr fontId="2" type="noConversion"/>
  </si>
  <si>
    <t>W30</t>
    <phoneticPr fontId="2" type="noConversion"/>
  </si>
  <si>
    <t>W31</t>
  </si>
  <si>
    <t>W32</t>
  </si>
  <si>
    <t>W33</t>
  </si>
  <si>
    <t>W34</t>
  </si>
  <si>
    <t>W35</t>
  </si>
  <si>
    <t>W36</t>
  </si>
  <si>
    <t>W37</t>
  </si>
  <si>
    <t>21년 7월</t>
    <phoneticPr fontId="3" type="noConversion"/>
  </si>
  <si>
    <t>프로젝트 환경 셋업</t>
    <phoneticPr fontId="3" type="noConversion"/>
  </si>
  <si>
    <t>멤버구성</t>
    <phoneticPr fontId="2" type="noConversion"/>
  </si>
  <si>
    <t>CD 자동차 MM 시스템 구축 프로젝트</t>
    <phoneticPr fontId="2" type="noConversion"/>
  </si>
  <si>
    <t>21년 8월</t>
    <phoneticPr fontId="3" type="noConversion"/>
  </si>
  <si>
    <t>21년  9월</t>
    <phoneticPr fontId="3" type="noConversion"/>
  </si>
  <si>
    <t>데모 프로그램 1차 통합 테스트</t>
    <phoneticPr fontId="2" type="noConversion"/>
  </si>
  <si>
    <t>1차 프로세스 및 업무 설계</t>
    <phoneticPr fontId="3" type="noConversion"/>
  </si>
  <si>
    <t>스펙서를 기반으로한 단위테스트</t>
    <phoneticPr fontId="2" type="noConversion"/>
  </si>
  <si>
    <t>개발리스트 정의서, 스펙서  참조</t>
    <phoneticPr fontId="2" type="noConversion"/>
  </si>
  <si>
    <t>통합 테스트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</si>
</sst>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\/dd"/>
  </numFmts>
  <fonts count="22" x14ac:knownFonts="1">
    <font>
      <sz val="11"/>
      <color theme="1"/>
      <name val="맑은 고딕"/>
      <family val="2"/>
      <scheme val="minor"/>
    </font>
    <font>
      <sz val="9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name val="맑은 고딕"/>
      <family val="3"/>
      <charset val="129"/>
    </font>
    <font>
      <i/>
      <sz val="9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0"/>
      <name val="YouandiModern HeadRegular"/>
      <family val="1"/>
      <charset val="129"/>
    </font>
    <font>
      <b/>
      <sz val="10"/>
      <name val="YouandiModern HeadRegular"/>
      <family val="1"/>
      <charset val="129"/>
    </font>
    <font>
      <b/>
      <sz val="10"/>
      <color rgb="FF0000FF"/>
      <name val="YouandiModern HeadRegular"/>
      <family val="1"/>
      <charset val="129"/>
    </font>
    <font>
      <i/>
      <sz val="10"/>
      <color theme="1"/>
      <name val="YouandiModern HeadRegular"/>
      <family val="1"/>
      <charset val="129"/>
    </font>
    <font>
      <b/>
      <i/>
      <sz val="10"/>
      <color theme="1"/>
      <name val="YouandiModern HeadRegular"/>
      <family val="1"/>
      <charset val="129"/>
    </font>
    <font>
      <sz val="10"/>
      <color rgb="FFFF0000"/>
      <name val="YouandiModern HeadRegular"/>
      <family val="1"/>
      <charset val="129"/>
    </font>
    <font>
      <b/>
      <sz val="10"/>
      <color theme="1"/>
      <name val="YouandiModern HeadRegular"/>
      <family val="1"/>
      <charset val="129"/>
    </font>
    <font>
      <b/>
      <sz val="10"/>
      <color theme="0"/>
      <name val="YouandiModern HeadRegular"/>
      <family val="1"/>
      <charset val="129"/>
    </font>
    <font>
      <sz val="10"/>
      <color theme="0"/>
      <name val="YouandiModern HeadRegular"/>
      <family val="1"/>
      <charset val="129"/>
    </font>
    <font>
      <b/>
      <sz val="16"/>
      <name val="YouandiModern HeadRegular"/>
      <family val="1"/>
      <charset val="129"/>
    </font>
    <font>
      <sz val="16"/>
      <name val="YouandiModern HeadRegular"/>
      <family val="1"/>
      <charset val="129"/>
    </font>
    <font>
      <b/>
      <sz val="16"/>
      <color rgb="FF0000FF"/>
      <name val="YouandiModern HeadRegular"/>
      <family val="1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9" fontId="7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4" fillId="2" borderId="0" xfId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2" borderId="0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11" fillId="0" borderId="8" xfId="0" applyFont="1" applyBorder="1" applyAlignment="1">
      <alignment horizontal="left" vertical="center"/>
    </xf>
    <xf numFmtId="9" fontId="11" fillId="0" borderId="8" xfId="0" applyNumberFormat="1" applyFont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0" borderId="26" xfId="0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27" xfId="0" applyFont="1" applyFill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2" xfId="0" applyFont="1" applyBorder="1" applyAlignment="1">
      <alignment horizontal="left" vertical="center"/>
    </xf>
    <xf numFmtId="9" fontId="8" fillId="0" borderId="22" xfId="2" applyFont="1" applyBorder="1" applyAlignment="1">
      <alignment horizontal="center" vertical="center"/>
    </xf>
    <xf numFmtId="14" fontId="8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/>
    </xf>
    <xf numFmtId="0" fontId="8" fillId="2" borderId="27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9" fontId="8" fillId="2" borderId="22" xfId="0" applyNumberFormat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vertical="center"/>
    </xf>
    <xf numFmtId="0" fontId="8" fillId="0" borderId="20" xfId="1" applyFont="1" applyFill="1" applyBorder="1" applyAlignment="1">
      <alignment vertical="center"/>
    </xf>
    <xf numFmtId="9" fontId="8" fillId="0" borderId="22" xfId="2" applyFont="1" applyFill="1" applyBorder="1" applyAlignment="1">
      <alignment horizontal="center" vertical="center"/>
    </xf>
    <xf numFmtId="14" fontId="8" fillId="0" borderId="22" xfId="0" applyNumberFormat="1" applyFont="1" applyFill="1" applyBorder="1" applyAlignment="1">
      <alignment horizontal="center" vertical="center"/>
    </xf>
    <xf numFmtId="14" fontId="8" fillId="0" borderId="22" xfId="1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vertical="center"/>
    </xf>
    <xf numFmtId="14" fontId="8" fillId="2" borderId="22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10" fillId="0" borderId="30" xfId="0" applyFont="1" applyBorder="1" applyAlignment="1">
      <alignment horizontal="left" vertical="center"/>
    </xf>
    <xf numFmtId="9" fontId="8" fillId="0" borderId="30" xfId="2" applyFont="1" applyBorder="1" applyAlignment="1">
      <alignment horizontal="center" vertical="center"/>
    </xf>
    <xf numFmtId="14" fontId="8" fillId="2" borderId="30" xfId="0" applyNumberFormat="1" applyFont="1" applyFill="1" applyBorder="1" applyAlignment="1">
      <alignment horizontal="center" vertical="center"/>
    </xf>
    <xf numFmtId="14" fontId="8" fillId="0" borderId="30" xfId="0" applyNumberFormat="1" applyFont="1" applyBorder="1" applyAlignment="1">
      <alignment horizontal="center" vertical="center"/>
    </xf>
    <xf numFmtId="0" fontId="8" fillId="2" borderId="31" xfId="0" applyFont="1" applyFill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176" fontId="11" fillId="2" borderId="6" xfId="0" applyNumberFormat="1" applyFont="1" applyFill="1" applyBorder="1" applyAlignment="1">
      <alignment vertical="center"/>
    </xf>
    <xf numFmtId="176" fontId="11" fillId="2" borderId="24" xfId="0" applyNumberFormat="1" applyFont="1" applyFill="1" applyBorder="1" applyAlignment="1">
      <alignment vertical="center"/>
    </xf>
    <xf numFmtId="14" fontId="12" fillId="2" borderId="8" xfId="0" applyNumberFormat="1" applyFont="1" applyFill="1" applyBorder="1" applyAlignment="1">
      <alignment horizontal="center" vertical="center"/>
    </xf>
    <xf numFmtId="176" fontId="11" fillId="4" borderId="6" xfId="0" applyNumberFormat="1" applyFont="1" applyFill="1" applyBorder="1" applyAlignment="1">
      <alignment horizontal="center" vertical="center"/>
    </xf>
    <xf numFmtId="176" fontId="11" fillId="4" borderId="24" xfId="0" applyNumberFormat="1" applyFont="1" applyFill="1" applyBorder="1" applyAlignment="1">
      <alignment horizontal="center" vertical="center"/>
    </xf>
    <xf numFmtId="0" fontId="15" fillId="5" borderId="9" xfId="1" applyFont="1" applyFill="1" applyBorder="1" applyAlignment="1">
      <alignment vertical="center"/>
    </xf>
    <xf numFmtId="0" fontId="16" fillId="5" borderId="10" xfId="1" applyFont="1" applyFill="1" applyBorder="1" applyAlignment="1">
      <alignment vertical="center"/>
    </xf>
    <xf numFmtId="0" fontId="16" fillId="5" borderId="11" xfId="1" applyFont="1" applyFill="1" applyBorder="1" applyAlignment="1">
      <alignment vertical="center"/>
    </xf>
    <xf numFmtId="0" fontId="15" fillId="5" borderId="12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vertical="center"/>
    </xf>
    <xf numFmtId="0" fontId="15" fillId="5" borderId="25" xfId="1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9" fillId="8" borderId="13" xfId="1" applyFont="1" applyFill="1" applyBorder="1" applyAlignment="1">
      <alignment vertical="center"/>
    </xf>
    <xf numFmtId="0" fontId="9" fillId="8" borderId="14" xfId="1" applyFont="1" applyFill="1" applyBorder="1" applyAlignment="1">
      <alignment vertical="center"/>
    </xf>
    <xf numFmtId="0" fontId="9" fillId="8" borderId="15" xfId="1" applyFont="1" applyFill="1" applyBorder="1" applyAlignment="1">
      <alignment vertical="center"/>
    </xf>
    <xf numFmtId="0" fontId="9" fillId="8" borderId="16" xfId="1" applyFont="1" applyFill="1" applyBorder="1" applyAlignment="1">
      <alignment horizontal="left" vertical="center"/>
    </xf>
    <xf numFmtId="9" fontId="8" fillId="8" borderId="16" xfId="2" applyFont="1" applyFill="1" applyBorder="1" applyAlignment="1">
      <alignment horizontal="center" vertical="center"/>
    </xf>
    <xf numFmtId="14" fontId="8" fillId="8" borderId="16" xfId="1" applyNumberFormat="1" applyFont="1" applyFill="1" applyBorder="1" applyAlignment="1">
      <alignment horizontal="center" vertical="center"/>
    </xf>
    <xf numFmtId="0" fontId="21" fillId="7" borderId="17" xfId="4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0" fontId="21" fillId="3" borderId="17" xfId="4" applyFill="1" applyBorder="1" applyAlignment="1">
      <alignment vertical="center"/>
    </xf>
    <xf numFmtId="0" fontId="20" fillId="4" borderId="17" xfId="3" applyFill="1" applyBorder="1" applyAlignment="1">
      <alignment vertical="center"/>
    </xf>
    <xf numFmtId="0" fontId="13" fillId="3" borderId="17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9" fillId="9" borderId="20" xfId="1" applyFont="1" applyFill="1" applyBorder="1" applyAlignment="1">
      <alignment vertical="center"/>
    </xf>
    <xf numFmtId="0" fontId="8" fillId="9" borderId="21" xfId="1" applyFont="1" applyFill="1" applyBorder="1" applyAlignment="1">
      <alignment vertical="center"/>
    </xf>
    <xf numFmtId="0" fontId="8" fillId="9" borderId="22" xfId="1" applyFont="1" applyFill="1" applyBorder="1" applyAlignment="1">
      <alignment horizontal="left" vertical="center"/>
    </xf>
    <xf numFmtId="9" fontId="8" fillId="9" borderId="22" xfId="2" applyFont="1" applyFill="1" applyBorder="1" applyAlignment="1">
      <alignment horizontal="center" vertical="center"/>
    </xf>
    <xf numFmtId="14" fontId="8" fillId="9" borderId="22" xfId="1" applyNumberFormat="1" applyFont="1" applyFill="1" applyBorder="1" applyAlignment="1">
      <alignment horizontal="center" vertical="center"/>
    </xf>
    <xf numFmtId="14" fontId="8" fillId="9" borderId="22" xfId="0" applyNumberFormat="1" applyFont="1" applyFill="1" applyBorder="1" applyAlignment="1">
      <alignment horizontal="center" vertical="center"/>
    </xf>
    <xf numFmtId="0" fontId="8" fillId="9" borderId="20" xfId="1" applyFont="1" applyFill="1" applyBorder="1" applyAlignment="1">
      <alignment vertical="center"/>
    </xf>
    <xf numFmtId="0" fontId="21" fillId="0" borderId="17" xfId="4" applyFill="1" applyBorder="1" applyAlignment="1">
      <alignment vertical="center"/>
    </xf>
    <xf numFmtId="0" fontId="9" fillId="0" borderId="13" xfId="1" applyFont="1" applyFill="1" applyBorder="1" applyAlignment="1">
      <alignment vertical="center"/>
    </xf>
    <xf numFmtId="0" fontId="20" fillId="0" borderId="17" xfId="3" applyFill="1" applyBorder="1" applyAlignment="1">
      <alignment vertical="center"/>
    </xf>
    <xf numFmtId="176" fontId="11" fillId="4" borderId="3" xfId="0" applyNumberFormat="1" applyFont="1" applyFill="1" applyBorder="1" applyAlignment="1">
      <alignment horizontal="center" vertical="center"/>
    </xf>
    <xf numFmtId="176" fontId="11" fillId="4" borderId="4" xfId="0" applyNumberFormat="1" applyFont="1" applyFill="1" applyBorder="1" applyAlignment="1">
      <alignment horizontal="center" vertical="center"/>
    </xf>
    <xf numFmtId="176" fontId="11" fillId="4" borderId="32" xfId="0" applyNumberFormat="1" applyFont="1" applyFill="1" applyBorder="1" applyAlignment="1">
      <alignment horizontal="center" vertical="center"/>
    </xf>
    <xf numFmtId="0" fontId="4" fillId="2" borderId="0" xfId="0" quotePrefix="1" applyFont="1" applyFill="1" applyBorder="1" applyAlignment="1">
      <alignment horizontal="center" vertical="center"/>
    </xf>
    <xf numFmtId="0" fontId="15" fillId="3" borderId="6" xfId="0" quotePrefix="1" applyFont="1" applyFill="1" applyBorder="1" applyAlignment="1">
      <alignment horizontal="center" vertical="center"/>
    </xf>
    <xf numFmtId="0" fontId="21" fillId="7" borderId="31" xfId="4" applyBorder="1" applyAlignment="1">
      <alignment vertical="center"/>
    </xf>
    <xf numFmtId="0" fontId="13" fillId="3" borderId="27" xfId="0" applyFont="1" applyFill="1" applyBorder="1" applyAlignment="1">
      <alignment vertical="center"/>
    </xf>
    <xf numFmtId="0" fontId="20" fillId="4" borderId="27" xfId="3" applyFill="1" applyBorder="1" applyAlignment="1">
      <alignment vertical="center"/>
    </xf>
    <xf numFmtId="0" fontId="21" fillId="7" borderId="27" xfId="4" applyBorder="1" applyAlignment="1">
      <alignment vertical="center"/>
    </xf>
    <xf numFmtId="0" fontId="8" fillId="4" borderId="27" xfId="0" applyFont="1" applyFill="1" applyBorder="1" applyAlignment="1">
      <alignment vertical="center"/>
    </xf>
    <xf numFmtId="0" fontId="21" fillId="7" borderId="33" xfId="4" applyBorder="1" applyAlignment="1">
      <alignment vertical="center"/>
    </xf>
  </cellXfs>
  <cellStyles count="5">
    <cellStyle name="나쁨" xfId="3" builtinId="27"/>
    <cellStyle name="백분율" xfId="2" builtinId="5"/>
    <cellStyle name="보통" xfId="4" builtinId="28"/>
    <cellStyle name="표준" xfId="0" builtinId="0"/>
    <cellStyle name="표준_Sheet2" xfId="1"/>
  </cellStyles>
  <dxfs count="0"/>
  <tableStyles count="0" defaultTableStyle="TableStyleMedium2" defaultPivotStyle="PivotStyleMedium9"/>
  <colors>
    <mruColors>
      <color rgb="FFFF99CC"/>
      <color rgb="FF009999"/>
      <color rgb="FFCC9900"/>
      <color rgb="FF808080"/>
      <color rgb="FF96969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2"/>
  <sheetViews>
    <sheetView showGridLines="0" tabSelected="1" zoomScale="85" zoomScaleNormal="85" workbookViewId="0">
      <pane ySplit="4" topLeftCell="A5" activePane="bottomLeft" state="frozen"/>
      <selection activeCell="D1" sqref="D1"/>
      <selection pane="bottomLeft" activeCell="AD10" sqref="AD10"/>
    </sheetView>
  </sheetViews>
  <sheetFormatPr defaultRowHeight="16.5" x14ac:dyDescent="0.3"/>
  <cols>
    <col min="1" max="1" width="2.625" customWidth="1"/>
    <col min="4" max="4" width="28.125" customWidth="1"/>
    <col min="5" max="5" width="22.75" bestFit="1" customWidth="1"/>
    <col min="6" max="6" width="9.25" style="2" bestFit="1" customWidth="1"/>
    <col min="7" max="8" width="13.25" bestFit="1" customWidth="1"/>
    <col min="9" max="10" width="10.125" customWidth="1"/>
    <col min="11" max="24" width="6" customWidth="1"/>
    <col min="25" max="25" width="6.5" customWidth="1"/>
    <col min="26" max="28" width="6" customWidth="1"/>
    <col min="29" max="29" width="6.75" customWidth="1"/>
    <col min="30" max="33" width="6.25" customWidth="1"/>
    <col min="34" max="37" width="7" customWidth="1"/>
  </cols>
  <sheetData>
    <row r="1" spans="2:39" ht="17.25" thickBot="1" x14ac:dyDescent="0.35"/>
    <row r="2" spans="2:39" x14ac:dyDescent="0.3">
      <c r="B2" s="8"/>
      <c r="C2" s="9"/>
      <c r="D2" s="10"/>
      <c r="E2" s="10"/>
      <c r="F2" s="11"/>
      <c r="G2" s="11"/>
      <c r="H2" s="11"/>
      <c r="I2" s="88" t="s">
        <v>43</v>
      </c>
      <c r="J2" s="88"/>
      <c r="K2" s="88" t="s">
        <v>47</v>
      </c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 t="s">
        <v>48</v>
      </c>
      <c r="AB2" s="88"/>
      <c r="AC2" s="88"/>
      <c r="AD2" s="7"/>
      <c r="AE2" s="7"/>
      <c r="AF2" s="7"/>
      <c r="AG2" s="87"/>
      <c r="AH2" s="87"/>
      <c r="AI2" s="87"/>
      <c r="AJ2" s="87"/>
      <c r="AK2" s="87"/>
      <c r="AL2" s="87"/>
      <c r="AM2" s="87"/>
    </row>
    <row r="3" spans="2:39" ht="20.25" x14ac:dyDescent="0.3">
      <c r="B3" s="59" t="s">
        <v>46</v>
      </c>
      <c r="C3" s="60"/>
      <c r="D3" s="61"/>
      <c r="E3" s="12"/>
      <c r="F3" s="13"/>
      <c r="G3" s="13"/>
      <c r="H3" s="13"/>
      <c r="I3" s="51" t="s">
        <v>34</v>
      </c>
      <c r="J3" s="51" t="s">
        <v>35</v>
      </c>
      <c r="K3" s="84" t="s">
        <v>36</v>
      </c>
      <c r="L3" s="85"/>
      <c r="M3" s="85"/>
      <c r="N3" s="85"/>
      <c r="O3" s="86"/>
      <c r="P3" s="84" t="s">
        <v>37</v>
      </c>
      <c r="Q3" s="85"/>
      <c r="R3" s="85"/>
      <c r="S3" s="85"/>
      <c r="T3" s="86"/>
      <c r="U3" s="84" t="s">
        <v>38</v>
      </c>
      <c r="V3" s="85"/>
      <c r="W3" s="85"/>
      <c r="X3" s="85"/>
      <c r="Y3" s="86"/>
      <c r="Z3" s="51" t="s">
        <v>39</v>
      </c>
      <c r="AA3" s="51" t="s">
        <v>40</v>
      </c>
      <c r="AB3" s="51" t="s">
        <v>41</v>
      </c>
      <c r="AC3" s="52" t="s">
        <v>42</v>
      </c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2:39" ht="17.25" thickBot="1" x14ac:dyDescent="0.35">
      <c r="B4" s="14"/>
      <c r="C4" s="15"/>
      <c r="D4" s="16"/>
      <c r="E4" s="16"/>
      <c r="F4" s="17">
        <f>AVERAGE(F6,F14,F20,F30)</f>
        <v>0.375</v>
      </c>
      <c r="G4" s="50">
        <v>44030</v>
      </c>
      <c r="H4" s="50">
        <v>44092</v>
      </c>
      <c r="I4" s="48">
        <v>44401</v>
      </c>
      <c r="J4" s="48">
        <f t="shared" ref="J4:AA4" si="0">I4+7</f>
        <v>44408</v>
      </c>
      <c r="K4" s="48">
        <f>J4+3</f>
        <v>44411</v>
      </c>
      <c r="L4" s="48">
        <f>K4+1</f>
        <v>44412</v>
      </c>
      <c r="M4" s="48">
        <f>L4+1</f>
        <v>44413</v>
      </c>
      <c r="N4" s="48">
        <f>M4+1</f>
        <v>44414</v>
      </c>
      <c r="O4" s="48">
        <f>N4+1</f>
        <v>44415</v>
      </c>
      <c r="P4" s="48">
        <f>O4+3</f>
        <v>44418</v>
      </c>
      <c r="Q4" s="48">
        <f>P4+1</f>
        <v>44419</v>
      </c>
      <c r="R4" s="48">
        <f>Q4+1</f>
        <v>44420</v>
      </c>
      <c r="S4" s="48">
        <f>R4+1</f>
        <v>44421</v>
      </c>
      <c r="T4" s="48">
        <f>S4+1</f>
        <v>44422</v>
      </c>
      <c r="U4" s="48">
        <f>T4+3</f>
        <v>44425</v>
      </c>
      <c r="V4" s="48">
        <f>U4+1</f>
        <v>44426</v>
      </c>
      <c r="W4" s="48">
        <f>V4+1</f>
        <v>44427</v>
      </c>
      <c r="X4" s="48">
        <f>W4+1</f>
        <v>44428</v>
      </c>
      <c r="Y4" s="48">
        <f>X4+1</f>
        <v>44429</v>
      </c>
      <c r="Z4" s="48">
        <f t="shared" si="0"/>
        <v>44436</v>
      </c>
      <c r="AA4" s="48">
        <f t="shared" si="0"/>
        <v>44443</v>
      </c>
      <c r="AB4" s="48">
        <f>AA4+7</f>
        <v>44450</v>
      </c>
      <c r="AC4" s="49">
        <f>AB4+7</f>
        <v>44457</v>
      </c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2:39" ht="17.25" thickBot="1" x14ac:dyDescent="0.35">
      <c r="B5" s="53" t="s">
        <v>17</v>
      </c>
      <c r="C5" s="54"/>
      <c r="D5" s="55"/>
      <c r="E5" s="56" t="s">
        <v>0</v>
      </c>
      <c r="F5" s="56" t="s">
        <v>16</v>
      </c>
      <c r="G5" s="56" t="s">
        <v>1</v>
      </c>
      <c r="H5" s="56" t="s">
        <v>2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8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2:39" x14ac:dyDescent="0.3">
      <c r="B6" s="62" t="s">
        <v>3</v>
      </c>
      <c r="C6" s="63"/>
      <c r="D6" s="64"/>
      <c r="E6" s="65"/>
      <c r="F6" s="66">
        <f>AVERAGE(F7,F11)</f>
        <v>0.82499999999999996</v>
      </c>
      <c r="G6" s="67"/>
      <c r="H6" s="67"/>
      <c r="I6" s="70"/>
      <c r="J6" s="70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  <c r="AA6" s="19"/>
      <c r="AB6" s="19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2:39" x14ac:dyDescent="0.3">
      <c r="B7" s="21"/>
      <c r="C7" s="74" t="s">
        <v>4</v>
      </c>
      <c r="D7" s="75"/>
      <c r="E7" s="76"/>
      <c r="F7" s="77">
        <f>AVERAGE(F8:F9)</f>
        <v>0.75</v>
      </c>
      <c r="G7" s="78"/>
      <c r="H7" s="78"/>
      <c r="I7" s="71"/>
      <c r="J7" s="7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22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2:39" x14ac:dyDescent="0.3">
      <c r="B8" s="21"/>
      <c r="C8" s="23"/>
      <c r="D8" s="24" t="s">
        <v>44</v>
      </c>
      <c r="E8" s="25"/>
      <c r="F8" s="26">
        <v>0.5</v>
      </c>
      <c r="G8" s="27"/>
      <c r="H8" s="27"/>
      <c r="I8" s="68"/>
      <c r="J8" s="6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22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2:39" x14ac:dyDescent="0.3">
      <c r="B9" s="21"/>
      <c r="C9" s="23"/>
      <c r="D9" s="24" t="s">
        <v>45</v>
      </c>
      <c r="E9" s="28"/>
      <c r="F9" s="26">
        <v>1</v>
      </c>
      <c r="G9" s="27"/>
      <c r="H9" s="27"/>
      <c r="I9" s="68"/>
      <c r="J9" s="6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22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2:39" x14ac:dyDescent="0.3">
      <c r="B10" s="21"/>
      <c r="C10" s="23"/>
      <c r="D10" s="24" t="s">
        <v>5</v>
      </c>
      <c r="E10" s="46" t="s">
        <v>6</v>
      </c>
      <c r="F10" s="26">
        <v>0.9</v>
      </c>
      <c r="G10" s="27"/>
      <c r="H10" s="27"/>
      <c r="I10" s="68"/>
      <c r="J10" s="6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22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2:39" x14ac:dyDescent="0.3">
      <c r="B11" s="21"/>
      <c r="C11" s="74" t="s">
        <v>7</v>
      </c>
      <c r="D11" s="75"/>
      <c r="E11" s="76"/>
      <c r="F11" s="77">
        <f>AVERAGE(F12:F13)</f>
        <v>0.9</v>
      </c>
      <c r="G11" s="78"/>
      <c r="H11" s="78"/>
      <c r="I11" s="18"/>
      <c r="J11" s="71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22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2:39" x14ac:dyDescent="0.3">
      <c r="B12" s="21"/>
      <c r="C12" s="23"/>
      <c r="D12" s="24" t="s">
        <v>14</v>
      </c>
      <c r="E12" s="46" t="s">
        <v>15</v>
      </c>
      <c r="F12" s="26">
        <v>0.9</v>
      </c>
      <c r="G12" s="27"/>
      <c r="H12" s="27"/>
      <c r="I12" s="18"/>
      <c r="J12" s="6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22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2:39" x14ac:dyDescent="0.3">
      <c r="B13" s="21"/>
      <c r="C13" s="23"/>
      <c r="D13" s="24"/>
      <c r="E13" s="28"/>
      <c r="F13" s="26"/>
      <c r="G13" s="27"/>
      <c r="H13" s="2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22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2:39" x14ac:dyDescent="0.3">
      <c r="B14" s="62" t="s">
        <v>19</v>
      </c>
      <c r="C14" s="63"/>
      <c r="D14" s="64"/>
      <c r="E14" s="65"/>
      <c r="F14" s="66">
        <f>AVERAGE(F15)</f>
        <v>0.65</v>
      </c>
      <c r="G14" s="67"/>
      <c r="H14" s="67"/>
      <c r="I14" s="18"/>
      <c r="J14" s="70"/>
      <c r="K14" s="18"/>
      <c r="L14" s="18"/>
      <c r="M14" s="18"/>
      <c r="N14" s="18"/>
      <c r="O14" s="18"/>
      <c r="P14" s="18"/>
      <c r="Q14" s="70"/>
      <c r="R14" s="70"/>
      <c r="S14" s="70"/>
      <c r="T14" s="18"/>
      <c r="U14" s="18"/>
      <c r="V14" s="18"/>
      <c r="W14" s="18"/>
      <c r="X14" s="18"/>
      <c r="Y14" s="18"/>
      <c r="Z14" s="18"/>
      <c r="AA14" s="18"/>
      <c r="AB14" s="18"/>
      <c r="AC14" s="29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2:39" x14ac:dyDescent="0.3">
      <c r="B15" s="82"/>
      <c r="C15" s="74" t="s">
        <v>50</v>
      </c>
      <c r="D15" s="75"/>
      <c r="E15" s="76"/>
      <c r="F15" s="77">
        <f>AVERAGE(F16:F19)</f>
        <v>0.65</v>
      </c>
      <c r="G15" s="79"/>
      <c r="H15" s="78"/>
      <c r="I15" s="18"/>
      <c r="J15" s="71"/>
      <c r="K15" s="18"/>
      <c r="L15" s="18"/>
      <c r="M15" s="18"/>
      <c r="N15" s="18"/>
      <c r="O15" s="18"/>
      <c r="P15" s="18"/>
      <c r="Q15" s="71"/>
      <c r="R15" s="71"/>
      <c r="S15" s="71"/>
      <c r="T15" s="18"/>
      <c r="U15" s="18"/>
      <c r="V15" s="18"/>
      <c r="W15" s="18"/>
      <c r="X15" s="18"/>
      <c r="Y15" s="18"/>
      <c r="Z15" s="18"/>
      <c r="AA15" s="18"/>
      <c r="AB15" s="18"/>
      <c r="AC15" s="29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2:39" x14ac:dyDescent="0.3">
      <c r="B16" s="82"/>
      <c r="C16" s="24"/>
      <c r="D16" s="30" t="s">
        <v>20</v>
      </c>
      <c r="E16" s="46" t="s">
        <v>22</v>
      </c>
      <c r="F16" s="26">
        <v>0.8</v>
      </c>
      <c r="G16" s="31"/>
      <c r="H16" s="27"/>
      <c r="I16" s="18"/>
      <c r="J16" s="68"/>
      <c r="K16" s="18"/>
      <c r="L16" s="18"/>
      <c r="M16" s="18"/>
      <c r="N16" s="18"/>
      <c r="O16" s="18"/>
      <c r="P16" s="18"/>
      <c r="Q16" s="68"/>
      <c r="R16" s="68"/>
      <c r="S16" s="68"/>
      <c r="T16" s="18"/>
      <c r="U16" s="18"/>
      <c r="V16" s="18"/>
      <c r="W16" s="18"/>
      <c r="X16" s="18"/>
      <c r="Y16" s="18"/>
      <c r="Z16" s="18"/>
      <c r="AA16" s="18"/>
      <c r="AB16" s="18"/>
      <c r="AC16" s="29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2:39" x14ac:dyDescent="0.3">
      <c r="B17" s="82"/>
      <c r="C17" s="32"/>
      <c r="D17" s="33" t="s">
        <v>21</v>
      </c>
      <c r="E17" s="47" t="s">
        <v>21</v>
      </c>
      <c r="F17" s="34">
        <v>0.6</v>
      </c>
      <c r="G17" s="35"/>
      <c r="H17" s="36"/>
      <c r="I17" s="18"/>
      <c r="J17" s="68"/>
      <c r="K17" s="18"/>
      <c r="L17" s="18"/>
      <c r="M17" s="18"/>
      <c r="N17" s="18"/>
      <c r="O17" s="18"/>
      <c r="P17" s="18"/>
      <c r="Q17" s="68"/>
      <c r="R17" s="68"/>
      <c r="S17" s="68"/>
      <c r="T17" s="18"/>
      <c r="U17" s="18"/>
      <c r="V17" s="18"/>
      <c r="W17" s="18"/>
      <c r="X17" s="18"/>
      <c r="Y17" s="18"/>
      <c r="Z17" s="18"/>
      <c r="AA17" s="18"/>
      <c r="AB17" s="18"/>
      <c r="AC17" s="29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2:39" x14ac:dyDescent="0.3">
      <c r="B18" s="82"/>
      <c r="C18" s="37"/>
      <c r="D18" s="37" t="s">
        <v>23</v>
      </c>
      <c r="E18" s="47" t="s">
        <v>24</v>
      </c>
      <c r="F18" s="34">
        <v>0.8</v>
      </c>
      <c r="G18" s="35"/>
      <c r="H18" s="35"/>
      <c r="I18" s="18"/>
      <c r="J18" s="68"/>
      <c r="K18" s="18"/>
      <c r="L18" s="18"/>
      <c r="M18" s="18"/>
      <c r="N18" s="18"/>
      <c r="O18" s="18"/>
      <c r="P18" s="18"/>
      <c r="Q18" s="68"/>
      <c r="R18" s="68"/>
      <c r="S18" s="68"/>
      <c r="T18" s="18"/>
      <c r="U18" s="18"/>
      <c r="V18" s="18"/>
      <c r="W18" s="18"/>
      <c r="X18" s="18"/>
      <c r="Y18" s="18"/>
      <c r="Z18" s="18"/>
      <c r="AA18" s="18"/>
      <c r="AB18" s="18"/>
      <c r="AC18" s="29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2:39" x14ac:dyDescent="0.3">
      <c r="B19" s="82"/>
      <c r="C19" s="32"/>
      <c r="D19" s="33" t="s">
        <v>25</v>
      </c>
      <c r="E19" s="47" t="s">
        <v>26</v>
      </c>
      <c r="F19" s="34">
        <v>0.4</v>
      </c>
      <c r="G19" s="35"/>
      <c r="H19" s="36"/>
      <c r="I19" s="18"/>
      <c r="J19" s="68"/>
      <c r="K19" s="18"/>
      <c r="L19" s="18"/>
      <c r="M19" s="18"/>
      <c r="N19" s="18"/>
      <c r="O19" s="18"/>
      <c r="P19" s="18"/>
      <c r="Q19" s="68"/>
      <c r="R19" s="68"/>
      <c r="S19" s="68"/>
      <c r="T19" s="18"/>
      <c r="U19" s="18"/>
      <c r="V19" s="18"/>
      <c r="W19" s="18"/>
      <c r="X19" s="18"/>
      <c r="Y19" s="18"/>
      <c r="Z19" s="18"/>
      <c r="AA19" s="18"/>
      <c r="AB19" s="18"/>
      <c r="AC19" s="29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2:39" x14ac:dyDescent="0.3">
      <c r="B20" s="62" t="s">
        <v>8</v>
      </c>
      <c r="C20" s="63"/>
      <c r="D20" s="64"/>
      <c r="E20" s="65"/>
      <c r="F20" s="66">
        <f>AVERAGE(F21,F26)</f>
        <v>2.5000000000000001E-2</v>
      </c>
      <c r="G20" s="67"/>
      <c r="H20" s="67"/>
      <c r="I20" s="18"/>
      <c r="J20" s="18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29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2:39" x14ac:dyDescent="0.3">
      <c r="B21" s="21"/>
      <c r="C21" s="74" t="s">
        <v>28</v>
      </c>
      <c r="D21" s="75"/>
      <c r="E21" s="76"/>
      <c r="F21" s="77">
        <f>AVERAGE(F22:F23)</f>
        <v>0.05</v>
      </c>
      <c r="G21" s="79"/>
      <c r="H21" s="78"/>
      <c r="I21" s="18"/>
      <c r="J21" s="18"/>
      <c r="K21" s="71"/>
      <c r="L21" s="71"/>
      <c r="M21" s="71"/>
      <c r="N21" s="71"/>
      <c r="O21" s="71"/>
      <c r="P21" s="71"/>
      <c r="Q21" s="71"/>
      <c r="R21" s="83"/>
      <c r="S21" s="83"/>
      <c r="T21" s="71"/>
      <c r="U21" s="71"/>
      <c r="V21" s="71"/>
      <c r="W21" s="71"/>
      <c r="X21" s="71"/>
      <c r="Y21" s="71"/>
      <c r="Z21" s="71"/>
      <c r="AA21" s="83"/>
      <c r="AB21" s="83"/>
      <c r="AC21" s="29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2:39" x14ac:dyDescent="0.3">
      <c r="B22" s="21"/>
      <c r="C22" s="24"/>
      <c r="D22" s="30" t="s">
        <v>52</v>
      </c>
      <c r="E22" s="28"/>
      <c r="F22" s="26">
        <v>0.1</v>
      </c>
      <c r="G22" s="38"/>
      <c r="H22" s="27"/>
      <c r="I22" s="18"/>
      <c r="J22" s="18"/>
      <c r="K22" s="68"/>
      <c r="L22" s="68"/>
      <c r="M22" s="68"/>
      <c r="N22" s="68"/>
      <c r="O22" s="68"/>
      <c r="P22" s="68"/>
      <c r="Q22" s="68"/>
      <c r="R22" s="81"/>
      <c r="S22" s="81"/>
      <c r="T22" s="68"/>
      <c r="U22" s="68"/>
      <c r="V22" s="68"/>
      <c r="W22" s="68"/>
      <c r="X22" s="68"/>
      <c r="Y22" s="68"/>
      <c r="Z22" s="68"/>
      <c r="AA22" s="81"/>
      <c r="AB22" s="81"/>
      <c r="AC22" s="29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2:39" x14ac:dyDescent="0.3">
      <c r="B23" s="21"/>
      <c r="C23" s="24"/>
      <c r="D23" s="24" t="s">
        <v>51</v>
      </c>
      <c r="E23" s="28"/>
      <c r="F23" s="26">
        <v>0</v>
      </c>
      <c r="G23" s="38"/>
      <c r="H23" s="27"/>
      <c r="I23" s="18"/>
      <c r="J23" s="18"/>
      <c r="K23" s="81"/>
      <c r="L23" s="81"/>
      <c r="M23" s="81"/>
      <c r="N23" s="81"/>
      <c r="O23" s="81"/>
      <c r="P23" s="68"/>
      <c r="Q23" s="68"/>
      <c r="R23" s="81"/>
      <c r="S23" s="81"/>
      <c r="T23" s="81"/>
      <c r="U23" s="81"/>
      <c r="V23" s="81"/>
      <c r="W23" s="81"/>
      <c r="X23" s="81"/>
      <c r="Y23" s="81"/>
      <c r="Z23" s="68"/>
      <c r="AA23" s="81"/>
      <c r="AB23" s="81"/>
      <c r="AC23" s="29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2:39" x14ac:dyDescent="0.3">
      <c r="B24" s="21"/>
      <c r="C24" s="24"/>
      <c r="D24" s="24"/>
      <c r="E24" s="28"/>
      <c r="F24" s="26"/>
      <c r="G24" s="38"/>
      <c r="H24" s="27"/>
      <c r="I24" s="18"/>
      <c r="J24" s="18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69"/>
      <c r="AC24" s="29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2:39" x14ac:dyDescent="0.3">
      <c r="B25" s="21"/>
      <c r="C25" s="24"/>
      <c r="D25" s="24"/>
      <c r="E25" s="28"/>
      <c r="F25" s="26"/>
      <c r="G25" s="38"/>
      <c r="H25" s="27"/>
      <c r="I25" s="18"/>
      <c r="J25" s="18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69"/>
      <c r="AC25" s="29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2:39" x14ac:dyDescent="0.3">
      <c r="B26" s="21"/>
      <c r="C26" s="74" t="s">
        <v>31</v>
      </c>
      <c r="D26" s="75"/>
      <c r="E26" s="76"/>
      <c r="F26" s="77">
        <f>AVERAGE(F27:F29)</f>
        <v>0</v>
      </c>
      <c r="G26" s="79"/>
      <c r="H26" s="78"/>
      <c r="I26" s="18"/>
      <c r="J26" s="18"/>
      <c r="K26" s="18"/>
      <c r="L26" s="18"/>
      <c r="M26" s="18"/>
      <c r="N26" s="18"/>
      <c r="O26" s="18"/>
      <c r="P26" s="71"/>
      <c r="Q26" s="71"/>
      <c r="R26" s="71"/>
      <c r="S26" s="71"/>
      <c r="T26" s="71"/>
      <c r="U26" s="18"/>
      <c r="V26" s="18"/>
      <c r="W26" s="18"/>
      <c r="X26" s="18"/>
      <c r="Y26" s="18"/>
      <c r="Z26" s="71"/>
      <c r="AA26" s="71"/>
      <c r="AB26" s="71"/>
      <c r="AC26" s="29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2:39" x14ac:dyDescent="0.3">
      <c r="B27" s="21"/>
      <c r="C27" s="24" t="s">
        <v>49</v>
      </c>
      <c r="D27" s="33" t="s">
        <v>32</v>
      </c>
      <c r="E27" s="47" t="s">
        <v>29</v>
      </c>
      <c r="F27" s="34">
        <v>0</v>
      </c>
      <c r="G27" s="35"/>
      <c r="H27" s="36"/>
      <c r="I27" s="18"/>
      <c r="J27" s="18"/>
      <c r="K27" s="18"/>
      <c r="L27" s="18"/>
      <c r="M27" s="18"/>
      <c r="N27" s="18"/>
      <c r="O27" s="18"/>
      <c r="P27" s="68"/>
      <c r="Q27" s="68"/>
      <c r="R27" s="81"/>
      <c r="S27" s="81"/>
      <c r="T27" s="18"/>
      <c r="U27" s="18"/>
      <c r="V27" s="18"/>
      <c r="W27" s="18"/>
      <c r="X27" s="18"/>
      <c r="Y27" s="18"/>
      <c r="Z27" s="68"/>
      <c r="AA27" s="68"/>
      <c r="AB27" s="81"/>
      <c r="AC27" s="29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2:39" x14ac:dyDescent="0.3">
      <c r="B28" s="21"/>
      <c r="C28" s="37"/>
      <c r="D28" s="24" t="s">
        <v>53</v>
      </c>
      <c r="E28" s="47"/>
      <c r="F28" s="34">
        <v>0</v>
      </c>
      <c r="G28" s="35"/>
      <c r="H28" s="35"/>
      <c r="I28" s="18"/>
      <c r="J28" s="18"/>
      <c r="K28" s="18"/>
      <c r="L28" s="18"/>
      <c r="M28" s="18"/>
      <c r="N28" s="18"/>
      <c r="O28" s="18"/>
      <c r="P28" s="18"/>
      <c r="Q28" s="81"/>
      <c r="R28" s="68"/>
      <c r="S28" s="68"/>
      <c r="T28" s="68"/>
      <c r="U28" s="18"/>
      <c r="V28" s="18"/>
      <c r="W28" s="18"/>
      <c r="X28" s="18"/>
      <c r="Y28" s="18"/>
      <c r="Z28" s="18"/>
      <c r="AA28" s="68"/>
      <c r="AB28" s="68"/>
      <c r="AC28" s="29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2:39" x14ac:dyDescent="0.3">
      <c r="B29" s="21"/>
      <c r="C29" s="37"/>
      <c r="D29" s="33" t="s">
        <v>33</v>
      </c>
      <c r="E29" s="47" t="s">
        <v>27</v>
      </c>
      <c r="F29" s="34">
        <v>0</v>
      </c>
      <c r="G29" s="35"/>
      <c r="H29" s="35"/>
      <c r="I29" s="18"/>
      <c r="J29" s="18"/>
      <c r="K29" s="18"/>
      <c r="L29" s="18"/>
      <c r="M29" s="18"/>
      <c r="N29" s="18"/>
      <c r="O29" s="18"/>
      <c r="P29" s="18"/>
      <c r="Q29" s="81"/>
      <c r="R29" s="68"/>
      <c r="S29" s="68"/>
      <c r="T29" s="68"/>
      <c r="U29" s="18"/>
      <c r="V29" s="18"/>
      <c r="W29" s="18"/>
      <c r="X29" s="18"/>
      <c r="Y29" s="18"/>
      <c r="Z29" s="18"/>
      <c r="AA29" s="68"/>
      <c r="AB29" s="68"/>
      <c r="AC29" s="29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2:39" x14ac:dyDescent="0.3">
      <c r="B30" s="62" t="s">
        <v>9</v>
      </c>
      <c r="C30" s="63"/>
      <c r="D30" s="63"/>
      <c r="E30" s="65"/>
      <c r="F30" s="66">
        <f>AVERAGE(F31,F34)</f>
        <v>0</v>
      </c>
      <c r="G30" s="67"/>
      <c r="H30" s="6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72"/>
      <c r="AC30" s="90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2:39" x14ac:dyDescent="0.3">
      <c r="B31" s="21"/>
      <c r="C31" s="74" t="s">
        <v>10</v>
      </c>
      <c r="D31" s="80"/>
      <c r="E31" s="76"/>
      <c r="F31" s="77">
        <f>AVERAGE(F32:F33)</f>
        <v>0</v>
      </c>
      <c r="G31" s="78"/>
      <c r="H31" s="7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71"/>
      <c r="AC31" s="91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2:39" x14ac:dyDescent="0.3">
      <c r="B32" s="21"/>
      <c r="C32" s="23"/>
      <c r="D32" s="23" t="s">
        <v>11</v>
      </c>
      <c r="E32" s="28"/>
      <c r="F32" s="26">
        <v>0</v>
      </c>
      <c r="G32" s="38"/>
      <c r="H32" s="2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68"/>
      <c r="AC32" s="92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2:39" x14ac:dyDescent="0.3">
      <c r="B33" s="21"/>
      <c r="C33" s="23"/>
      <c r="D33" s="23" t="s">
        <v>30</v>
      </c>
      <c r="E33" s="28"/>
      <c r="F33" s="26">
        <v>0</v>
      </c>
      <c r="G33" s="38"/>
      <c r="H33" s="2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68"/>
      <c r="AC33" s="92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2:39" x14ac:dyDescent="0.3">
      <c r="B34" s="21"/>
      <c r="C34" s="74" t="s">
        <v>12</v>
      </c>
      <c r="D34" s="80"/>
      <c r="E34" s="76"/>
      <c r="F34" s="77">
        <f>AVERAGE(F35:F36)</f>
        <v>0</v>
      </c>
      <c r="G34" s="78"/>
      <c r="H34" s="7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73"/>
      <c r="AC34" s="93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2:39" x14ac:dyDescent="0.3">
      <c r="B35" s="21"/>
      <c r="C35" s="23"/>
      <c r="D35" s="23" t="s">
        <v>13</v>
      </c>
      <c r="E35" s="28"/>
      <c r="F35" s="26">
        <v>0</v>
      </c>
      <c r="G35" s="38"/>
      <c r="H35" s="27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68"/>
      <c r="AC35" s="92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2:39" ht="17.25" thickBot="1" x14ac:dyDescent="0.35">
      <c r="B36" s="39"/>
      <c r="C36" s="40"/>
      <c r="D36" s="40" t="s">
        <v>18</v>
      </c>
      <c r="E36" s="41"/>
      <c r="F36" s="42">
        <v>0</v>
      </c>
      <c r="G36" s="43"/>
      <c r="H36" s="44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89"/>
      <c r="AC36" s="94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2:39" x14ac:dyDescent="0.3">
      <c r="AD37" s="6"/>
      <c r="AE37" s="6"/>
      <c r="AF37" s="6"/>
      <c r="AG37" s="6"/>
      <c r="AH37" s="6"/>
    </row>
    <row r="38" spans="2:39" x14ac:dyDescent="0.3">
      <c r="AD38" s="6"/>
      <c r="AE38" s="6"/>
      <c r="AF38" s="6"/>
      <c r="AG38" s="6"/>
      <c r="AH38" s="6"/>
    </row>
    <row r="39" spans="2:39" x14ac:dyDescent="0.3">
      <c r="AD39" s="6"/>
      <c r="AE39" s="6"/>
      <c r="AF39" s="6"/>
      <c r="AG39" s="6"/>
      <c r="AH39" s="6"/>
    </row>
    <row r="40" spans="2:39" x14ac:dyDescent="0.3">
      <c r="AD40" s="6"/>
      <c r="AE40" s="6"/>
      <c r="AF40" s="6"/>
      <c r="AG40" s="6"/>
      <c r="AH40" s="6"/>
    </row>
    <row r="41" spans="2:39" x14ac:dyDescent="0.3">
      <c r="AD41" s="6"/>
      <c r="AE41" s="6"/>
      <c r="AF41" s="6"/>
      <c r="AG41" s="6"/>
      <c r="AH41" s="6"/>
    </row>
    <row r="42" spans="2:39" x14ac:dyDescent="0.3">
      <c r="AD42" s="1"/>
      <c r="AE42" s="1"/>
      <c r="AF42" s="1"/>
      <c r="AG42" s="1"/>
    </row>
  </sheetData>
  <mergeCells count="8">
    <mergeCell ref="K3:O3"/>
    <mergeCell ref="P3:T3"/>
    <mergeCell ref="AG2:AK2"/>
    <mergeCell ref="AL2:AM2"/>
    <mergeCell ref="I2:J2"/>
    <mergeCell ref="K2:Z2"/>
    <mergeCell ref="AA2:AC2"/>
    <mergeCell ref="U3:Y3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AA82B4-E148-4663-BD6A-FDE1E81B4FD1}">
  <ds:schemaRefs>
    <ds:schemaRef ds:uri="http://www.w3.org/XML/1998/namespace"/>
    <ds:schemaRef ds:uri="http://purl.org/dc/terms/"/>
    <ds:schemaRef ds:uri="http://schemas.microsoft.com/office/infopath/2007/PartnerControls"/>
    <ds:schemaRef ds:uri="025efd7d-4e1d-49ec-b269-b81537660960"/>
    <ds:schemaRef ds:uri="http://schemas.openxmlformats.org/package/2006/metadata/core-properties"/>
    <ds:schemaRef ds:uri="http://purl.org/dc/elements/1.1/"/>
    <ds:schemaRef ds:uri="http://purl.org/dc/dcmitype/"/>
    <ds:schemaRef ds:uri="c0201e57-9ea1-401c-88c2-277d0f515389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FAFDE8-DA95-40A4-B731-202CEF0C9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30BED5-4BBC-475E-A8C3-612ED98DB5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1차 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2021-08-04T05:39:54Z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