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\6sem\sa\2lab\"/>
    </mc:Choice>
  </mc:AlternateContent>
  <xr:revisionPtr revIDLastSave="0" documentId="13_ncr:1_{810617A6-9EF7-4E16-8427-E65B1AB0C0E0}" xr6:coauthVersionLast="47" xr6:coauthVersionMax="47" xr10:uidLastSave="{00000000-0000-0000-0000-000000000000}"/>
  <bookViews>
    <workbookView xWindow="-96" yWindow="0" windowWidth="11712" windowHeight="12336" xr2:uid="{D255A024-5D17-4F26-9937-FF9683E2BAF1}"/>
  </bookViews>
  <sheets>
    <sheet name="Sheet1" sheetId="1" r:id="rId1"/>
  </sheets>
  <definedNames>
    <definedName name="_Hlk189320699" localSheetId="0">Sheet1!$E$12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" i="1" l="1"/>
  <c r="AJ13" i="1"/>
  <c r="AJ14" i="1"/>
  <c r="AJ15" i="1"/>
  <c r="AJ11" i="1"/>
  <c r="U20" i="1" l="1"/>
  <c r="AB23" i="1"/>
  <c r="AB22" i="1"/>
  <c r="AB21" i="1"/>
  <c r="AB20" i="1"/>
  <c r="AB19" i="1"/>
  <c r="U23" i="1"/>
  <c r="U22" i="1"/>
  <c r="U21" i="1"/>
  <c r="U19" i="1"/>
  <c r="Q20" i="1"/>
  <c r="Q21" i="1"/>
  <c r="Q22" i="1"/>
  <c r="Q23" i="1"/>
  <c r="Q19" i="1"/>
  <c r="N24" i="1"/>
  <c r="N20" i="1"/>
  <c r="N21" i="1"/>
  <c r="N22" i="1"/>
  <c r="N23" i="1"/>
  <c r="N19" i="1"/>
  <c r="G16" i="1"/>
  <c r="E68" i="1"/>
  <c r="E69" i="1"/>
  <c r="E70" i="1"/>
  <c r="E66" i="1"/>
  <c r="E67" i="1"/>
  <c r="E65" i="1"/>
  <c r="G17" i="1"/>
  <c r="G18" i="1"/>
  <c r="AB24" i="1" l="1"/>
  <c r="AE22" i="1" s="1"/>
  <c r="U24" i="1"/>
  <c r="X19" i="1" s="1"/>
  <c r="E71" i="1"/>
  <c r="G19" i="1"/>
  <c r="AE21" i="1" l="1"/>
  <c r="AE20" i="1"/>
  <c r="AE19" i="1"/>
  <c r="AE23" i="1"/>
  <c r="X23" i="1"/>
  <c r="X22" i="1"/>
  <c r="X20" i="1"/>
  <c r="X21" i="1"/>
  <c r="J17" i="1"/>
  <c r="J18" i="1"/>
  <c r="J16" i="1"/>
</calcChain>
</file>

<file path=xl/sharedStrings.xml><?xml version="1.0" encoding="utf-8"?>
<sst xmlns="http://schemas.openxmlformats.org/spreadsheetml/2006/main" count="116" uniqueCount="40">
  <si>
    <t>Саати</t>
  </si>
  <si>
    <t xml:space="preserve">цены альтернатив </t>
  </si>
  <si>
    <t>C1</t>
  </si>
  <si>
    <t>C2</t>
  </si>
  <si>
    <t>C3</t>
  </si>
  <si>
    <t>C4</t>
  </si>
  <si>
    <t>C</t>
  </si>
  <si>
    <t>L1</t>
  </si>
  <si>
    <t>L2</t>
  </si>
  <si>
    <t>L3</t>
  </si>
  <si>
    <t>M1</t>
  </si>
  <si>
    <t>M2</t>
  </si>
  <si>
    <t>M3</t>
  </si>
  <si>
    <t>M4</t>
  </si>
  <si>
    <t>M5</t>
  </si>
  <si>
    <t xml:space="preserve">локальные приоритеты </t>
  </si>
  <si>
    <t>M6</t>
  </si>
  <si>
    <t>C5</t>
  </si>
  <si>
    <t>C6</t>
  </si>
  <si>
    <t>K1</t>
  </si>
  <si>
    <t>K2</t>
  </si>
  <si>
    <t>K3</t>
  </si>
  <si>
    <t>производительность</t>
  </si>
  <si>
    <t>Стоимость станка</t>
  </si>
  <si>
    <t>Надежность</t>
  </si>
  <si>
    <t>L4</t>
  </si>
  <si>
    <t>стоимость станкка</t>
  </si>
  <si>
    <t>надежность</t>
  </si>
  <si>
    <t>L6</t>
  </si>
  <si>
    <t>GM1</t>
  </si>
  <si>
    <t>GM2</t>
  </si>
  <si>
    <t>GM3</t>
  </si>
  <si>
    <t>GM4</t>
  </si>
  <si>
    <t>GM6</t>
  </si>
  <si>
    <t>LK6</t>
  </si>
  <si>
    <t>LK1</t>
  </si>
  <si>
    <t>LK2</t>
  </si>
  <si>
    <t>LK3</t>
  </si>
  <si>
    <t>LK4</t>
  </si>
  <si>
    <t>глобальные приоритеты альтернатив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</si>
</sst>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E2AB-3618-4332-AC4D-5DC7D4849DB7}">
  <dimension ref="D8:AJ71"/>
  <sheetViews>
    <sheetView tabSelected="1" topLeftCell="X4" zoomScale="85" zoomScaleNormal="85" workbookViewId="0">
      <selection activeCell="AH20" sqref="AH20"/>
    </sheetView>
  </sheetViews>
  <sheetFormatPr defaultRowHeight="14.4" x14ac:dyDescent="0.3"/>
  <sheetData>
    <row r="8" spans="5:36" x14ac:dyDescent="0.3">
      <c r="F8" s="3" t="s">
        <v>0</v>
      </c>
    </row>
    <row r="9" spans="5:36" ht="18" x14ac:dyDescent="0.35">
      <c r="M9" s="11" t="s">
        <v>22</v>
      </c>
      <c r="T9" s="11" t="s">
        <v>26</v>
      </c>
      <c r="AA9" s="11" t="s">
        <v>27</v>
      </c>
    </row>
    <row r="10" spans="5:36" ht="18" x14ac:dyDescent="0.35">
      <c r="F10" s="1"/>
      <c r="G10" s="2" t="s">
        <v>19</v>
      </c>
      <c r="H10" s="2" t="s">
        <v>20</v>
      </c>
      <c r="I10" s="2" t="s">
        <v>21</v>
      </c>
      <c r="M10" s="1"/>
      <c r="N10" s="2" t="s">
        <v>10</v>
      </c>
      <c r="O10" s="2" t="s">
        <v>11</v>
      </c>
      <c r="P10" s="2" t="s">
        <v>12</v>
      </c>
      <c r="Q10" s="2" t="s">
        <v>13</v>
      </c>
      <c r="R10" s="2" t="s">
        <v>16</v>
      </c>
      <c r="T10" s="1"/>
      <c r="U10" s="2" t="s">
        <v>10</v>
      </c>
      <c r="V10" s="2" t="s">
        <v>11</v>
      </c>
      <c r="W10" s="2" t="s">
        <v>12</v>
      </c>
      <c r="X10" s="2" t="s">
        <v>13</v>
      </c>
      <c r="Y10" s="2" t="s">
        <v>16</v>
      </c>
      <c r="AA10" s="1"/>
      <c r="AB10" s="2" t="s">
        <v>10</v>
      </c>
      <c r="AC10" s="2" t="s">
        <v>11</v>
      </c>
      <c r="AD10" s="2" t="s">
        <v>12</v>
      </c>
      <c r="AE10" s="2" t="s">
        <v>13</v>
      </c>
      <c r="AF10" s="2" t="s">
        <v>16</v>
      </c>
      <c r="AI10" s="11" t="s">
        <v>39</v>
      </c>
    </row>
    <row r="11" spans="5:36" ht="18" x14ac:dyDescent="0.35">
      <c r="E11" s="9" t="s">
        <v>22</v>
      </c>
      <c r="F11" s="4" t="s">
        <v>19</v>
      </c>
      <c r="G11" s="5">
        <v>1</v>
      </c>
      <c r="H11" s="5">
        <v>5</v>
      </c>
      <c r="I11" s="5">
        <v>3</v>
      </c>
      <c r="M11" s="2" t="s">
        <v>10</v>
      </c>
      <c r="N11" s="5">
        <v>1</v>
      </c>
      <c r="O11" s="5">
        <v>1</v>
      </c>
      <c r="P11" s="5">
        <v>0.5</v>
      </c>
      <c r="Q11" s="5">
        <v>4</v>
      </c>
      <c r="R11" s="5">
        <v>0.25</v>
      </c>
      <c r="T11" s="2" t="s">
        <v>10</v>
      </c>
      <c r="U11" s="5">
        <v>1</v>
      </c>
      <c r="V11" s="5">
        <v>3</v>
      </c>
      <c r="W11" s="5">
        <v>0.25</v>
      </c>
      <c r="X11" s="5">
        <v>3</v>
      </c>
      <c r="Y11" s="5">
        <v>0.25</v>
      </c>
      <c r="AA11" s="2" t="s">
        <v>10</v>
      </c>
      <c r="AB11" s="5">
        <v>1</v>
      </c>
      <c r="AC11" s="5">
        <v>5</v>
      </c>
      <c r="AD11" s="5">
        <v>0.33333333333333331</v>
      </c>
      <c r="AE11" s="5">
        <v>2</v>
      </c>
      <c r="AF11" s="5">
        <v>1</v>
      </c>
      <c r="AI11" s="2" t="s">
        <v>29</v>
      </c>
      <c r="AJ11" s="7">
        <f>Q19*$J$16+X19*$J$17+AE19*$J$18</f>
        <v>0.18306962540453647</v>
      </c>
    </row>
    <row r="12" spans="5:36" ht="15.6" x14ac:dyDescent="0.3">
      <c r="E12" s="10" t="s">
        <v>23</v>
      </c>
      <c r="F12" s="4" t="s">
        <v>20</v>
      </c>
      <c r="G12" s="5">
        <v>0.2</v>
      </c>
      <c r="H12" s="5">
        <v>1</v>
      </c>
      <c r="I12" s="5">
        <v>0.33333333333333331</v>
      </c>
      <c r="M12" s="2" t="s">
        <v>11</v>
      </c>
      <c r="N12" s="5">
        <v>1</v>
      </c>
      <c r="O12" s="5">
        <v>1</v>
      </c>
      <c r="P12" s="5">
        <v>0.5</v>
      </c>
      <c r="Q12" s="5">
        <v>4</v>
      </c>
      <c r="R12" s="5">
        <v>0.25</v>
      </c>
      <c r="T12" s="2" t="s">
        <v>11</v>
      </c>
      <c r="U12" s="5">
        <v>0.33333333333333331</v>
      </c>
      <c r="V12" s="5">
        <v>1</v>
      </c>
      <c r="W12" s="5">
        <v>0.16666666666666666</v>
      </c>
      <c r="X12" s="5">
        <v>1</v>
      </c>
      <c r="Y12" s="5">
        <v>0.16666666666666666</v>
      </c>
      <c r="AA12" s="2" t="s">
        <v>11</v>
      </c>
      <c r="AB12" s="5">
        <v>0.2</v>
      </c>
      <c r="AC12" s="5">
        <v>1</v>
      </c>
      <c r="AD12" s="5">
        <v>7</v>
      </c>
      <c r="AE12" s="5">
        <v>0.33333333333333331</v>
      </c>
      <c r="AF12" s="5">
        <v>0.25</v>
      </c>
      <c r="AI12" s="2" t="s">
        <v>30</v>
      </c>
      <c r="AJ12" s="7">
        <f>Q20*$J$16+X20*$J$17+AE20*$J$18</f>
        <v>0.14353075892966902</v>
      </c>
    </row>
    <row r="13" spans="5:36" ht="15.6" x14ac:dyDescent="0.3">
      <c r="E13" s="10" t="s">
        <v>24</v>
      </c>
      <c r="F13" s="4" t="s">
        <v>21</v>
      </c>
      <c r="G13" s="5">
        <v>0.33333333333333331</v>
      </c>
      <c r="H13" s="5">
        <v>3</v>
      </c>
      <c r="I13" s="5">
        <v>1</v>
      </c>
      <c r="M13" s="2" t="s">
        <v>12</v>
      </c>
      <c r="N13" s="5">
        <v>2</v>
      </c>
      <c r="O13" s="5">
        <v>2</v>
      </c>
      <c r="P13" s="5">
        <v>1</v>
      </c>
      <c r="Q13" s="5">
        <v>6</v>
      </c>
      <c r="R13" s="5">
        <v>0.5</v>
      </c>
      <c r="T13" s="2" t="s">
        <v>12</v>
      </c>
      <c r="U13" s="5">
        <v>4</v>
      </c>
      <c r="V13" s="5">
        <v>6</v>
      </c>
      <c r="W13" s="5">
        <v>1</v>
      </c>
      <c r="X13" s="5">
        <v>0.16666666666666666</v>
      </c>
      <c r="Y13" s="5">
        <v>1</v>
      </c>
      <c r="AA13" s="2" t="s">
        <v>12</v>
      </c>
      <c r="AB13" s="12">
        <v>3</v>
      </c>
      <c r="AC13" s="5">
        <v>0.14285714285714285</v>
      </c>
      <c r="AD13" s="5">
        <v>1</v>
      </c>
      <c r="AE13" s="5">
        <v>0.25</v>
      </c>
      <c r="AF13" s="5">
        <v>3</v>
      </c>
      <c r="AI13" s="2" t="s">
        <v>31</v>
      </c>
      <c r="AJ13" s="7">
        <f t="shared" ref="AJ12:AJ15" si="0">Q21*$J$16+X21*$J$17+AE21*$J$18</f>
        <v>0.25942733261306317</v>
      </c>
    </row>
    <row r="14" spans="5:36" x14ac:dyDescent="0.3">
      <c r="M14" s="2" t="s">
        <v>13</v>
      </c>
      <c r="N14" s="5">
        <v>0.25</v>
      </c>
      <c r="O14" s="5">
        <v>0.25</v>
      </c>
      <c r="P14" s="5">
        <v>0.16666666666666666</v>
      </c>
      <c r="Q14" s="5">
        <v>1</v>
      </c>
      <c r="R14" s="5">
        <v>8</v>
      </c>
      <c r="T14" s="2" t="s">
        <v>13</v>
      </c>
      <c r="U14" s="5">
        <v>0.33333333333333331</v>
      </c>
      <c r="V14" s="5">
        <v>1</v>
      </c>
      <c r="W14" s="5">
        <v>6</v>
      </c>
      <c r="X14" s="5">
        <v>1</v>
      </c>
      <c r="Y14" s="5">
        <v>0.16666666666666666</v>
      </c>
      <c r="AA14" s="2" t="s">
        <v>13</v>
      </c>
      <c r="AB14" s="5">
        <v>0.5</v>
      </c>
      <c r="AC14" s="5">
        <v>3</v>
      </c>
      <c r="AD14" s="5">
        <v>4</v>
      </c>
      <c r="AE14" s="5">
        <v>1</v>
      </c>
      <c r="AF14" s="5">
        <v>0.5</v>
      </c>
      <c r="AI14" s="2" t="s">
        <v>32</v>
      </c>
      <c r="AJ14" s="7">
        <f t="shared" si="0"/>
        <v>0.14879323498473609</v>
      </c>
    </row>
    <row r="15" spans="5:36" x14ac:dyDescent="0.3">
      <c r="F15" s="6" t="s">
        <v>1</v>
      </c>
      <c r="I15" s="8" t="s">
        <v>15</v>
      </c>
      <c r="M15" s="2" t="s">
        <v>16</v>
      </c>
      <c r="N15" s="5">
        <v>4</v>
      </c>
      <c r="O15" s="5">
        <v>4</v>
      </c>
      <c r="P15" s="5">
        <v>2</v>
      </c>
      <c r="Q15" s="5">
        <v>0.125</v>
      </c>
      <c r="R15" s="5">
        <v>1</v>
      </c>
      <c r="T15" s="2" t="s">
        <v>16</v>
      </c>
      <c r="U15" s="5">
        <v>4</v>
      </c>
      <c r="V15" s="5">
        <v>6</v>
      </c>
      <c r="W15" s="5">
        <v>1</v>
      </c>
      <c r="X15" s="5">
        <v>6</v>
      </c>
      <c r="Y15" s="5">
        <v>1</v>
      </c>
      <c r="AA15" s="2" t="s">
        <v>16</v>
      </c>
      <c r="AB15" s="5">
        <v>1</v>
      </c>
      <c r="AC15" s="5">
        <v>4</v>
      </c>
      <c r="AD15" s="5">
        <v>0.33333333333333331</v>
      </c>
      <c r="AE15" s="5">
        <v>2</v>
      </c>
      <c r="AF15" s="5">
        <v>1</v>
      </c>
      <c r="AI15" s="2" t="s">
        <v>33</v>
      </c>
      <c r="AJ15" s="7">
        <f t="shared" si="0"/>
        <v>0.26517904806799547</v>
      </c>
    </row>
    <row r="16" spans="5:36" x14ac:dyDescent="0.3">
      <c r="F16" s="4" t="s">
        <v>2</v>
      </c>
      <c r="G16" s="7">
        <f>PRODUCT(G11:I11)^(1/3)</f>
        <v>2.4662120743304703</v>
      </c>
      <c r="I16" s="1" t="s">
        <v>7</v>
      </c>
      <c r="J16" s="7">
        <f>G16/$G$19</f>
        <v>0.63698557174475723</v>
      </c>
    </row>
    <row r="17" spans="6:31" x14ac:dyDescent="0.3">
      <c r="F17" s="4" t="s">
        <v>3</v>
      </c>
      <c r="G17" s="7">
        <f>PRODUCT(G12:I12)^(1/3)</f>
        <v>0.40548013303822666</v>
      </c>
      <c r="I17" s="1" t="s">
        <v>8</v>
      </c>
      <c r="J17" s="7">
        <f>G17/$G$19</f>
        <v>0.10472943388074786</v>
      </c>
    </row>
    <row r="18" spans="6:31" x14ac:dyDescent="0.3">
      <c r="F18" s="4" t="s">
        <v>4</v>
      </c>
      <c r="G18" s="7">
        <f>PRODUCT(G13:I13)^(1/3)</f>
        <v>1</v>
      </c>
      <c r="I18" s="1" t="s">
        <v>9</v>
      </c>
      <c r="J18" s="7">
        <f>G18/$G$19</f>
        <v>0.25828499437449498</v>
      </c>
      <c r="M18" s="6" t="s">
        <v>1</v>
      </c>
      <c r="P18" s="8" t="s">
        <v>15</v>
      </c>
      <c r="T18" s="6" t="s">
        <v>1</v>
      </c>
      <c r="W18" s="8" t="s">
        <v>15</v>
      </c>
      <c r="AA18" s="6" t="s">
        <v>1</v>
      </c>
      <c r="AD18" s="8" t="s">
        <v>15</v>
      </c>
    </row>
    <row r="19" spans="6:31" x14ac:dyDescent="0.3">
      <c r="F19" s="4" t="s">
        <v>6</v>
      </c>
      <c r="G19" s="7">
        <f>SUM(G16:G18)</f>
        <v>3.8716922073686968</v>
      </c>
      <c r="M19" s="4" t="s">
        <v>2</v>
      </c>
      <c r="N19" s="7">
        <f>PRODUCT(N11:R11)^(1/5)</f>
        <v>0.87055056329612412</v>
      </c>
      <c r="P19" s="1" t="s">
        <v>35</v>
      </c>
      <c r="Q19" s="7">
        <f>N19/$N$24</f>
        <v>0.16386139487473331</v>
      </c>
      <c r="T19" s="4" t="s">
        <v>2</v>
      </c>
      <c r="U19" s="7">
        <f>PRODUCT(U11:Y11)^(1/5)</f>
        <v>0.89130122898300168</v>
      </c>
      <c r="W19" s="1" t="s">
        <v>35</v>
      </c>
      <c r="X19" s="7">
        <f>U19/$U$24</f>
        <v>0.14593559547527415</v>
      </c>
      <c r="AA19" s="4" t="s">
        <v>2</v>
      </c>
      <c r="AB19" s="7">
        <f>PRODUCT(AB11:AF11)^(1/5)</f>
        <v>1.2722596365393921</v>
      </c>
      <c r="AD19" s="1" t="s">
        <v>7</v>
      </c>
      <c r="AE19" s="7">
        <f>AB19/$AB$24</f>
        <v>0.24549830685962284</v>
      </c>
    </row>
    <row r="20" spans="6:31" x14ac:dyDescent="0.3">
      <c r="M20" s="4" t="s">
        <v>3</v>
      </c>
      <c r="N20" s="7">
        <f t="shared" ref="N20:N23" si="1">PRODUCT(N12:R12)^(1/5)</f>
        <v>0.87055056329612412</v>
      </c>
      <c r="P20" s="1" t="s">
        <v>36</v>
      </c>
      <c r="Q20" s="7">
        <f t="shared" ref="Q20:Q23" si="2">N20/$N$24</f>
        <v>0.16386139487473331</v>
      </c>
      <c r="T20" s="4" t="s">
        <v>3</v>
      </c>
      <c r="U20" s="7">
        <f>PRODUCT(U12:Y12)^(1/5)</f>
        <v>0.39202634084155785</v>
      </c>
      <c r="W20" s="1" t="s">
        <v>36</v>
      </c>
      <c r="X20" s="7">
        <f t="shared" ref="X20:X23" si="3">U20/$U$24</f>
        <v>6.4187724230992407E-2</v>
      </c>
      <c r="AA20" s="4" t="s">
        <v>3</v>
      </c>
      <c r="AB20" s="7">
        <f t="shared" ref="AB20:AB23" si="4">PRODUCT(AB12:AF12)^(1/5)</f>
        <v>0.65071281231012601</v>
      </c>
      <c r="AD20" s="1" t="s">
        <v>8</v>
      </c>
      <c r="AE20" s="7">
        <f>AB20/$AB$24</f>
        <v>0.12556312334841041</v>
      </c>
    </row>
    <row r="21" spans="6:31" x14ac:dyDescent="0.3">
      <c r="M21" s="4" t="s">
        <v>4</v>
      </c>
      <c r="N21" s="7">
        <f t="shared" si="1"/>
        <v>1.6437518295172258</v>
      </c>
      <c r="P21" s="1" t="s">
        <v>37</v>
      </c>
      <c r="Q21" s="7">
        <f t="shared" si="2"/>
        <v>0.30939899296919637</v>
      </c>
      <c r="T21" s="4" t="s">
        <v>4</v>
      </c>
      <c r="U21" s="7">
        <f t="shared" ref="U21:U23" si="5">PRODUCT(U13:Y13)^(1/5)</f>
        <v>1.3195079107728942</v>
      </c>
      <c r="W21" s="1" t="s">
        <v>37</v>
      </c>
      <c r="X21" s="7">
        <f t="shared" si="3"/>
        <v>0.21604724242633089</v>
      </c>
      <c r="AA21" s="4" t="s">
        <v>4</v>
      </c>
      <c r="AB21" s="7">
        <f t="shared" si="4"/>
        <v>0.79692398068408887</v>
      </c>
      <c r="AD21" s="1" t="s">
        <v>9</v>
      </c>
      <c r="AE21" s="7">
        <f t="shared" ref="AE21:AE23" si="6">AB21/$AB$24</f>
        <v>0.15377638520855252</v>
      </c>
    </row>
    <row r="22" spans="6:31" x14ac:dyDescent="0.3">
      <c r="M22" s="4" t="s">
        <v>5</v>
      </c>
      <c r="N22" s="7">
        <f t="shared" si="1"/>
        <v>0.60836434189320576</v>
      </c>
      <c r="P22" s="1" t="s">
        <v>38</v>
      </c>
      <c r="Q22" s="7">
        <f t="shared" si="2"/>
        <v>0.1145107864582019</v>
      </c>
      <c r="T22" s="4" t="s">
        <v>5</v>
      </c>
      <c r="U22" s="7">
        <f t="shared" si="5"/>
        <v>0.8027415617602307</v>
      </c>
      <c r="W22" s="1" t="s">
        <v>38</v>
      </c>
      <c r="X22" s="7">
        <f t="shared" si="3"/>
        <v>0.13143543845653669</v>
      </c>
      <c r="AA22" s="4" t="s">
        <v>5</v>
      </c>
      <c r="AB22" s="7">
        <f t="shared" si="4"/>
        <v>1.2457309396155174</v>
      </c>
      <c r="AD22" s="1" t="s">
        <v>25</v>
      </c>
      <c r="AE22" s="7">
        <f t="shared" si="6"/>
        <v>0.24037926512399227</v>
      </c>
    </row>
    <row r="23" spans="6:31" x14ac:dyDescent="0.3">
      <c r="M23" s="4" t="s">
        <v>18</v>
      </c>
      <c r="N23" s="7">
        <f t="shared" si="1"/>
        <v>1.3195079107728942</v>
      </c>
      <c r="P23" s="1" t="s">
        <v>34</v>
      </c>
      <c r="Q23" s="7">
        <f t="shared" si="2"/>
        <v>0.24836743082313531</v>
      </c>
      <c r="T23" s="4" t="s">
        <v>18</v>
      </c>
      <c r="U23" s="7">
        <f t="shared" si="5"/>
        <v>2.7019200770412271</v>
      </c>
      <c r="W23" s="1" t="s">
        <v>34</v>
      </c>
      <c r="X23" s="7">
        <f t="shared" si="3"/>
        <v>0.44239399941086588</v>
      </c>
      <c r="AA23" s="4" t="s">
        <v>18</v>
      </c>
      <c r="AB23" s="7">
        <f t="shared" si="4"/>
        <v>1.2167286837864115</v>
      </c>
      <c r="AD23" s="1" t="s">
        <v>28</v>
      </c>
      <c r="AE23" s="7">
        <f t="shared" si="6"/>
        <v>0.2347829194594219</v>
      </c>
    </row>
    <row r="24" spans="6:31" x14ac:dyDescent="0.3">
      <c r="M24" s="4" t="s">
        <v>6</v>
      </c>
      <c r="N24" s="7">
        <f>SUM(N19:N23)</f>
        <v>5.3127252087755732</v>
      </c>
      <c r="T24" s="4" t="s">
        <v>6</v>
      </c>
      <c r="U24" s="7">
        <f>SUM(U19:U23)</f>
        <v>6.1074971193989116</v>
      </c>
      <c r="AA24" s="4" t="s">
        <v>6</v>
      </c>
      <c r="AB24" s="7">
        <f>SUM(AB19:AB23)</f>
        <v>5.1823560529355364</v>
      </c>
    </row>
    <row r="56" spans="4:10" x14ac:dyDescent="0.3">
      <c r="D56" s="1"/>
      <c r="E56" s="2" t="s">
        <v>10</v>
      </c>
      <c r="F56" s="2" t="s">
        <v>11</v>
      </c>
      <c r="G56" s="2" t="s">
        <v>12</v>
      </c>
      <c r="H56" s="2" t="s">
        <v>13</v>
      </c>
      <c r="I56" s="2" t="s">
        <v>14</v>
      </c>
      <c r="J56" s="2" t="s">
        <v>16</v>
      </c>
    </row>
    <row r="57" spans="4:10" x14ac:dyDescent="0.3">
      <c r="D57" s="2" t="s">
        <v>10</v>
      </c>
      <c r="E57" s="5">
        <v>1</v>
      </c>
      <c r="F57" s="5">
        <v>1</v>
      </c>
      <c r="G57" s="5">
        <v>0.5</v>
      </c>
      <c r="H57" s="5">
        <v>3</v>
      </c>
      <c r="I57" s="5">
        <v>2</v>
      </c>
      <c r="J57" s="5">
        <v>0.33333333333333331</v>
      </c>
    </row>
    <row r="58" spans="4:10" x14ac:dyDescent="0.3">
      <c r="D58" s="2" t="s">
        <v>11</v>
      </c>
      <c r="E58" s="5">
        <v>1</v>
      </c>
      <c r="F58" s="5">
        <v>1</v>
      </c>
      <c r="G58" s="5">
        <v>0.5</v>
      </c>
      <c r="H58" s="5">
        <v>3</v>
      </c>
      <c r="I58" s="5">
        <v>2</v>
      </c>
      <c r="J58" s="5">
        <v>0.33333333333333331</v>
      </c>
    </row>
    <row r="59" spans="4:10" x14ac:dyDescent="0.3">
      <c r="D59" s="2" t="s">
        <v>12</v>
      </c>
      <c r="E59" s="5">
        <v>2</v>
      </c>
      <c r="F59" s="5">
        <v>2</v>
      </c>
      <c r="G59" s="5">
        <v>1</v>
      </c>
      <c r="H59" s="5">
        <v>4</v>
      </c>
      <c r="I59" s="5">
        <v>3</v>
      </c>
      <c r="J59" s="5">
        <v>0.5</v>
      </c>
    </row>
    <row r="60" spans="4:10" x14ac:dyDescent="0.3">
      <c r="D60" s="2" t="s">
        <v>13</v>
      </c>
      <c r="E60" s="5">
        <v>0.33333333333333331</v>
      </c>
      <c r="F60" s="5">
        <v>0.33333333333333331</v>
      </c>
      <c r="G60" s="5">
        <v>0.25</v>
      </c>
      <c r="H60" s="5">
        <v>1</v>
      </c>
      <c r="I60" s="5">
        <v>0.5</v>
      </c>
      <c r="J60" s="5">
        <v>0.2</v>
      </c>
    </row>
    <row r="61" spans="4:10" x14ac:dyDescent="0.3">
      <c r="D61" s="2" t="s">
        <v>14</v>
      </c>
      <c r="E61" s="5">
        <v>0.5</v>
      </c>
      <c r="F61" s="5">
        <v>0.5</v>
      </c>
      <c r="G61" s="5">
        <v>0.33333333333333331</v>
      </c>
      <c r="H61" s="5">
        <v>2</v>
      </c>
      <c r="I61" s="5">
        <v>1</v>
      </c>
      <c r="J61" s="5">
        <v>0.25</v>
      </c>
    </row>
    <row r="62" spans="4:10" x14ac:dyDescent="0.3">
      <c r="D62" s="2" t="s">
        <v>16</v>
      </c>
      <c r="E62" s="5">
        <v>3</v>
      </c>
      <c r="F62" s="5">
        <v>3</v>
      </c>
      <c r="G62" s="5">
        <v>2</v>
      </c>
      <c r="H62" s="5">
        <v>5</v>
      </c>
      <c r="I62" s="5">
        <v>4</v>
      </c>
      <c r="J62" s="5">
        <v>1</v>
      </c>
    </row>
    <row r="65" spans="4:5" x14ac:dyDescent="0.3">
      <c r="D65" s="4" t="s">
        <v>2</v>
      </c>
      <c r="E65" s="7">
        <f>PRODUCT(E57:J57)^(1/6)</f>
        <v>1</v>
      </c>
    </row>
    <row r="66" spans="4:5" x14ac:dyDescent="0.3">
      <c r="D66" s="4" t="s">
        <v>3</v>
      </c>
      <c r="E66" s="7">
        <f t="shared" ref="E66:E67" si="7">PRODUCT(E58:J58)^(1/6)</f>
        <v>1</v>
      </c>
    </row>
    <row r="67" spans="4:5" x14ac:dyDescent="0.3">
      <c r="D67" s="4" t="s">
        <v>4</v>
      </c>
      <c r="E67" s="7">
        <f t="shared" si="7"/>
        <v>1.6983813295649528</v>
      </c>
    </row>
    <row r="68" spans="4:5" x14ac:dyDescent="0.3">
      <c r="D68" s="4" t="s">
        <v>5</v>
      </c>
      <c r="E68" s="7">
        <f t="shared" ref="E68:E70" si="8">PRODUCT(E60:J60)^(1/6)</f>
        <v>0.37492947454638037</v>
      </c>
    </row>
    <row r="69" spans="4:5" x14ac:dyDescent="0.3">
      <c r="D69" s="4" t="s">
        <v>17</v>
      </c>
      <c r="E69" s="7">
        <f t="shared" si="8"/>
        <v>0.58879592150024052</v>
      </c>
    </row>
    <row r="70" spans="4:5" x14ac:dyDescent="0.3">
      <c r="D70" s="4" t="s">
        <v>18</v>
      </c>
      <c r="E70" s="7">
        <f t="shared" si="8"/>
        <v>2.6671682753399955</v>
      </c>
    </row>
    <row r="71" spans="4:5" x14ac:dyDescent="0.3">
      <c r="D71" s="4" t="s">
        <v>6</v>
      </c>
      <c r="E71" s="7">
        <f>SUM(E65:E70)</f>
        <v>7.3292750009515695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Sheet1!_Hlk189320699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Анна</cp:lastModifiedBy>
  <dcterms:created xsi:type="dcterms:W3CDTF">2025-02-01T16:28:35Z</dcterms:created>
  <dcterms:modified xsi:type="dcterms:W3CDTF">2025-02-04T14:01:43Z</dcterms:modified>
</cp:coreProperties>
</file>