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6060" tabRatio="500" activeTab="1"/>
  </bookViews>
  <sheets>
    <sheet name="国际会议" sheetId="1" r:id="rId1"/>
    <sheet name="工业界会议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8" i="2" l="1"/>
  <c r="D8" i="2"/>
  <c r="G8" i="2"/>
  <c r="L9" i="2"/>
  <c r="D9" i="2"/>
  <c r="G9" i="2"/>
  <c r="L10" i="2"/>
  <c r="D10" i="2"/>
  <c r="G10" i="2"/>
  <c r="G18" i="2"/>
  <c r="L15" i="2"/>
  <c r="L12" i="2"/>
  <c r="L3" i="2"/>
  <c r="D3" i="2"/>
  <c r="G3" i="2"/>
  <c r="L4" i="2"/>
  <c r="D4" i="2"/>
  <c r="G4" i="2"/>
  <c r="L5" i="2"/>
  <c r="D5" i="2"/>
  <c r="G5" i="2"/>
  <c r="B3" i="2"/>
  <c r="L5" i="1"/>
  <c r="D5" i="1"/>
  <c r="G5" i="1"/>
  <c r="L6" i="1"/>
  <c r="D6" i="1"/>
  <c r="G6" i="1"/>
  <c r="L7" i="1"/>
  <c r="D7" i="1"/>
  <c r="G7" i="1"/>
  <c r="D8" i="1"/>
  <c r="G8" i="1"/>
  <c r="L14" i="1"/>
  <c r="D14" i="1"/>
  <c r="G14" i="1"/>
  <c r="L3" i="1"/>
  <c r="D3" i="1"/>
  <c r="G3" i="1"/>
  <c r="L4" i="1"/>
  <c r="D4" i="1"/>
  <c r="G4" i="1"/>
  <c r="L9" i="1"/>
  <c r="D9" i="1"/>
  <c r="G9" i="1"/>
  <c r="L10" i="1"/>
  <c r="D10" i="1"/>
  <c r="G10" i="1"/>
  <c r="L11" i="1"/>
  <c r="D11" i="1"/>
  <c r="G11" i="1"/>
  <c r="L12" i="1"/>
  <c r="D12" i="1"/>
  <c r="G12" i="1"/>
  <c r="L13" i="1"/>
  <c r="D13" i="1"/>
  <c r="G13" i="1"/>
  <c r="B5" i="1"/>
  <c r="B3" i="1"/>
  <c r="B9" i="1"/>
  <c r="B15" i="1"/>
</calcChain>
</file>

<file path=xl/sharedStrings.xml><?xml version="1.0" encoding="utf-8"?>
<sst xmlns="http://schemas.openxmlformats.org/spreadsheetml/2006/main" count="105" uniqueCount="73">
  <si>
    <t>地点</t>
    <rPh sb="0" eb="1">
      <t>d'dian</t>
    </rPh>
    <phoneticPr fontId="2" type="noConversion"/>
  </si>
  <si>
    <t>天津</t>
    <rPh sb="0" eb="1">
      <t>tian'jin</t>
    </rPh>
    <phoneticPr fontId="2" type="noConversion"/>
  </si>
  <si>
    <t>CCML2017第十六届中国机器学习会议</t>
    <phoneticPr fontId="2" type="noConversion"/>
  </si>
  <si>
    <t>昆明</t>
    <rPh sb="0" eb="1">
      <t>kun'ming</t>
    </rPh>
    <phoneticPr fontId="2" type="noConversion"/>
  </si>
  <si>
    <t>上海</t>
    <rPh sb="0" eb="1">
      <t>shang'hai</t>
    </rPh>
    <phoneticPr fontId="2" type="noConversion"/>
  </si>
  <si>
    <t>北京</t>
    <rPh sb="0" eb="1">
      <t>bei'ijng</t>
    </rPh>
    <phoneticPr fontId="2" type="noConversion"/>
  </si>
  <si>
    <t>北京</t>
    <rPh sb="0" eb="1">
      <t>bei'jing</t>
    </rPh>
    <phoneticPr fontId="2" type="noConversion"/>
  </si>
  <si>
    <t>深圳</t>
    <rPh sb="0" eb="1">
      <t>shen'zhen</t>
    </rPh>
    <phoneticPr fontId="2" type="noConversion"/>
  </si>
  <si>
    <t>杭州</t>
    <rPh sb="0" eb="1">
      <t>hang'hzou</t>
    </rPh>
    <phoneticPr fontId="2" type="noConversion"/>
  </si>
  <si>
    <t>费用明细</t>
    <rPh sb="0" eb="1">
      <t>fei'yong</t>
    </rPh>
    <rPh sb="2" eb="3">
      <t>ming'x</t>
    </rPh>
    <phoneticPr fontId="2" type="noConversion"/>
  </si>
  <si>
    <t>类别</t>
    <rPh sb="0" eb="1">
      <t>lei'bie</t>
    </rPh>
    <phoneticPr fontId="2" type="noConversion"/>
  </si>
  <si>
    <t>工业界会议</t>
    <rPh sb="0" eb="1">
      <t>gong'ye'jie</t>
    </rPh>
    <rPh sb="3" eb="4">
      <t>hui'yi</t>
    </rPh>
    <phoneticPr fontId="2" type="noConversion"/>
  </si>
  <si>
    <t>会议总费用</t>
    <rPh sb="0" eb="1">
      <t>hui'yi</t>
    </rPh>
    <rPh sb="2" eb="3">
      <t>zong</t>
    </rPh>
    <rPh sb="3" eb="4">
      <t>fei'yong</t>
    </rPh>
    <phoneticPr fontId="2" type="noConversion"/>
  </si>
  <si>
    <t>交通费</t>
    <rPh sb="0" eb="1">
      <t>jiao'tong'f</t>
    </rPh>
    <phoneticPr fontId="2" type="noConversion"/>
  </si>
  <si>
    <t>注册费</t>
    <rPh sb="0" eb="1">
      <t>zhu'ce</t>
    </rPh>
    <rPh sb="2" eb="3">
      <t>fei</t>
    </rPh>
    <phoneticPr fontId="2" type="noConversion"/>
  </si>
  <si>
    <t>会议名称</t>
    <rPh sb="0" eb="1">
      <t>hui'yi</t>
    </rPh>
    <rPh sb="2" eb="3">
      <t>ming'c</t>
    </rPh>
    <phoneticPr fontId="2" type="noConversion"/>
  </si>
  <si>
    <t>开始时间</t>
    <rPh sb="0" eb="1">
      <t>kai'shi</t>
    </rPh>
    <rPh sb="2" eb="3">
      <t>shi'jian</t>
    </rPh>
    <phoneticPr fontId="2" type="noConversion"/>
  </si>
  <si>
    <t>结束时间</t>
    <rPh sb="0" eb="1">
      <t>jie'shu</t>
    </rPh>
    <rPh sb="2" eb="3">
      <t>shi'jian</t>
    </rPh>
    <phoneticPr fontId="2" type="noConversion"/>
  </si>
  <si>
    <t>国际学术会议</t>
    <rPh sb="0" eb="1">
      <t>guo'ji</t>
    </rPh>
    <rPh sb="2" eb="3">
      <t>xue'shu</t>
    </rPh>
    <rPh sb="4" eb="5">
      <t>hui'yi</t>
    </rPh>
    <phoneticPr fontId="2" type="noConversion"/>
  </si>
  <si>
    <t>总和</t>
    <rPh sb="0" eb="1">
      <t>zong'he</t>
    </rPh>
    <phoneticPr fontId="2" type="noConversion"/>
  </si>
  <si>
    <t>全球云计算大会中国站</t>
    <phoneticPr fontId="2" type="noConversion"/>
  </si>
  <si>
    <t>FMI人工智能与大数据高峰论坛</t>
    <phoneticPr fontId="2" type="noConversion"/>
  </si>
  <si>
    <t>人次</t>
    <rPh sb="0" eb="1">
      <t>ren'ci</t>
    </rPh>
    <phoneticPr fontId="2" type="noConversion"/>
  </si>
  <si>
    <t>ArchSummit全球架构师峰会</t>
    <phoneticPr fontId="2" type="noConversion"/>
  </si>
  <si>
    <t>CCF GAIR2017全球人工智能与机器人峰会</t>
    <phoneticPr fontId="2" type="noConversion"/>
  </si>
  <si>
    <t xml:space="preserve">CCAI中国人工智能大会 </t>
    <phoneticPr fontId="2" type="noConversion"/>
  </si>
  <si>
    <t>2017年中国计算机学会人工智能会议</t>
    <phoneticPr fontId="2" type="noConversion"/>
  </si>
  <si>
    <t>天数</t>
    <phoneticPr fontId="2" type="noConversion"/>
  </si>
  <si>
    <t>住宿费</t>
  </si>
  <si>
    <t>单天住宿费</t>
    <rPh sb="2" eb="3">
      <t>zhu's'f</t>
    </rPh>
    <phoneticPr fontId="2" type="noConversion"/>
  </si>
  <si>
    <t>IJCAI (国际人工智能联合会议)</t>
    <phoneticPr fontId="2" type="noConversion"/>
  </si>
  <si>
    <t>澳大利亚墨尔本</t>
    <phoneticPr fontId="2" type="noConversion"/>
  </si>
  <si>
    <t>美国夏威夷</t>
    <phoneticPr fontId="2" type="noConversion"/>
  </si>
  <si>
    <t>CVPR(IEEE国际计算机视觉与模式识别会议，顶级深度视觉盛会)</t>
    <phoneticPr fontId="2" type="noConversion"/>
  </si>
  <si>
    <t xml:space="preserve">2017全球机器学习技术大会 </t>
    <phoneticPr fontId="2" type="noConversion"/>
  </si>
  <si>
    <t>国内学术会议</t>
    <phoneticPr fontId="2" type="noConversion"/>
  </si>
  <si>
    <t>深圳</t>
    <phoneticPr fontId="2" type="noConversion"/>
  </si>
  <si>
    <t>CCDM2018第七届中国数据挖掘会议</t>
    <phoneticPr fontId="2" type="noConversion"/>
  </si>
  <si>
    <t>山东济南</t>
    <phoneticPr fontId="2" type="noConversion"/>
  </si>
  <si>
    <t>2018年</t>
    <phoneticPr fontId="2" type="noConversion"/>
  </si>
  <si>
    <t>北京</t>
    <phoneticPr fontId="2" type="noConversion"/>
  </si>
  <si>
    <t>BDTC2017中国大数据技术大会</t>
    <phoneticPr fontId="2" type="noConversion"/>
  </si>
  <si>
    <t>报名</t>
    <phoneticPr fontId="2" type="noConversion"/>
  </si>
  <si>
    <t>田亮</t>
    <phoneticPr fontId="2" type="noConversion"/>
  </si>
  <si>
    <t>北京</t>
    <phoneticPr fontId="2" type="noConversion"/>
  </si>
  <si>
    <t xml:space="preserve"> </t>
    <phoneticPr fontId="2" type="noConversion"/>
  </si>
  <si>
    <t>状态</t>
    <phoneticPr fontId="2" type="noConversion"/>
  </si>
  <si>
    <t xml:space="preserve"> </t>
    <phoneticPr fontId="2" type="noConversion"/>
  </si>
  <si>
    <t>Strata Data Conference</t>
    <phoneticPr fontId="2" type="noConversion"/>
  </si>
  <si>
    <t xml:space="preserve"> 冯凯，于翔,孙盟</t>
    <phoneticPr fontId="2" type="noConversion"/>
  </si>
  <si>
    <t>望军组，苏传捷</t>
    <phoneticPr fontId="2" type="noConversion"/>
  </si>
  <si>
    <t>上海</t>
    <phoneticPr fontId="2" type="noConversion"/>
  </si>
  <si>
    <t>5240-6600</t>
    <phoneticPr fontId="2" type="noConversion"/>
  </si>
  <si>
    <t>北京</t>
    <phoneticPr fontId="2" type="noConversion"/>
  </si>
  <si>
    <t>GTC CHINA 2017 北京</t>
    <phoneticPr fontId="2" type="noConversion"/>
  </si>
  <si>
    <t xml:space="preserve">北京 </t>
    <phoneticPr fontId="2" type="noConversion"/>
  </si>
  <si>
    <t>AWS技术峰会2017</t>
    <phoneticPr fontId="2" type="noConversion"/>
  </si>
  <si>
    <t>2017人工智能发展应用峰会</t>
    <phoneticPr fontId="2" type="noConversion"/>
  </si>
  <si>
    <t>上海</t>
    <phoneticPr fontId="2" type="noConversion"/>
  </si>
  <si>
    <t>Qcon全球软件开发者大会</t>
    <phoneticPr fontId="2" type="noConversion"/>
  </si>
  <si>
    <t>谁讲？</t>
    <phoneticPr fontId="2" type="noConversion"/>
  </si>
  <si>
    <t>7/17: 联系了韩冰。</t>
    <phoneticPr fontId="2" type="noConversion"/>
  </si>
  <si>
    <t>7/12: 报名费已交，健民邮件批准。
7/14-15: 已参加。</t>
    <phoneticPr fontId="2" type="noConversion"/>
  </si>
  <si>
    <r>
      <t>7</t>
    </r>
    <r>
      <rPr>
        <sz val="10"/>
        <color theme="1"/>
        <rFont val="华文楷体"/>
        <charset val="134"/>
      </rPr>
      <t>/20: 联系了庆丰。</t>
    </r>
    <phoneticPr fontId="2" type="noConversion"/>
  </si>
  <si>
    <r>
      <t>WOTI</t>
    </r>
    <r>
      <rPr>
        <sz val="10"/>
        <color theme="1"/>
        <rFont val="华文楷体"/>
        <charset val="134"/>
      </rPr>
      <t xml:space="preserve"> </t>
    </r>
    <r>
      <rPr>
        <sz val="10"/>
        <color theme="1"/>
        <rFont val="华文楷体"/>
        <charset val="134"/>
      </rPr>
      <t>2017全球创新技术峰会（人工智能方向）</t>
    </r>
    <phoneticPr fontId="2" type="noConversion"/>
  </si>
  <si>
    <t>金奎，望军组</t>
    <phoneticPr fontId="2" type="noConversion"/>
  </si>
  <si>
    <t>杭州</t>
    <phoneticPr fontId="2" type="noConversion"/>
  </si>
  <si>
    <t>阿里云栖大会</t>
    <phoneticPr fontId="2" type="noConversion"/>
  </si>
  <si>
    <t>黄承朝，张拓宇(EMR分享），</t>
    <phoneticPr fontId="2" type="noConversion"/>
  </si>
  <si>
    <t xml:space="preserve"> </t>
    <phoneticPr fontId="2" type="noConversion"/>
  </si>
  <si>
    <t>李言迪，望军组，王亮，侯雷平</t>
    <phoneticPr fontId="2" type="noConversion"/>
  </si>
  <si>
    <t xml:space="preserve"> </t>
    <phoneticPr fontId="2" type="noConversion"/>
  </si>
  <si>
    <t>7/31: 暂停。8月7号汇报。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</si>
</sst>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-* #,##0.00_-;\-* #,##0.00_-;_-* &quot;-&quot;??_-;_-@_-"/>
    <numFmt numFmtId="177" formatCode="_-* #,##0_-;\-* #,##0_-;_-* &quot;-&quot;??_-;_-@_-"/>
  </numFmts>
  <fonts count="11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theme="1"/>
      <name val="华文楷体"/>
      <charset val="134"/>
    </font>
    <font>
      <sz val="10"/>
      <color rgb="FFFF0000"/>
      <name val="华文楷体"/>
      <charset val="134"/>
    </font>
    <font>
      <sz val="10"/>
      <color rgb="FF000000"/>
      <name val="华文楷体"/>
      <family val="3"/>
      <charset val="134"/>
    </font>
    <font>
      <sz val="10"/>
      <color theme="1"/>
      <name val="华文楷体"/>
      <family val="3"/>
      <charset val="134"/>
    </font>
    <font>
      <strike/>
      <sz val="10"/>
      <color theme="1"/>
      <name val="华文楷体"/>
      <family val="3"/>
      <charset val="134"/>
    </font>
    <font>
      <strike/>
      <sz val="10"/>
      <color rgb="FF000000"/>
      <name val="华文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0" xfId="0" applyFont="1" applyBorder="1" applyAlignment="1">
      <alignment vertical="center"/>
    </xf>
    <xf numFmtId="177" fontId="6" fillId="0" borderId="0" xfId="15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77" fontId="5" fillId="0" borderId="0" xfId="15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14" fontId="5" fillId="0" borderId="0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14" fontId="9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177" fontId="5" fillId="0" borderId="1" xfId="15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</cellXfs>
  <cellStyles count="72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逗号" xfId="15" builtinId="3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zoomScale="150" zoomScaleNormal="150" zoomScalePageLayoutView="150" workbookViewId="0">
      <selection activeCell="H18" sqref="H18"/>
    </sheetView>
  </sheetViews>
  <sheetFormatPr baseColWidth="10" defaultColWidth="10.83203125" defaultRowHeight="13" x14ac:dyDescent="0"/>
  <cols>
    <col min="1" max="1" width="11.6640625" style="1" bestFit="1" customWidth="1"/>
    <col min="2" max="2" width="10.5" style="1" customWidth="1"/>
    <col min="3" max="5" width="6.6640625" style="1" bestFit="1" customWidth="1"/>
    <col min="6" max="6" width="5" style="1" bestFit="1" customWidth="1"/>
    <col min="7" max="7" width="6.5" style="1" bestFit="1" customWidth="1"/>
    <col min="8" max="8" width="49.83203125" style="1" customWidth="1"/>
    <col min="9" max="9" width="13.33203125" style="1" bestFit="1" customWidth="1"/>
    <col min="10" max="11" width="12.1640625" style="1" bestFit="1" customWidth="1"/>
    <col min="12" max="12" width="6.83203125" style="1" customWidth="1"/>
    <col min="13" max="13" width="8" style="1" customWidth="1"/>
    <col min="14" max="16384" width="10.83203125" style="1"/>
  </cols>
  <sheetData>
    <row r="1" spans="1:14" ht="15" customHeight="1">
      <c r="A1" s="42" t="s">
        <v>10</v>
      </c>
      <c r="B1" s="42" t="s">
        <v>12</v>
      </c>
      <c r="C1" s="42" t="s">
        <v>9</v>
      </c>
      <c r="D1" s="42"/>
      <c r="E1" s="42"/>
      <c r="F1" s="42"/>
      <c r="G1" s="42"/>
      <c r="H1" s="42" t="s">
        <v>15</v>
      </c>
      <c r="I1" s="42" t="s">
        <v>0</v>
      </c>
      <c r="J1" s="42" t="s">
        <v>16</v>
      </c>
      <c r="K1" s="42" t="s">
        <v>17</v>
      </c>
      <c r="L1" s="42" t="s">
        <v>27</v>
      </c>
      <c r="M1" s="42" t="s">
        <v>29</v>
      </c>
    </row>
    <row r="2" spans="1:14">
      <c r="A2" s="42"/>
      <c r="B2" s="42"/>
      <c r="C2" s="2" t="s">
        <v>13</v>
      </c>
      <c r="D2" s="11" t="s">
        <v>28</v>
      </c>
      <c r="E2" s="2" t="s">
        <v>14</v>
      </c>
      <c r="F2" s="2" t="s">
        <v>22</v>
      </c>
      <c r="G2" s="2" t="s">
        <v>19</v>
      </c>
      <c r="H2" s="42"/>
      <c r="I2" s="42"/>
      <c r="J2" s="42"/>
      <c r="K2" s="42"/>
      <c r="L2" s="42"/>
      <c r="M2" s="42"/>
    </row>
    <row r="3" spans="1:14">
      <c r="A3" s="44" t="s">
        <v>18</v>
      </c>
      <c r="B3" s="43">
        <f>SUM(G3:G4)</f>
        <v>231200</v>
      </c>
      <c r="C3" s="3">
        <v>12000</v>
      </c>
      <c r="D3" s="12">
        <f t="shared" ref="D3:D14" si="0">M3*L3</f>
        <v>8400</v>
      </c>
      <c r="E3" s="3">
        <v>8000</v>
      </c>
      <c r="F3" s="3">
        <v>4</v>
      </c>
      <c r="G3" s="3">
        <f t="shared" ref="G3:G14" si="1">F3*SUM(C3:E3)</f>
        <v>113600</v>
      </c>
      <c r="H3" s="3" t="s">
        <v>33</v>
      </c>
      <c r="I3" s="3" t="s">
        <v>32</v>
      </c>
      <c r="J3" s="4">
        <v>42937</v>
      </c>
      <c r="K3" s="4">
        <v>42942</v>
      </c>
      <c r="L3" s="3">
        <f>K3-J3+1</f>
        <v>6</v>
      </c>
      <c r="M3" s="3">
        <v>1400</v>
      </c>
    </row>
    <row r="4" spans="1:14">
      <c r="A4" s="44"/>
      <c r="B4" s="43"/>
      <c r="C4" s="3">
        <v>12000</v>
      </c>
      <c r="D4" s="12">
        <f t="shared" si="0"/>
        <v>9800</v>
      </c>
      <c r="E4" s="3">
        <v>7600</v>
      </c>
      <c r="F4" s="3">
        <v>4</v>
      </c>
      <c r="G4" s="3">
        <f t="shared" si="1"/>
        <v>117600</v>
      </c>
      <c r="H4" s="3" t="s">
        <v>30</v>
      </c>
      <c r="I4" s="3" t="s">
        <v>31</v>
      </c>
      <c r="J4" s="4">
        <v>42966</v>
      </c>
      <c r="K4" s="4">
        <v>42972</v>
      </c>
      <c r="L4" s="13">
        <f t="shared" ref="L4:L14" si="2">K4-J4+1</f>
        <v>7</v>
      </c>
      <c r="M4" s="3">
        <v>1400</v>
      </c>
    </row>
    <row r="5" spans="1:14">
      <c r="A5" s="44" t="s">
        <v>35</v>
      </c>
      <c r="B5" s="43">
        <f>SUM(G5:G8)</f>
        <v>59500</v>
      </c>
      <c r="C5" s="14">
        <v>2000</v>
      </c>
      <c r="D5" s="12">
        <f>M5*L5</f>
        <v>600</v>
      </c>
      <c r="E5" s="14">
        <v>2500</v>
      </c>
      <c r="F5" s="14">
        <v>4</v>
      </c>
      <c r="G5" s="14">
        <f>F5*SUM(C5:E5)</f>
        <v>20400</v>
      </c>
      <c r="H5" s="7" t="s">
        <v>25</v>
      </c>
      <c r="I5" s="14" t="s">
        <v>8</v>
      </c>
      <c r="J5" s="4">
        <v>42938</v>
      </c>
      <c r="K5" s="4">
        <v>42939</v>
      </c>
      <c r="L5" s="14">
        <f>K5-J5+1</f>
        <v>2</v>
      </c>
      <c r="M5" s="14">
        <v>300</v>
      </c>
    </row>
    <row r="6" spans="1:14">
      <c r="A6" s="44"/>
      <c r="B6" s="43"/>
      <c r="C6" s="14">
        <v>200</v>
      </c>
      <c r="D6" s="12">
        <f t="shared" ref="D6:D8" si="3">M6*L6</f>
        <v>900</v>
      </c>
      <c r="E6" s="14">
        <v>2000</v>
      </c>
      <c r="F6" s="14">
        <v>4</v>
      </c>
      <c r="G6" s="14">
        <f t="shared" ref="G6:G8" si="4">F6*SUM(C6:E6)</f>
        <v>12400</v>
      </c>
      <c r="H6" s="14" t="s">
        <v>2</v>
      </c>
      <c r="I6" s="14" t="s">
        <v>1</v>
      </c>
      <c r="J6" s="4">
        <v>42942</v>
      </c>
      <c r="K6" s="4">
        <v>42944</v>
      </c>
      <c r="L6" s="14">
        <f t="shared" ref="L6:L7" si="5">K6-J6+1</f>
        <v>3</v>
      </c>
      <c r="M6" s="14">
        <v>300</v>
      </c>
    </row>
    <row r="7" spans="1:14">
      <c r="A7" s="44"/>
      <c r="B7" s="43"/>
      <c r="C7" s="14">
        <v>3000</v>
      </c>
      <c r="D7" s="12">
        <f t="shared" si="3"/>
        <v>900</v>
      </c>
      <c r="E7" s="14">
        <v>2000</v>
      </c>
      <c r="F7" s="14">
        <v>3</v>
      </c>
      <c r="G7" s="14">
        <f t="shared" si="4"/>
        <v>17700</v>
      </c>
      <c r="H7" s="14" t="s">
        <v>26</v>
      </c>
      <c r="I7" s="14" t="s">
        <v>3</v>
      </c>
      <c r="J7" s="4">
        <v>42948</v>
      </c>
      <c r="K7" s="4">
        <v>42950</v>
      </c>
      <c r="L7" s="14">
        <f t="shared" si="5"/>
        <v>3</v>
      </c>
      <c r="M7" s="14">
        <v>300</v>
      </c>
    </row>
    <row r="8" spans="1:14" s="5" customFormat="1">
      <c r="A8" s="44"/>
      <c r="B8" s="43"/>
      <c r="C8" s="14">
        <v>500</v>
      </c>
      <c r="D8" s="12">
        <f t="shared" si="3"/>
        <v>900</v>
      </c>
      <c r="E8" s="14">
        <v>1600</v>
      </c>
      <c r="F8" s="14">
        <v>3</v>
      </c>
      <c r="G8" s="14">
        <f t="shared" si="4"/>
        <v>9000</v>
      </c>
      <c r="H8" s="7" t="s">
        <v>37</v>
      </c>
      <c r="I8" s="14" t="s">
        <v>38</v>
      </c>
      <c r="J8" s="4" t="s">
        <v>39</v>
      </c>
      <c r="K8" s="4" t="s">
        <v>39</v>
      </c>
      <c r="L8" s="14">
        <v>3</v>
      </c>
      <c r="M8" s="14">
        <v>300</v>
      </c>
      <c r="N8" s="1"/>
    </row>
    <row r="9" spans="1:14">
      <c r="A9" s="44" t="s">
        <v>11</v>
      </c>
      <c r="B9" s="43">
        <f>SUM(G9:G14)</f>
        <v>116700</v>
      </c>
      <c r="C9" s="3">
        <v>0</v>
      </c>
      <c r="D9" s="12">
        <f t="shared" si="0"/>
        <v>0</v>
      </c>
      <c r="E9" s="3">
        <v>6800</v>
      </c>
      <c r="F9" s="3">
        <v>5</v>
      </c>
      <c r="G9" s="3">
        <f t="shared" si="1"/>
        <v>34000</v>
      </c>
      <c r="H9" s="6" t="s">
        <v>34</v>
      </c>
      <c r="I9" s="3" t="s">
        <v>5</v>
      </c>
      <c r="J9" s="4">
        <v>42915</v>
      </c>
      <c r="K9" s="4">
        <v>42916</v>
      </c>
      <c r="L9" s="13">
        <f t="shared" si="2"/>
        <v>2</v>
      </c>
      <c r="M9" s="3">
        <v>0</v>
      </c>
    </row>
    <row r="10" spans="1:14">
      <c r="A10" s="44"/>
      <c r="B10" s="43"/>
      <c r="C10" s="3">
        <v>3000</v>
      </c>
      <c r="D10" s="12">
        <f t="shared" si="0"/>
        <v>600</v>
      </c>
      <c r="E10" s="3">
        <v>6500</v>
      </c>
      <c r="F10" s="3">
        <v>3</v>
      </c>
      <c r="G10" s="3">
        <f t="shared" si="1"/>
        <v>30300</v>
      </c>
      <c r="H10" s="6" t="s">
        <v>23</v>
      </c>
      <c r="I10" s="13" t="s">
        <v>7</v>
      </c>
      <c r="J10" s="4">
        <v>42923</v>
      </c>
      <c r="K10" s="4">
        <v>42924</v>
      </c>
      <c r="L10" s="13">
        <f t="shared" si="2"/>
        <v>2</v>
      </c>
      <c r="M10" s="3">
        <v>300</v>
      </c>
    </row>
    <row r="11" spans="1:14">
      <c r="A11" s="44"/>
      <c r="B11" s="43"/>
      <c r="C11" s="3">
        <v>3000</v>
      </c>
      <c r="D11" s="12">
        <f t="shared" si="0"/>
        <v>900</v>
      </c>
      <c r="E11" s="3">
        <v>4000</v>
      </c>
      <c r="F11" s="3">
        <v>3</v>
      </c>
      <c r="G11" s="3">
        <f t="shared" si="1"/>
        <v>23700</v>
      </c>
      <c r="H11" s="6" t="s">
        <v>24</v>
      </c>
      <c r="I11" s="3" t="s">
        <v>36</v>
      </c>
      <c r="J11" s="4">
        <v>42923</v>
      </c>
      <c r="K11" s="4">
        <v>42925</v>
      </c>
      <c r="L11" s="13">
        <f t="shared" si="2"/>
        <v>3</v>
      </c>
      <c r="M11" s="3">
        <v>300</v>
      </c>
    </row>
    <row r="12" spans="1:14">
      <c r="A12" s="44"/>
      <c r="B12" s="43"/>
      <c r="C12" s="3">
        <v>0</v>
      </c>
      <c r="D12" s="12">
        <f t="shared" si="0"/>
        <v>0</v>
      </c>
      <c r="E12" s="3">
        <v>1000</v>
      </c>
      <c r="F12" s="3">
        <v>5</v>
      </c>
      <c r="G12" s="3">
        <f t="shared" si="1"/>
        <v>5000</v>
      </c>
      <c r="H12" s="6" t="s">
        <v>21</v>
      </c>
      <c r="I12" s="3" t="s">
        <v>6</v>
      </c>
      <c r="J12" s="4">
        <v>42952</v>
      </c>
      <c r="K12" s="4">
        <v>42952</v>
      </c>
      <c r="L12" s="13">
        <f t="shared" si="2"/>
        <v>1</v>
      </c>
      <c r="M12" s="3">
        <v>0</v>
      </c>
    </row>
    <row r="13" spans="1:14">
      <c r="A13" s="44"/>
      <c r="B13" s="43"/>
      <c r="C13" s="3">
        <v>1500</v>
      </c>
      <c r="D13" s="12">
        <f t="shared" si="0"/>
        <v>900</v>
      </c>
      <c r="E13" s="3">
        <v>3000</v>
      </c>
      <c r="F13" s="3">
        <v>3</v>
      </c>
      <c r="G13" s="3">
        <f t="shared" si="1"/>
        <v>16200</v>
      </c>
      <c r="H13" s="8" t="s">
        <v>20</v>
      </c>
      <c r="I13" s="3" t="s">
        <v>4</v>
      </c>
      <c r="J13" s="4">
        <v>42983</v>
      </c>
      <c r="K13" s="4">
        <v>42985</v>
      </c>
      <c r="L13" s="13">
        <f t="shared" si="2"/>
        <v>3</v>
      </c>
      <c r="M13" s="3">
        <v>300</v>
      </c>
    </row>
    <row r="14" spans="1:14">
      <c r="A14" s="44"/>
      <c r="B14" s="43"/>
      <c r="C14" s="3">
        <v>0</v>
      </c>
      <c r="D14" s="12">
        <f t="shared" si="0"/>
        <v>0</v>
      </c>
      <c r="E14" s="3">
        <v>2500</v>
      </c>
      <c r="F14" s="3">
        <v>3</v>
      </c>
      <c r="G14" s="3">
        <f t="shared" si="1"/>
        <v>7500</v>
      </c>
      <c r="H14" s="6" t="s">
        <v>41</v>
      </c>
      <c r="I14" s="3" t="s">
        <v>40</v>
      </c>
      <c r="J14" s="4">
        <v>43076</v>
      </c>
      <c r="K14" s="4">
        <v>43078</v>
      </c>
      <c r="L14" s="13">
        <f t="shared" si="2"/>
        <v>3</v>
      </c>
      <c r="M14" s="3">
        <v>0</v>
      </c>
    </row>
    <row r="15" spans="1:14">
      <c r="A15" s="9"/>
      <c r="B15" s="10">
        <f>SUM(B3:B14)</f>
        <v>407400</v>
      </c>
    </row>
    <row r="16" spans="1:14">
      <c r="A16" s="9"/>
    </row>
    <row r="17" spans="1:16" ht="15">
      <c r="A17" s="9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ht="15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ht="15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ht="1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ht="1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ht="15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ht="1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ht="1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ht="1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</sheetData>
  <mergeCells count="15">
    <mergeCell ref="L1:L2"/>
    <mergeCell ref="M1:M2"/>
    <mergeCell ref="B9:B14"/>
    <mergeCell ref="A9:A14"/>
    <mergeCell ref="I1:I2"/>
    <mergeCell ref="J1:J2"/>
    <mergeCell ref="K1:K2"/>
    <mergeCell ref="A1:A2"/>
    <mergeCell ref="A3:A4"/>
    <mergeCell ref="B3:B4"/>
    <mergeCell ref="B5:B8"/>
    <mergeCell ref="C1:G1"/>
    <mergeCell ref="A5:A8"/>
    <mergeCell ref="B1:B2"/>
    <mergeCell ref="H1:H2"/>
  </mergeCells>
  <phoneticPr fontId="2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H21" sqref="H21"/>
    </sheetView>
  </sheetViews>
  <sheetFormatPr baseColWidth="10" defaultColWidth="8.83203125" defaultRowHeight="15" x14ac:dyDescent="0"/>
  <cols>
    <col min="8" max="8" width="16" customWidth="1"/>
    <col min="10" max="11" width="9.5" bestFit="1" customWidth="1"/>
    <col min="15" max="15" width="15.1640625" customWidth="1"/>
    <col min="16" max="16" width="13.1640625" customWidth="1"/>
  </cols>
  <sheetData>
    <row r="1" spans="1:16" s="1" customFormat="1" ht="15" customHeight="1">
      <c r="A1" s="42" t="s">
        <v>10</v>
      </c>
      <c r="B1" s="42" t="s">
        <v>12</v>
      </c>
      <c r="C1" s="42" t="s">
        <v>9</v>
      </c>
      <c r="D1" s="42"/>
      <c r="E1" s="42"/>
      <c r="F1" s="42"/>
      <c r="G1" s="42"/>
      <c r="H1" s="42" t="s">
        <v>15</v>
      </c>
      <c r="I1" s="42" t="s">
        <v>0</v>
      </c>
      <c r="J1" s="42" t="s">
        <v>16</v>
      </c>
      <c r="K1" s="42" t="s">
        <v>17</v>
      </c>
      <c r="L1" s="42" t="s">
        <v>27</v>
      </c>
      <c r="M1" s="42" t="s">
        <v>29</v>
      </c>
      <c r="O1" s="1" t="s">
        <v>42</v>
      </c>
      <c r="P1" s="23" t="s">
        <v>46</v>
      </c>
    </row>
    <row r="2" spans="1:16" s="1" customFormat="1" ht="13">
      <c r="A2" s="42"/>
      <c r="B2" s="42"/>
      <c r="C2" s="15" t="s">
        <v>13</v>
      </c>
      <c r="D2" s="11" t="s">
        <v>28</v>
      </c>
      <c r="E2" s="15" t="s">
        <v>14</v>
      </c>
      <c r="F2" s="15" t="s">
        <v>22</v>
      </c>
      <c r="G2" s="15" t="s">
        <v>19</v>
      </c>
      <c r="H2" s="42"/>
      <c r="I2" s="42"/>
      <c r="J2" s="42"/>
      <c r="K2" s="42"/>
      <c r="L2" s="42"/>
      <c r="M2" s="42"/>
    </row>
    <row r="3" spans="1:16" s="1" customFormat="1" ht="26">
      <c r="A3" s="44" t="s">
        <v>11</v>
      </c>
      <c r="B3" s="43">
        <f>SUM(G3:G10)</f>
        <v>134282.4</v>
      </c>
      <c r="C3" s="26">
        <v>0</v>
      </c>
      <c r="D3" s="27">
        <f t="shared" ref="D3:D9" si="0">M3*L3</f>
        <v>0</v>
      </c>
      <c r="E3" s="26">
        <v>6800</v>
      </c>
      <c r="F3" s="26">
        <v>5</v>
      </c>
      <c r="G3" s="26">
        <f t="shared" ref="G3:G9" si="1">F3*SUM(C3:E3)</f>
        <v>34000</v>
      </c>
      <c r="H3" s="28" t="s">
        <v>34</v>
      </c>
      <c r="I3" s="26" t="s">
        <v>5</v>
      </c>
      <c r="J3" s="29">
        <v>42915</v>
      </c>
      <c r="K3" s="29">
        <v>42916</v>
      </c>
      <c r="L3" s="26">
        <f t="shared" ref="L3:L9" si="2">K3-J3+1</f>
        <v>2</v>
      </c>
      <c r="M3" s="26">
        <v>0</v>
      </c>
    </row>
    <row r="4" spans="1:16" s="1" customFormat="1" ht="26">
      <c r="A4" s="44"/>
      <c r="B4" s="43"/>
      <c r="C4" s="26">
        <v>3000</v>
      </c>
      <c r="D4" s="27">
        <f t="shared" si="0"/>
        <v>600</v>
      </c>
      <c r="E4" s="26">
        <v>6500</v>
      </c>
      <c r="F4" s="26">
        <v>3</v>
      </c>
      <c r="G4" s="26">
        <f t="shared" si="1"/>
        <v>30300</v>
      </c>
      <c r="H4" s="28" t="s">
        <v>23</v>
      </c>
      <c r="I4" s="26" t="s">
        <v>7</v>
      </c>
      <c r="J4" s="29">
        <v>42923</v>
      </c>
      <c r="K4" s="29">
        <v>42924</v>
      </c>
      <c r="L4" s="26">
        <f t="shared" si="2"/>
        <v>2</v>
      </c>
      <c r="M4" s="26">
        <v>300</v>
      </c>
      <c r="O4" s="23" t="s">
        <v>45</v>
      </c>
    </row>
    <row r="5" spans="1:16" s="1" customFormat="1" ht="39">
      <c r="A5" s="44"/>
      <c r="B5" s="43"/>
      <c r="C5" s="26">
        <v>3000</v>
      </c>
      <c r="D5" s="27">
        <f t="shared" si="0"/>
        <v>900</v>
      </c>
      <c r="E5" s="26">
        <v>4000</v>
      </c>
      <c r="F5" s="26">
        <v>3</v>
      </c>
      <c r="G5" s="26">
        <f t="shared" si="1"/>
        <v>23700</v>
      </c>
      <c r="H5" s="28" t="s">
        <v>24</v>
      </c>
      <c r="I5" s="26" t="s">
        <v>36</v>
      </c>
      <c r="J5" s="29">
        <v>42923</v>
      </c>
      <c r="K5" s="29">
        <v>42925</v>
      </c>
      <c r="L5" s="26">
        <f t="shared" si="2"/>
        <v>3</v>
      </c>
      <c r="M5" s="26">
        <v>300</v>
      </c>
    </row>
    <row r="6" spans="1:16" s="1" customFormat="1" ht="65">
      <c r="A6" s="44"/>
      <c r="B6" s="43"/>
      <c r="C6" s="31">
        <v>0</v>
      </c>
      <c r="D6" s="32">
        <v>0</v>
      </c>
      <c r="E6" s="33">
        <v>3560.8</v>
      </c>
      <c r="F6" s="31">
        <v>3</v>
      </c>
      <c r="G6" s="33">
        <v>10682.4</v>
      </c>
      <c r="H6" s="34" t="s">
        <v>48</v>
      </c>
      <c r="I6" s="31" t="s">
        <v>44</v>
      </c>
      <c r="J6" s="35">
        <v>42930</v>
      </c>
      <c r="K6" s="35">
        <v>42931</v>
      </c>
      <c r="L6" s="33">
        <v>2</v>
      </c>
      <c r="M6" s="31">
        <v>0</v>
      </c>
      <c r="O6" s="36" t="s">
        <v>49</v>
      </c>
      <c r="P6" s="36" t="s">
        <v>62</v>
      </c>
    </row>
    <row r="7" spans="1:16" s="1" customFormat="1" ht="39">
      <c r="A7" s="44"/>
      <c r="B7" s="43"/>
      <c r="C7" s="31">
        <v>0</v>
      </c>
      <c r="D7" s="32">
        <v>0</v>
      </c>
      <c r="E7" s="33">
        <v>0</v>
      </c>
      <c r="F7" s="31">
        <v>2</v>
      </c>
      <c r="G7" s="33">
        <v>0</v>
      </c>
      <c r="H7" s="34" t="s">
        <v>64</v>
      </c>
      <c r="I7" s="31" t="s">
        <v>40</v>
      </c>
      <c r="J7" s="35">
        <v>42937</v>
      </c>
      <c r="K7" s="35">
        <v>42938</v>
      </c>
      <c r="L7" s="33">
        <v>2</v>
      </c>
      <c r="M7" s="31">
        <v>0</v>
      </c>
      <c r="O7" s="41" t="s">
        <v>65</v>
      </c>
      <c r="P7" s="36" t="s">
        <v>63</v>
      </c>
    </row>
    <row r="8" spans="1:16" s="1" customFormat="1" ht="26">
      <c r="A8" s="44"/>
      <c r="B8" s="43"/>
      <c r="C8" s="26" t="s">
        <v>71</v>
      </c>
      <c r="D8" s="27">
        <f t="shared" si="0"/>
        <v>0</v>
      </c>
      <c r="E8" s="26">
        <v>1000</v>
      </c>
      <c r="F8" s="26">
        <v>4</v>
      </c>
      <c r="G8" s="26">
        <f t="shared" si="1"/>
        <v>4000</v>
      </c>
      <c r="H8" s="28" t="s">
        <v>21</v>
      </c>
      <c r="I8" s="26" t="s">
        <v>6</v>
      </c>
      <c r="J8" s="29">
        <v>42952</v>
      </c>
      <c r="K8" s="29">
        <v>42952</v>
      </c>
      <c r="L8" s="26">
        <f t="shared" si="2"/>
        <v>1</v>
      </c>
      <c r="M8" s="26">
        <v>0</v>
      </c>
      <c r="N8" s="45"/>
      <c r="O8" s="46" t="s">
        <v>70</v>
      </c>
      <c r="P8" s="21" t="s">
        <v>72</v>
      </c>
    </row>
    <row r="9" spans="1:16" s="1" customFormat="1" ht="26">
      <c r="A9" s="44"/>
      <c r="B9" s="43"/>
      <c r="C9" s="16">
        <v>1500</v>
      </c>
      <c r="D9" s="12">
        <f t="shared" si="0"/>
        <v>900</v>
      </c>
      <c r="E9" s="16">
        <v>3000</v>
      </c>
      <c r="F9" s="16">
        <v>4</v>
      </c>
      <c r="G9" s="16">
        <f t="shared" si="1"/>
        <v>21600</v>
      </c>
      <c r="H9" s="39" t="s">
        <v>20</v>
      </c>
      <c r="I9" s="16" t="s">
        <v>4</v>
      </c>
      <c r="J9" s="4">
        <v>42983</v>
      </c>
      <c r="K9" s="4">
        <v>42985</v>
      </c>
      <c r="L9" s="16">
        <f t="shared" si="2"/>
        <v>3</v>
      </c>
      <c r="M9" s="16">
        <v>300</v>
      </c>
      <c r="O9" s="1" t="s">
        <v>43</v>
      </c>
      <c r="P9" s="23" t="s">
        <v>60</v>
      </c>
    </row>
    <row r="10" spans="1:16" s="1" customFormat="1" ht="26">
      <c r="A10" s="44"/>
      <c r="B10" s="43"/>
      <c r="C10" s="16">
        <v>0</v>
      </c>
      <c r="D10" s="12">
        <f>M10*L10</f>
        <v>0</v>
      </c>
      <c r="E10" s="16">
        <v>2500</v>
      </c>
      <c r="F10" s="16">
        <v>4</v>
      </c>
      <c r="G10" s="16">
        <f>F10*SUM(C10:E10)</f>
        <v>10000</v>
      </c>
      <c r="H10" s="6" t="s">
        <v>41</v>
      </c>
      <c r="I10" s="16" t="s">
        <v>40</v>
      </c>
      <c r="J10" s="4">
        <v>43076</v>
      </c>
      <c r="K10" s="4">
        <v>43078</v>
      </c>
      <c r="L10" s="16">
        <f>K10-J10+1</f>
        <v>3</v>
      </c>
      <c r="M10" s="16">
        <v>0</v>
      </c>
      <c r="O10" s="23" t="s">
        <v>50</v>
      </c>
    </row>
    <row r="11" spans="1:16" s="1" customFormat="1" ht="43" customHeight="1">
      <c r="A11" s="44"/>
      <c r="B11" s="43"/>
      <c r="C11" s="40"/>
      <c r="D11" s="12"/>
      <c r="E11" s="40">
        <v>2888</v>
      </c>
      <c r="F11" s="40">
        <v>4</v>
      </c>
      <c r="G11" s="40">
        <v>11552</v>
      </c>
      <c r="H11" s="39" t="s">
        <v>67</v>
      </c>
      <c r="I11" s="40" t="s">
        <v>66</v>
      </c>
      <c r="J11" s="4">
        <v>43019</v>
      </c>
      <c r="K11" s="4">
        <v>43022</v>
      </c>
      <c r="L11" s="40">
        <v>4</v>
      </c>
      <c r="M11" s="40"/>
      <c r="O11" s="21" t="s">
        <v>68</v>
      </c>
    </row>
    <row r="12" spans="1:16" s="1" customFormat="1" ht="26">
      <c r="A12" s="44"/>
      <c r="B12" s="43"/>
      <c r="C12" s="30">
        <v>1500</v>
      </c>
      <c r="D12" s="12">
        <v>900</v>
      </c>
      <c r="E12" s="24" t="s">
        <v>52</v>
      </c>
      <c r="F12" s="30">
        <v>4</v>
      </c>
      <c r="G12" s="24">
        <v>38200</v>
      </c>
      <c r="H12" s="39" t="s">
        <v>59</v>
      </c>
      <c r="I12" s="17" t="s">
        <v>51</v>
      </c>
      <c r="J12" s="4">
        <v>43025</v>
      </c>
      <c r="K12" s="4">
        <v>43027</v>
      </c>
      <c r="L12" s="24">
        <f>K12-J12+1</f>
        <v>3</v>
      </c>
      <c r="M12" s="30">
        <v>300</v>
      </c>
      <c r="O12" s="25" t="s">
        <v>61</v>
      </c>
      <c r="P12" s="21" t="s">
        <v>69</v>
      </c>
    </row>
    <row r="13" spans="1:16" s="1" customFormat="1" ht="13">
      <c r="A13" s="44"/>
      <c r="B13" s="43"/>
      <c r="C13" s="26">
        <v>0</v>
      </c>
      <c r="D13" s="27">
        <v>0</v>
      </c>
      <c r="E13" s="26">
        <v>0</v>
      </c>
      <c r="F13" s="26">
        <v>4</v>
      </c>
      <c r="G13" s="26">
        <v>0</v>
      </c>
      <c r="H13" s="28" t="s">
        <v>56</v>
      </c>
      <c r="I13" s="26" t="s">
        <v>55</v>
      </c>
      <c r="J13" s="29">
        <v>42942</v>
      </c>
      <c r="K13" s="29">
        <v>42942</v>
      </c>
      <c r="L13" s="26">
        <v>1</v>
      </c>
      <c r="M13" s="26">
        <v>0</v>
      </c>
      <c r="O13" s="25"/>
      <c r="P13" s="25"/>
    </row>
    <row r="14" spans="1:16" s="1" customFormat="1" ht="26">
      <c r="A14" s="44"/>
      <c r="B14" s="43"/>
      <c r="C14" s="38">
        <v>1500</v>
      </c>
      <c r="D14" s="12">
        <v>600</v>
      </c>
      <c r="E14" s="24">
        <v>1800</v>
      </c>
      <c r="F14" s="38">
        <v>4</v>
      </c>
      <c r="G14" s="24">
        <v>11700</v>
      </c>
      <c r="H14" s="6" t="s">
        <v>57</v>
      </c>
      <c r="I14" s="37" t="s">
        <v>58</v>
      </c>
      <c r="J14" s="4">
        <v>43034</v>
      </c>
      <c r="K14" s="4">
        <v>43035</v>
      </c>
      <c r="L14" s="24">
        <v>2</v>
      </c>
      <c r="M14" s="38">
        <v>300</v>
      </c>
      <c r="O14" s="25"/>
      <c r="P14" s="25"/>
    </row>
    <row r="15" spans="1:16" s="1" customFormat="1" ht="26">
      <c r="A15" s="44"/>
      <c r="B15" s="43"/>
      <c r="C15" s="17">
        <v>0</v>
      </c>
      <c r="D15" s="12">
        <v>0</v>
      </c>
      <c r="E15" s="17">
        <v>1580</v>
      </c>
      <c r="F15" s="17">
        <v>4</v>
      </c>
      <c r="G15" s="17">
        <v>7900</v>
      </c>
      <c r="H15" s="37" t="s">
        <v>54</v>
      </c>
      <c r="I15" s="24" t="s">
        <v>53</v>
      </c>
      <c r="J15" s="4">
        <v>43003</v>
      </c>
      <c r="K15" s="4">
        <v>43005</v>
      </c>
      <c r="L15" s="17">
        <f>K15-J15+1</f>
        <v>3</v>
      </c>
      <c r="M15" s="17">
        <v>0</v>
      </c>
    </row>
    <row r="16" spans="1:16" s="1" customFormat="1">
      <c r="B16" s="19"/>
      <c r="D16" s="20"/>
      <c r="H16"/>
      <c r="J16" s="22"/>
      <c r="K16" s="22"/>
    </row>
    <row r="17" spans="1:11" s="1" customFormat="1" ht="13">
      <c r="B17" s="19"/>
      <c r="D17" s="20"/>
      <c r="H17" s="21"/>
      <c r="J17" s="22"/>
      <c r="K17" s="22"/>
    </row>
    <row r="18" spans="1:11">
      <c r="G18">
        <f>SUM(G6:G15)</f>
        <v>115634.4</v>
      </c>
    </row>
    <row r="19" spans="1:11">
      <c r="A19" t="s">
        <v>45</v>
      </c>
      <c r="F19" t="s">
        <v>47</v>
      </c>
      <c r="G19" s="18" t="s">
        <v>47</v>
      </c>
    </row>
    <row r="23" spans="1:11">
      <c r="I23" t="s">
        <v>47</v>
      </c>
    </row>
  </sheetData>
  <mergeCells count="11">
    <mergeCell ref="H1:H2"/>
    <mergeCell ref="A3:A15"/>
    <mergeCell ref="B3:B15"/>
    <mergeCell ref="A1:A2"/>
    <mergeCell ref="B1:B2"/>
    <mergeCell ref="C1:G1"/>
    <mergeCell ref="I1:I2"/>
    <mergeCell ref="J1:J2"/>
    <mergeCell ref="K1:K2"/>
    <mergeCell ref="L1:L2"/>
    <mergeCell ref="M1:M2"/>
  </mergeCells>
  <phoneticPr fontId="2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国际会议</vt:lpstr>
      <vt:lpstr>工业界会议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cp:lastModifiedBy>Nanwei Hu</cp:lastModifiedBy>
  <cp:lastPrinted>2017-06-13T02:28:11Z</cp:lastPrinted>
  <dcterms:created xsi:type="dcterms:W3CDTF">2017-06-06T02:51:26Z</dcterms:created>
  <dcterms:modified xsi:type="dcterms:W3CDTF">2017-07-31T03:07:43Z</dcterms:modified>
</cp:coreProperties>
</file>