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\Desktop\Prépa\TIPE\Motor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13" i="1"/>
  <c r="B3" i="1" l="1"/>
  <c r="B4" i="1"/>
  <c r="B5" i="1"/>
  <c r="B6" i="1"/>
  <c r="B7" i="1"/>
  <c r="B8" i="1"/>
  <c r="B9" i="1"/>
  <c r="B2" i="1"/>
  <c r="J2" i="1"/>
  <c r="E3" i="1"/>
  <c r="E4" i="1"/>
  <c r="E5" i="1"/>
  <c r="E6" i="1"/>
  <c r="E7" i="1"/>
  <c r="E8" i="1"/>
  <c r="E9" i="1"/>
  <c r="E2" i="1"/>
  <c r="C9" i="1" l="1"/>
  <c r="B10" i="1"/>
  <c r="C10" i="1" s="1"/>
  <c r="C3" i="1"/>
  <c r="C6" i="1"/>
  <c r="C7" i="1"/>
  <c r="C4" i="1"/>
  <c r="C5" i="1"/>
  <c r="C8" i="1"/>
  <c r="C2" i="1"/>
</calcChain>
</file>

<file path=xl/sharedStrings.xml><?xml version="1.0" encoding="utf-8"?>
<sst xmlns="http://schemas.openxmlformats.org/spreadsheetml/2006/main" count="11" uniqueCount="11">
  <si>
    <t>DeltaL</t>
  </si>
  <si>
    <t>F</t>
  </si>
  <si>
    <t>C</t>
  </si>
  <si>
    <t>r(m)</t>
  </si>
  <si>
    <t>l0(cm)</t>
  </si>
  <si>
    <t>k(N/cm)</t>
  </si>
  <si>
    <t>i(mA)</t>
  </si>
  <si>
    <t>vitesse (RPM)</t>
  </si>
  <si>
    <t>U(V)</t>
  </si>
  <si>
    <t>i(A)</t>
  </si>
  <si>
    <t>Vitesse(rad/s)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</si>
</sst>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Couple</a:t>
            </a:r>
            <a:r>
              <a:rPr lang="en-US" baseline="0"/>
              <a:t> Fonction du Imot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MCC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intercept val="0"/>
            <c:dispRSqr val="1"/>
            <c:dispEq val="1"/>
            <c:trendlineLbl>
              <c:layout>
                <c:manualLayout>
                  <c:x val="-0.27388626421697287"/>
                  <c:y val="2.56332020997375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Feuil1!$E$2:$E$9</c:f>
              <c:numCache>
                <c:formatCode>General</c:formatCode>
                <c:ptCount val="8"/>
                <c:pt idx="0">
                  <c:v>0.222</c:v>
                </c:pt>
                <c:pt idx="1">
                  <c:v>0.32</c:v>
                </c:pt>
                <c:pt idx="2">
                  <c:v>0.23300000000000001</c:v>
                </c:pt>
                <c:pt idx="3">
                  <c:v>0.3</c:v>
                </c:pt>
                <c:pt idx="4">
                  <c:v>0.45</c:v>
                </c:pt>
                <c:pt idx="5">
                  <c:v>0.46789999999999998</c:v>
                </c:pt>
                <c:pt idx="6">
                  <c:v>0.39300000000000002</c:v>
                </c:pt>
                <c:pt idx="7">
                  <c:v>0.41200000000000003</c:v>
                </c:pt>
              </c:numCache>
            </c:numRef>
          </c:xVal>
          <c:yVal>
            <c:numRef>
              <c:f>Feuil1!$C$2:$C$9</c:f>
              <c:numCache>
                <c:formatCode>General</c:formatCode>
                <c:ptCount val="8"/>
                <c:pt idx="0">
                  <c:v>4.5383800000000016E-2</c:v>
                </c:pt>
                <c:pt idx="1">
                  <c:v>6.2981600000000013E-2</c:v>
                </c:pt>
                <c:pt idx="2">
                  <c:v>4.8162400000000008E-2</c:v>
                </c:pt>
                <c:pt idx="3">
                  <c:v>5.8350600000000002E-2</c:v>
                </c:pt>
                <c:pt idx="4">
                  <c:v>9.0767600000000004E-2</c:v>
                </c:pt>
                <c:pt idx="5">
                  <c:v>9.6324800000000016E-2</c:v>
                </c:pt>
                <c:pt idx="6">
                  <c:v>7.8727000000000019E-2</c:v>
                </c:pt>
                <c:pt idx="7">
                  <c:v>8.0579400000000009E-2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1-4FCE-BFA7-B4956C181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204496"/>
        <c:axId val="1357200752"/>
      </c:scatterChart>
      <c:valAx>
        <c:axId val="1357204496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Imot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200752"/>
        <c:crosses val="autoZero"/>
        <c:crossBetween val="midCat"/>
      </c:valAx>
      <c:valAx>
        <c:axId val="1357200752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Couple</a:t>
                </a:r>
                <a:r>
                  <a:rPr lang="fr-FR" baseline="0"/>
                  <a:t> mot</a:t>
                </a:r>
              </a:p>
              <a:p>
                <a:pPr>
                  <a:defRPr/>
                </a:pPr>
                <a:r>
                  <a:rPr lang="fr-FR" baseline="0"/>
                  <a:t>(N.m)</a:t>
                </a:r>
                <a:endParaRPr lang="fr-FR"/>
              </a:p>
            </c:rich>
          </c:tx>
          <c:layout/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2044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U</a:t>
            </a:r>
            <a:r>
              <a:rPr lang="fr-FR" baseline="0"/>
              <a:t> fonction de </a:t>
            </a:r>
            <a:r>
              <a:rPr lang="el-G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Ω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5.0925925925925923E-2"/>
          <c:w val="0.8965301837270340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intercept val="0"/>
            <c:dispRSqr val="1"/>
            <c:dispEq val="1"/>
            <c:trendlineLbl>
              <c:layout>
                <c:manualLayout>
                  <c:x val="-0.18550503062117235"/>
                  <c:y val="1.9822834645669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Feuil1!$D$13:$D$23</c:f>
              <c:numCache>
                <c:formatCode>General</c:formatCode>
                <c:ptCount val="11"/>
                <c:pt idx="0">
                  <c:v>5.1422733333333337</c:v>
                </c:pt>
                <c:pt idx="1">
                  <c:v>3.5953000000000004</c:v>
                </c:pt>
                <c:pt idx="2">
                  <c:v>6.6882000000000001</c:v>
                </c:pt>
                <c:pt idx="3">
                  <c:v>8.9039933333333341</c:v>
                </c:pt>
                <c:pt idx="4">
                  <c:v>10.702166666666667</c:v>
                </c:pt>
                <c:pt idx="5">
                  <c:v>12.897026666666667</c:v>
                </c:pt>
                <c:pt idx="6">
                  <c:v>14.945353333333333</c:v>
                </c:pt>
                <c:pt idx="7">
                  <c:v>16.930879999999998</c:v>
                </c:pt>
                <c:pt idx="8">
                  <c:v>18.937340000000003</c:v>
                </c:pt>
                <c:pt idx="9">
                  <c:v>21.947553333333335</c:v>
                </c:pt>
                <c:pt idx="10">
                  <c:v>23.577213333333336</c:v>
                </c:pt>
              </c:numCache>
            </c:numRef>
          </c:xVal>
          <c:yVal>
            <c:numRef>
              <c:f>Feuil1!$B$13:$B$23</c:f>
              <c:numCache>
                <c:formatCode>General</c:formatCode>
                <c:ptCount val="11"/>
                <c:pt idx="0">
                  <c:v>1.86</c:v>
                </c:pt>
                <c:pt idx="1">
                  <c:v>1.34</c:v>
                </c:pt>
                <c:pt idx="2">
                  <c:v>2.35</c:v>
                </c:pt>
                <c:pt idx="3">
                  <c:v>2.99</c:v>
                </c:pt>
                <c:pt idx="4">
                  <c:v>3.6</c:v>
                </c:pt>
                <c:pt idx="5">
                  <c:v>4.3</c:v>
                </c:pt>
                <c:pt idx="6">
                  <c:v>4.95</c:v>
                </c:pt>
                <c:pt idx="7">
                  <c:v>5.6</c:v>
                </c:pt>
                <c:pt idx="8">
                  <c:v>6.25</c:v>
                </c:pt>
                <c:pt idx="9">
                  <c:v>7.16</c:v>
                </c:pt>
                <c:pt idx="10">
                  <c:v>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2-49B0-BD3D-0A38DFB84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202832"/>
        <c:axId val="1357200336"/>
      </c:scatterChart>
      <c:valAx>
        <c:axId val="1357202832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</a:t>
                </a:r>
                <a:r>
                  <a:rPr lang="fr-FR" baseline="0"/>
                  <a:t> de Rotation </a:t>
                </a: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r>
                  <a:rPr lang="fr-F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(rad/s)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200336"/>
        <c:crosses val="autoZero"/>
        <c:crossBetween val="midCat"/>
      </c:valAx>
      <c:valAx>
        <c:axId val="1357200336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Tension</a:t>
                </a:r>
                <a:r>
                  <a:rPr lang="fr-FR" baseline="0"/>
                  <a:t> U (V)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20283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6</xdr:row>
      <xdr:rowOff>66675</xdr:rowOff>
    </xdr:from>
    <xdr:to>
      <xdr:col>12</xdr:col>
      <xdr:colOff>723900</xdr:colOff>
      <xdr:row>20</xdr:row>
      <xdr:rowOff>142875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6</xdr:row>
      <xdr:rowOff>57156</xdr:rowOff>
    </xdr:from>
    <xdr:to>
      <xdr:col>19</xdr:col>
      <xdr:colOff>352425</xdr:colOff>
      <xdr:row>20</xdr:row>
      <xdr:rowOff>133356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L4" sqref="L4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6</v>
      </c>
      <c r="E1" t="s">
        <v>9</v>
      </c>
      <c r="H1" t="s">
        <v>5</v>
      </c>
      <c r="I1" t="s">
        <v>4</v>
      </c>
      <c r="J1" t="s">
        <v>3</v>
      </c>
    </row>
    <row r="2" spans="1:10" x14ac:dyDescent="0.25">
      <c r="A2">
        <v>10.3</v>
      </c>
      <c r="B2">
        <f>(A2-$I$2)*$H$2+(6.8-$I$2)*$H$2</f>
        <v>4.1258000000000008</v>
      </c>
      <c r="C2">
        <f>B2*$J$2</f>
        <v>4.5383800000000016E-2</v>
      </c>
      <c r="D2">
        <v>222</v>
      </c>
      <c r="E2">
        <f>D2*10^(-3)</f>
        <v>0.222</v>
      </c>
      <c r="H2">
        <v>0.84199999999999997</v>
      </c>
      <c r="I2">
        <v>6.1</v>
      </c>
      <c r="J2">
        <f>1.1*10^(-2)</f>
        <v>1.1000000000000001E-2</v>
      </c>
    </row>
    <row r="3" spans="1:10" x14ac:dyDescent="0.25">
      <c r="A3">
        <v>12.2</v>
      </c>
      <c r="B3">
        <f t="shared" ref="B3:B9" si="0">(A3-$I$2)*$H$2+(6.8-$I$2)*$H$2</f>
        <v>5.7256</v>
      </c>
      <c r="C3">
        <f t="shared" ref="C3:C10" si="1">B3*$J$2</f>
        <v>6.2981600000000013E-2</v>
      </c>
      <c r="D3">
        <v>320</v>
      </c>
      <c r="E3">
        <f t="shared" ref="E3:E9" si="2">D3*10^(-3)</f>
        <v>0.32</v>
      </c>
    </row>
    <row r="4" spans="1:10" x14ac:dyDescent="0.25">
      <c r="A4">
        <v>10.6</v>
      </c>
      <c r="B4">
        <f t="shared" si="0"/>
        <v>4.3784000000000001</v>
      </c>
      <c r="C4">
        <f t="shared" si="1"/>
        <v>4.8162400000000008E-2</v>
      </c>
      <c r="D4">
        <v>233</v>
      </c>
      <c r="E4">
        <f t="shared" si="2"/>
        <v>0.23300000000000001</v>
      </c>
    </row>
    <row r="5" spans="1:10" x14ac:dyDescent="0.25">
      <c r="A5">
        <v>11.7</v>
      </c>
      <c r="B5">
        <f t="shared" si="0"/>
        <v>5.3045999999999998</v>
      </c>
      <c r="C5">
        <f t="shared" si="1"/>
        <v>5.8350600000000002E-2</v>
      </c>
      <c r="D5">
        <v>300</v>
      </c>
      <c r="E5">
        <f t="shared" si="2"/>
        <v>0.3</v>
      </c>
    </row>
    <row r="6" spans="1:10" x14ac:dyDescent="0.25">
      <c r="A6">
        <v>15.2</v>
      </c>
      <c r="B6">
        <f t="shared" si="0"/>
        <v>8.2515999999999998</v>
      </c>
      <c r="C6">
        <f t="shared" si="1"/>
        <v>9.0767600000000004E-2</v>
      </c>
      <c r="D6">
        <v>450</v>
      </c>
      <c r="E6">
        <f t="shared" si="2"/>
        <v>0.45</v>
      </c>
    </row>
    <row r="7" spans="1:10" x14ac:dyDescent="0.25">
      <c r="A7">
        <v>15.8</v>
      </c>
      <c r="B7">
        <f t="shared" si="0"/>
        <v>8.7568000000000001</v>
      </c>
      <c r="C7">
        <f t="shared" si="1"/>
        <v>9.6324800000000016E-2</v>
      </c>
      <c r="D7">
        <v>467.9</v>
      </c>
      <c r="E7">
        <f t="shared" si="2"/>
        <v>0.46789999999999998</v>
      </c>
    </row>
    <row r="8" spans="1:10" x14ac:dyDescent="0.25">
      <c r="A8">
        <v>13.9</v>
      </c>
      <c r="B8">
        <f t="shared" si="0"/>
        <v>7.1570000000000009</v>
      </c>
      <c r="C8">
        <f t="shared" si="1"/>
        <v>7.8727000000000019E-2</v>
      </c>
      <c r="D8">
        <v>393</v>
      </c>
      <c r="E8">
        <f t="shared" si="2"/>
        <v>0.39300000000000002</v>
      </c>
    </row>
    <row r="9" spans="1:10" x14ac:dyDescent="0.25">
      <c r="A9">
        <v>14.1</v>
      </c>
      <c r="B9">
        <f t="shared" si="0"/>
        <v>7.3254000000000001</v>
      </c>
      <c r="C9">
        <f t="shared" si="1"/>
        <v>8.0579400000000009E-2</v>
      </c>
      <c r="D9">
        <v>412</v>
      </c>
      <c r="E9">
        <f t="shared" si="2"/>
        <v>0.41200000000000003</v>
      </c>
    </row>
    <row r="10" spans="1:10" x14ac:dyDescent="0.25">
      <c r="B10">
        <f t="shared" ref="B10" si="3">(A10-$I$2)*$H$2</f>
        <v>-5.1361999999999997</v>
      </c>
      <c r="C10">
        <f t="shared" si="1"/>
        <v>-5.6498199999999998E-2</v>
      </c>
    </row>
    <row r="12" spans="1:10" x14ac:dyDescent="0.25">
      <c r="A12" t="s">
        <v>7</v>
      </c>
      <c r="B12" t="s">
        <v>8</v>
      </c>
      <c r="D12" t="s">
        <v>10</v>
      </c>
    </row>
    <row r="13" spans="1:10" x14ac:dyDescent="0.25">
      <c r="A13">
        <v>49.13</v>
      </c>
      <c r="B13">
        <v>1.86</v>
      </c>
      <c r="C13">
        <v>40</v>
      </c>
      <c r="D13">
        <f>A13*2*3.14/60</f>
        <v>5.1422733333333337</v>
      </c>
    </row>
    <row r="14" spans="1:10" x14ac:dyDescent="0.25">
      <c r="A14">
        <v>34.35</v>
      </c>
      <c r="B14">
        <v>1.34</v>
      </c>
      <c r="D14">
        <f t="shared" ref="D14:D23" si="4">A14*2*3.14/60</f>
        <v>3.5953000000000004</v>
      </c>
    </row>
    <row r="15" spans="1:10" x14ac:dyDescent="0.25">
      <c r="A15">
        <v>63.9</v>
      </c>
      <c r="B15">
        <v>2.35</v>
      </c>
      <c r="C15">
        <v>90</v>
      </c>
      <c r="D15">
        <f t="shared" si="4"/>
        <v>6.6882000000000001</v>
      </c>
    </row>
    <row r="16" spans="1:10" x14ac:dyDescent="0.25">
      <c r="A16">
        <v>85.07</v>
      </c>
      <c r="B16">
        <v>2.99</v>
      </c>
      <c r="C16">
        <v>90</v>
      </c>
      <c r="D16">
        <f t="shared" si="4"/>
        <v>8.9039933333333341</v>
      </c>
    </row>
    <row r="17" spans="1:4" x14ac:dyDescent="0.25">
      <c r="A17">
        <v>102.25</v>
      </c>
      <c r="B17">
        <v>3.6</v>
      </c>
      <c r="C17">
        <v>110</v>
      </c>
      <c r="D17">
        <f t="shared" si="4"/>
        <v>10.702166666666667</v>
      </c>
    </row>
    <row r="18" spans="1:4" x14ac:dyDescent="0.25">
      <c r="A18">
        <v>123.22</v>
      </c>
      <c r="B18">
        <v>4.3</v>
      </c>
      <c r="C18">
        <v>130</v>
      </c>
      <c r="D18">
        <f t="shared" si="4"/>
        <v>12.897026666666667</v>
      </c>
    </row>
    <row r="19" spans="1:4" x14ac:dyDescent="0.25">
      <c r="A19">
        <v>142.79</v>
      </c>
      <c r="B19">
        <v>4.95</v>
      </c>
      <c r="C19">
        <v>150</v>
      </c>
      <c r="D19">
        <f t="shared" si="4"/>
        <v>14.945353333333333</v>
      </c>
    </row>
    <row r="20" spans="1:4" x14ac:dyDescent="0.25">
      <c r="A20">
        <v>161.76</v>
      </c>
      <c r="B20">
        <v>5.6</v>
      </c>
      <c r="C20">
        <v>170</v>
      </c>
      <c r="D20">
        <f t="shared" si="4"/>
        <v>16.930879999999998</v>
      </c>
    </row>
    <row r="21" spans="1:4" x14ac:dyDescent="0.25">
      <c r="A21">
        <v>180.93</v>
      </c>
      <c r="B21">
        <v>6.25</v>
      </c>
      <c r="C21">
        <v>190</v>
      </c>
      <c r="D21">
        <f t="shared" si="4"/>
        <v>18.937340000000003</v>
      </c>
    </row>
    <row r="22" spans="1:4" x14ac:dyDescent="0.25">
      <c r="A22">
        <v>209.69</v>
      </c>
      <c r="B22">
        <v>7.16</v>
      </c>
      <c r="C22">
        <v>220</v>
      </c>
      <c r="D22">
        <f t="shared" si="4"/>
        <v>21.947553333333335</v>
      </c>
    </row>
    <row r="23" spans="1:4" x14ac:dyDescent="0.25">
      <c r="A23">
        <v>225.26</v>
      </c>
      <c r="B23">
        <v>7.82</v>
      </c>
      <c r="C23">
        <v>240</v>
      </c>
      <c r="D23">
        <f t="shared" si="4"/>
        <v>23.577213333333336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jeanleo DARY</dc:creator>
  <cp:lastModifiedBy>jeanleo DARY</cp:lastModifiedBy>
  <dcterms:created xsi:type="dcterms:W3CDTF">2019-06-02T13:34:45Z</dcterms:created>
  <dcterms:modified xsi:type="dcterms:W3CDTF">2019-06-02T20:29:44Z</dcterms:modified>
</cp:coreProperties>
</file>