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paf\Desktop\Programming\adco_project\purchase_orders\"/>
    </mc:Choice>
  </mc:AlternateContent>
  <xr:revisionPtr revIDLastSave="0" documentId="13_ncr:1_{71D80BE0-4167-4EA8-97D8-02E5137D2993}" xr6:coauthVersionLast="40" xr6:coauthVersionMax="40" xr10:uidLastSave="{00000000-0000-0000-0000-000000000000}"/>
  <bookViews>
    <workbookView xWindow="-28920" yWindow="-120" windowWidth="29040" windowHeight="15840" xr2:uid="{B14717DB-5F6B-42AD-9A3A-A8D10CF68F99}"/>
  </bookViews>
  <sheets>
    <sheet name="Purchase Order" sheetId="3" r:id="rId1"/>
    <sheet name="COGS" sheetId="2" r:id="rId2"/>
    <sheet name="Wholesale Price" sheetId="6" r:id="rId3"/>
    <sheet name="Sheet1" sheetId="4" state="hidden" r:id="rId4"/>
  </sheets>
  <definedNames>
    <definedName name="_xlnm.Print_Area" localSheetId="0">'Purchase Order'!$A$1:$M$36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5" i="6" l="1"/>
  <c r="S34" i="6"/>
  <c r="S33" i="6"/>
  <c r="S32" i="6"/>
  <c r="S31" i="6"/>
  <c r="S30" i="6"/>
  <c r="S20" i="6"/>
  <c r="S18" i="6"/>
  <c r="S15" i="6"/>
  <c r="S13" i="6"/>
  <c r="S11" i="6"/>
  <c r="S12" i="6"/>
  <c r="S14" i="6"/>
  <c r="S16" i="6"/>
  <c r="S17" i="6"/>
  <c r="S19" i="6"/>
  <c r="S21" i="6"/>
  <c r="S22" i="6"/>
  <c r="S23" i="6"/>
  <c r="S24" i="6"/>
  <c r="S25" i="6"/>
  <c r="S26" i="6"/>
  <c r="S27" i="6"/>
  <c r="S28" i="6"/>
  <c r="S29" i="6"/>
  <c r="S10" i="6"/>
  <c r="M35" i="6"/>
  <c r="P35" i="6" s="1"/>
  <c r="M34" i="6"/>
  <c r="P34" i="6"/>
  <c r="M33" i="6"/>
  <c r="P33" i="6" s="1"/>
  <c r="M32" i="6"/>
  <c r="P32" i="6" s="1"/>
  <c r="M31" i="6"/>
  <c r="P31" i="6"/>
  <c r="M30" i="6"/>
  <c r="P30" i="6"/>
  <c r="M29" i="6"/>
  <c r="P29" i="6"/>
  <c r="M28" i="6"/>
  <c r="P28" i="6"/>
  <c r="M27" i="6"/>
  <c r="P27" i="6"/>
  <c r="M26" i="6"/>
  <c r="P26" i="6"/>
  <c r="M25" i="6"/>
  <c r="P25" i="6"/>
  <c r="M24" i="6"/>
  <c r="P24" i="6"/>
  <c r="M23" i="6"/>
  <c r="P23" i="6"/>
  <c r="M22" i="6"/>
  <c r="P22" i="6"/>
  <c r="M21" i="6"/>
  <c r="P21" i="6"/>
  <c r="M20" i="6"/>
  <c r="P20" i="6"/>
  <c r="M19" i="6"/>
  <c r="P19" i="6"/>
  <c r="M18" i="6"/>
  <c r="P18" i="6"/>
  <c r="M17" i="6"/>
  <c r="P17" i="6"/>
  <c r="M16" i="6"/>
  <c r="P16" i="6"/>
  <c r="M15" i="6"/>
  <c r="P15" i="6"/>
  <c r="M14" i="6"/>
  <c r="P14" i="6"/>
  <c r="M13" i="6"/>
  <c r="P13" i="6"/>
  <c r="M12" i="6"/>
  <c r="P12" i="6"/>
  <c r="M11" i="6"/>
  <c r="P11" i="6"/>
  <c r="M10" i="6"/>
  <c r="P10" i="6"/>
  <c r="M35" i="2"/>
  <c r="P35" i="2"/>
  <c r="M34" i="2"/>
  <c r="P34" i="2"/>
  <c r="M33" i="2"/>
  <c r="P33" i="2"/>
  <c r="M32" i="2"/>
  <c r="P32" i="2"/>
  <c r="M31" i="2"/>
  <c r="P31" i="2"/>
  <c r="M30" i="2"/>
  <c r="P30" i="2"/>
  <c r="G29" i="2"/>
  <c r="M29" i="2"/>
  <c r="P29" i="2"/>
  <c r="G28" i="2"/>
  <c r="M28" i="2" s="1"/>
  <c r="P28" i="2" s="1"/>
  <c r="G27" i="2"/>
  <c r="M27" i="2"/>
  <c r="P27" i="2" s="1"/>
  <c r="M26" i="2"/>
  <c r="P26" i="2"/>
  <c r="M25" i="2"/>
  <c r="P25" i="2" s="1"/>
  <c r="M24" i="2"/>
  <c r="P24" i="2" s="1"/>
  <c r="G23" i="2"/>
  <c r="M23" i="2" s="1"/>
  <c r="P23" i="2" s="1"/>
  <c r="M22" i="2"/>
  <c r="P22" i="2"/>
  <c r="M21" i="2"/>
  <c r="P21" i="2"/>
  <c r="M20" i="2"/>
  <c r="P20" i="2"/>
  <c r="M19" i="2"/>
  <c r="P19" i="2"/>
  <c r="M18" i="2"/>
  <c r="P18" i="2"/>
  <c r="M17" i="2"/>
  <c r="P17" i="2"/>
  <c r="M16" i="2"/>
  <c r="P16" i="2"/>
  <c r="M15" i="2"/>
  <c r="P15" i="2"/>
  <c r="M14" i="2"/>
  <c r="P14" i="2"/>
  <c r="M13" i="2"/>
  <c r="P13" i="2"/>
  <c r="M12" i="2"/>
  <c r="P12" i="2"/>
  <c r="M11" i="2"/>
  <c r="P11" i="2"/>
  <c r="M10" i="2"/>
  <c r="P10" i="2"/>
</calcChain>
</file>

<file path=xl/sharedStrings.xml><?xml version="1.0" encoding="utf-8"?>
<sst xmlns="http://schemas.openxmlformats.org/spreadsheetml/2006/main" count="110" uniqueCount="41">
  <si>
    <t>Purchase Order</t>
  </si>
  <si>
    <t>P.O. Number:</t>
  </si>
  <si>
    <t>P.O DATE</t>
  </si>
  <si>
    <t>QTY</t>
  </si>
  <si>
    <t>UNIT</t>
  </si>
  <si>
    <t>TOTAL</t>
  </si>
  <si>
    <t>Fort Orange</t>
  </si>
  <si>
    <t>Pick Up Date</t>
  </si>
  <si>
    <t>Ironweed Bourbon</t>
  </si>
  <si>
    <t>Ironweed Rye</t>
  </si>
  <si>
    <t>Ironweed Malt</t>
  </si>
  <si>
    <t>ALB Vodka</t>
  </si>
  <si>
    <t>Death Wish Vodka</t>
  </si>
  <si>
    <t>White Rum</t>
  </si>
  <si>
    <t>Amber Rum</t>
  </si>
  <si>
    <t>Pride</t>
  </si>
  <si>
    <t>Tenth Pin</t>
  </si>
  <si>
    <t>DW Seasonal</t>
  </si>
  <si>
    <t>Limited Bourbon</t>
  </si>
  <si>
    <t>Limited Rye</t>
  </si>
  <si>
    <t>Limited Malt</t>
  </si>
  <si>
    <t>Lockhouse Ibisco</t>
  </si>
  <si>
    <t>Lockhouse Amaro</t>
  </si>
  <si>
    <t>Lockhouse Barrel Gin</t>
  </si>
  <si>
    <t>Lockhouse NY Gin</t>
  </si>
  <si>
    <t>Lockhouse Hop</t>
  </si>
  <si>
    <t xml:space="preserve">BB Bourbon Cream </t>
  </si>
  <si>
    <t>Cost</t>
  </si>
  <si>
    <t>Product</t>
  </si>
  <si>
    <t>1L</t>
  </si>
  <si>
    <t>1.75L</t>
  </si>
  <si>
    <t>Size</t>
  </si>
  <si>
    <t>From:</t>
  </si>
  <si>
    <t>To:</t>
  </si>
  <si>
    <t>Product COGS</t>
  </si>
  <si>
    <t>Revenue</t>
  </si>
  <si>
    <t>Margin</t>
  </si>
  <si>
    <t>MSRP</t>
  </si>
  <si>
    <t>Unit Cost</t>
  </si>
  <si>
    <t>6 Bottle Cases</t>
  </si>
  <si>
    <t>24 Bottle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</si>
</sst>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rgb="FFA3A3A3"/>
      <name val="Arial"/>
      <family val="2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i/>
      <sz val="8"/>
      <color rgb="FF666666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7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24"/>
      <color rgb="FFA3A3A3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Calibri Light"/>
      <family val="2"/>
      <scheme val="maj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0">
    <xf numFmtId="0" fontId="0" fillId="0" borderId="0" xfId="0"/>
    <xf numFmtId="0" fontId="10" fillId="0" borderId="0" xfId="0" applyFont="1"/>
    <xf numFmtId="0" fontId="13" fillId="0" borderId="0" xfId="0" applyFont="1" applyAlignment="1">
      <alignment vertical="center" wrapText="1"/>
    </xf>
    <xf numFmtId="0" fontId="7" fillId="0" borderId="0" xfId="0" applyFont="1" applyFill="1" applyBorder="1"/>
    <xf numFmtId="0" fontId="15" fillId="5" borderId="4" xfId="0" applyFont="1" applyFill="1" applyBorder="1"/>
    <xf numFmtId="0" fontId="0" fillId="3" borderId="0" xfId="0" applyFill="1"/>
    <xf numFmtId="0" fontId="16" fillId="0" borderId="5" xfId="0" applyFont="1" applyBorder="1" applyAlignment="1" applyProtection="1">
      <alignment horizontal="center" wrapText="1"/>
      <protection locked="0"/>
    </xf>
    <xf numFmtId="44" fontId="16" fillId="0" borderId="5" xfId="2" applyFont="1" applyBorder="1" applyAlignment="1" applyProtection="1">
      <alignment horizontal="center" wrapText="1"/>
    </xf>
    <xf numFmtId="0" fontId="19" fillId="2" borderId="5" xfId="0" applyFont="1" applyFill="1" applyBorder="1" applyAlignment="1">
      <alignment horizontal="center" vertical="center" wrapText="1"/>
    </xf>
    <xf numFmtId="44" fontId="0" fillId="0" borderId="0" xfId="0" applyNumberFormat="1"/>
    <xf numFmtId="44" fontId="17" fillId="0" borderId="9" xfId="0" applyNumberFormat="1" applyFont="1" applyBorder="1" applyAlignment="1" applyProtection="1">
      <alignment horizontal="center" vertical="center" wrapText="1"/>
    </xf>
    <xf numFmtId="0" fontId="16" fillId="0" borderId="5" xfId="0" applyFont="1" applyBorder="1" applyAlignment="1" applyProtection="1">
      <alignment horizontal="center" wrapText="1"/>
      <protection locked="0"/>
    </xf>
    <xf numFmtId="0" fontId="16" fillId="3" borderId="2" xfId="0" applyFont="1" applyFill="1" applyBorder="1" applyAlignment="1" applyProtection="1">
      <alignment horizontal="center" wrapText="1"/>
      <protection locked="0"/>
    </xf>
    <xf numFmtId="0" fontId="16" fillId="3" borderId="3" xfId="0" applyFont="1" applyFill="1" applyBorder="1" applyAlignment="1" applyProtection="1">
      <alignment horizontal="center" wrapText="1"/>
      <protection locked="0"/>
    </xf>
    <xf numFmtId="0" fontId="16" fillId="3" borderId="1" xfId="0" applyFont="1" applyFill="1" applyBorder="1" applyAlignment="1" applyProtection="1">
      <alignment horizontal="center" wrapText="1"/>
      <protection locked="0"/>
    </xf>
    <xf numFmtId="44" fontId="16" fillId="0" borderId="2" xfId="2" applyFont="1" applyBorder="1" applyAlignment="1" applyProtection="1">
      <alignment horizontal="center"/>
    </xf>
    <xf numFmtId="44" fontId="16" fillId="0" borderId="3" xfId="2" applyFont="1" applyBorder="1" applyAlignment="1" applyProtection="1">
      <alignment horizontal="center"/>
    </xf>
    <xf numFmtId="44" fontId="16" fillId="0" borderId="1" xfId="2" applyFont="1" applyBorder="1" applyAlignment="1" applyProtection="1">
      <alignment horizontal="center"/>
    </xf>
    <xf numFmtId="0" fontId="19" fillId="2" borderId="5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14" fontId="21" fillId="0" borderId="5" xfId="0" applyNumberFormat="1" applyFont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21" fillId="0" borderId="5" xfId="0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vertical="top" wrapText="1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0" fontId="12" fillId="0" borderId="0" xfId="1" applyFont="1" applyAlignment="1">
      <alignment vertical="center" wrapText="1"/>
    </xf>
    <xf numFmtId="0" fontId="14" fillId="0" borderId="0" xfId="0" applyFont="1" applyAlignment="1">
      <alignment vertical="center" wrapText="1"/>
    </xf>
    <xf numFmtId="49" fontId="21" fillId="0" borderId="5" xfId="0" applyNumberFormat="1" applyFont="1" applyBorder="1" applyAlignment="1" applyProtection="1">
      <alignment horizontal="center" vertical="center" wrapText="1"/>
      <protection locked="0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44" fontId="5" fillId="4" borderId="2" xfId="2" applyFont="1" applyFill="1" applyBorder="1" applyAlignment="1">
      <alignment horizontal="center"/>
    </xf>
    <xf numFmtId="44" fontId="5" fillId="4" borderId="3" xfId="2" applyFont="1" applyFill="1" applyBorder="1" applyAlignment="1">
      <alignment horizontal="center"/>
    </xf>
    <xf numFmtId="44" fontId="5" fillId="4" borderId="1" xfId="2" applyFont="1" applyFill="1" applyBorder="1" applyAlignment="1">
      <alignment horizontal="center"/>
    </xf>
    <xf numFmtId="9" fontId="5" fillId="4" borderId="2" xfId="3" applyFont="1" applyFill="1" applyBorder="1" applyAlignment="1">
      <alignment horizontal="center"/>
    </xf>
    <xf numFmtId="9" fontId="5" fillId="4" borderId="3" xfId="3" applyFont="1" applyFill="1" applyBorder="1" applyAlignment="1">
      <alignment horizontal="center"/>
    </xf>
    <xf numFmtId="9" fontId="5" fillId="4" borderId="1" xfId="3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4" fontId="5" fillId="0" borderId="2" xfId="2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44" fontId="5" fillId="0" borderId="1" xfId="2" applyFont="1" applyBorder="1" applyAlignment="1">
      <alignment horizontal="center"/>
    </xf>
    <xf numFmtId="9" fontId="5" fillId="0" borderId="2" xfId="3" applyFont="1" applyBorder="1" applyAlignment="1">
      <alignment horizontal="center"/>
    </xf>
    <xf numFmtId="9" fontId="5" fillId="0" borderId="3" xfId="3" applyFont="1" applyBorder="1" applyAlignment="1">
      <alignment horizontal="center"/>
    </xf>
    <xf numFmtId="9" fontId="5" fillId="0" borderId="1" xfId="3" applyFont="1" applyBorder="1" applyAlignment="1">
      <alignment horizontal="center"/>
    </xf>
    <xf numFmtId="44" fontId="22" fillId="4" borderId="2" xfId="2" applyFont="1" applyFill="1" applyBorder="1" applyAlignment="1">
      <alignment horizontal="center"/>
    </xf>
    <xf numFmtId="44" fontId="22" fillId="4" borderId="3" xfId="2" applyFont="1" applyFill="1" applyBorder="1" applyAlignment="1">
      <alignment horizontal="center"/>
    </xf>
    <xf numFmtId="44" fontId="22" fillId="4" borderId="1" xfId="2" applyFont="1" applyFill="1" applyBorder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4" fillId="0" borderId="4" xfId="0" applyFont="1" applyBorder="1" applyAlignment="1">
      <alignment horizontal="center"/>
    </xf>
    <xf numFmtId="44" fontId="5" fillId="4" borderId="2" xfId="2" quotePrefix="1" applyFont="1" applyFill="1" applyBorder="1" applyAlignment="1">
      <alignment horizontal="center"/>
    </xf>
    <xf numFmtId="44" fontId="6" fillId="4" borderId="2" xfId="2" applyFont="1" applyFill="1" applyBorder="1" applyAlignment="1">
      <alignment horizontal="center"/>
    </xf>
    <xf numFmtId="44" fontId="6" fillId="4" borderId="3" xfId="2" applyFont="1" applyFill="1" applyBorder="1" applyAlignment="1">
      <alignment horizontal="center"/>
    </xf>
    <xf numFmtId="44" fontId="6" fillId="4" borderId="1" xfId="2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254001</xdr:colOff>
      <xdr:row>0</xdr:row>
      <xdr:rowOff>0</xdr:rowOff>
    </xdr:from>
    <xdr:to>
      <xdr:col>4</xdr:col>
      <xdr:colOff>288367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1" y="0"/>
          <a:ext cx="1577416" cy="971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158750</xdr:rowOff>
    </xdr:from>
    <xdr:to>
      <xdr:col>3</xdr:col>
      <xdr:colOff>47625</xdr:colOff>
      <xdr:row>6</xdr:row>
      <xdr:rowOff>159730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158750"/>
          <a:ext cx="1876425" cy="11439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158750</xdr:rowOff>
    </xdr:from>
    <xdr:to>
      <xdr:col>3</xdr:col>
      <xdr:colOff>47625</xdr:colOff>
      <xdr:row>6</xdr:row>
      <xdr:rowOff>159730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8750"/>
          <a:ext cx="1876425" cy="1143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7221-F562-4301-8D02-1B08DFC798C8}">
  <sheetPr codeName="Sheet1"/>
  <dimension ref="A1:M36"/>
  <sheetViews>
    <sheetView tabSelected="1" topLeftCell="A7" zoomScale="70" zoomScaleNormal="70" zoomScaleSheetLayoutView="80" zoomScalePageLayoutView="90" workbookViewId="0">
      <selection activeCell="M36" sqref="M36"/>
    </sheetView>
  </sheetViews>
  <sheetFormatPr defaultColWidth="9.140625" defaultRowHeight="15" x14ac:dyDescent="0.25"/>
  <cols>
    <col min="1" max="1" width="7.140625" style="1" customWidth="1"/>
    <col min="2" max="3" width="4.42578125" style="1" customWidth="1"/>
    <col min="4" max="6" width="7.140625" style="1" customWidth="1"/>
    <col min="7" max="12" width="7.85546875" style="1" customWidth="1"/>
    <col min="13" max="13" width="14.5703125" style="1" bestFit="1" customWidth="1"/>
    <col min="14" max="16384" width="9.140625" style="1"/>
  </cols>
  <sheetData>
    <row r="1" spans="1:13" x14ac:dyDescent="0.25">
      <c r="A1" s="31"/>
      <c r="B1" s="31"/>
      <c r="C1" s="31"/>
      <c r="D1" s="31"/>
      <c r="E1" s="31"/>
      <c r="F1" s="32" t="s">
        <v>0</v>
      </c>
      <c r="G1" s="32"/>
      <c r="H1" s="32"/>
      <c r="I1" s="32"/>
      <c r="J1" s="32"/>
      <c r="K1" s="32"/>
      <c r="L1" s="32"/>
      <c r="M1" s="32"/>
    </row>
    <row r="2" spans="1:13" x14ac:dyDescent="0.25">
      <c r="A2" s="33"/>
      <c r="B2" s="33"/>
      <c r="C2" s="33"/>
      <c r="D2" s="33"/>
      <c r="E2" s="33"/>
      <c r="F2" s="32"/>
      <c r="G2" s="32"/>
      <c r="H2" s="32"/>
      <c r="I2" s="32"/>
      <c r="J2" s="32"/>
      <c r="K2" s="32"/>
      <c r="L2" s="32"/>
      <c r="M2" s="32"/>
    </row>
    <row r="3" spans="1:13" x14ac:dyDescent="0.25">
      <c r="A3" s="34"/>
      <c r="B3" s="24"/>
      <c r="C3" s="24"/>
      <c r="D3" s="24"/>
      <c r="E3" s="24"/>
      <c r="F3" s="32"/>
      <c r="G3" s="32"/>
      <c r="H3" s="32"/>
      <c r="I3" s="32"/>
      <c r="J3" s="32"/>
      <c r="K3" s="32"/>
      <c r="L3" s="32"/>
      <c r="M3" s="32"/>
    </row>
    <row r="4" spans="1:13" x14ac:dyDescent="0.25">
      <c r="A4" s="24"/>
      <c r="B4" s="24"/>
      <c r="C4" s="24"/>
      <c r="D4" s="24"/>
      <c r="E4" s="24"/>
      <c r="F4" s="32"/>
      <c r="G4" s="32"/>
      <c r="H4" s="32"/>
      <c r="I4" s="32"/>
      <c r="J4" s="32"/>
      <c r="K4" s="32"/>
      <c r="L4" s="32"/>
      <c r="M4" s="32"/>
    </row>
    <row r="5" spans="1:13" x14ac:dyDescent="0.25">
      <c r="A5" s="24"/>
      <c r="B5" s="24"/>
      <c r="C5" s="24"/>
      <c r="D5" s="24"/>
      <c r="E5" s="24"/>
      <c r="F5" s="32"/>
      <c r="G5" s="32"/>
      <c r="H5" s="32"/>
      <c r="I5" s="32"/>
      <c r="J5" s="32"/>
      <c r="K5" s="32"/>
      <c r="L5" s="32"/>
      <c r="M5" s="32"/>
    </row>
    <row r="6" spans="1:13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5.75" x14ac:dyDescent="0.25">
      <c r="A8" s="23" t="s">
        <v>32</v>
      </c>
      <c r="B8" s="23"/>
      <c r="C8" s="23"/>
      <c r="D8" s="23"/>
      <c r="E8" s="35"/>
      <c r="F8" s="35"/>
      <c r="G8" s="35"/>
      <c r="H8" s="35"/>
      <c r="I8" s="35"/>
      <c r="J8" s="35"/>
      <c r="K8" s="23" t="s">
        <v>1</v>
      </c>
      <c r="L8" s="23"/>
      <c r="M8" s="23"/>
    </row>
    <row r="9" spans="1:13" ht="18.75" x14ac:dyDescent="0.25">
      <c r="A9" s="26"/>
      <c r="B9" s="26"/>
      <c r="C9" s="26"/>
      <c r="D9" s="26"/>
      <c r="E9" s="25"/>
      <c r="F9" s="25"/>
      <c r="G9" s="25"/>
      <c r="H9" s="25"/>
      <c r="I9" s="25"/>
      <c r="J9" s="25"/>
      <c r="K9" s="36"/>
      <c r="L9" s="36"/>
      <c r="M9" s="36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5.75" x14ac:dyDescent="0.25">
      <c r="A11" s="23" t="s">
        <v>33</v>
      </c>
      <c r="B11" s="23"/>
      <c r="C11" s="23"/>
      <c r="D11" s="23"/>
      <c r="E11" s="24"/>
      <c r="F11" s="24"/>
      <c r="G11" s="24"/>
      <c r="H11" s="24"/>
      <c r="I11" s="24"/>
      <c r="J11" s="24"/>
      <c r="K11" s="25"/>
      <c r="L11" s="25"/>
      <c r="M11" s="25"/>
    </row>
    <row r="12" spans="1:13" ht="18.75" x14ac:dyDescent="0.25">
      <c r="A12" s="26"/>
      <c r="B12" s="26"/>
      <c r="C12" s="26"/>
      <c r="D12" s="26"/>
      <c r="E12" s="24"/>
      <c r="F12" s="24"/>
      <c r="G12" s="24"/>
      <c r="H12" s="24"/>
      <c r="I12" s="24"/>
      <c r="J12" s="24"/>
      <c r="K12" s="27"/>
      <c r="L12" s="27"/>
      <c r="M12" s="27"/>
    </row>
    <row r="13" spans="1:13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 ht="15.75" x14ac:dyDescent="0.25">
      <c r="A14" s="23" t="s">
        <v>2</v>
      </c>
      <c r="B14" s="23"/>
      <c r="C14" s="23"/>
      <c r="D14" s="23"/>
      <c r="E14" s="3"/>
      <c r="F14" s="3"/>
      <c r="G14" s="3"/>
      <c r="H14" s="3"/>
      <c r="I14" s="23" t="s">
        <v>7</v>
      </c>
      <c r="J14" s="23"/>
      <c r="K14" s="23"/>
      <c r="L14" s="23"/>
      <c r="M14" s="23"/>
    </row>
    <row r="15" spans="1:13" ht="18.75" x14ac:dyDescent="0.25">
      <c r="A15" s="20"/>
      <c r="B15" s="20"/>
      <c r="C15" s="20"/>
      <c r="D15" s="20"/>
      <c r="E15" s="3"/>
      <c r="F15" s="3"/>
      <c r="G15" s="21"/>
      <c r="H15" s="21"/>
      <c r="I15" s="20"/>
      <c r="J15" s="20"/>
      <c r="K15" s="20"/>
      <c r="L15" s="20"/>
      <c r="M15" s="20"/>
    </row>
    <row r="16" spans="1:13" ht="15.75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3" ht="15.75" customHeight="1" x14ac:dyDescent="0.25">
      <c r="A17" s="8" t="s">
        <v>3</v>
      </c>
      <c r="B17" s="18" t="s">
        <v>4</v>
      </c>
      <c r="C17" s="18"/>
      <c r="D17" s="67" t="s">
        <v>28</v>
      </c>
      <c r="E17" s="68"/>
      <c r="F17" s="68"/>
      <c r="G17" s="68"/>
      <c r="H17" s="68"/>
      <c r="I17" s="69"/>
      <c r="J17" s="18" t="s">
        <v>38</v>
      </c>
      <c r="K17" s="18"/>
      <c r="L17" s="18"/>
      <c r="M17" s="8" t="s">
        <v>5</v>
      </c>
    </row>
    <row r="18" spans="1:13" ht="25.5" customHeight="1" x14ac:dyDescent="0.3">
      <c r="A18" s="6"/>
      <c r="B18" s="11"/>
      <c r="C18" s="11"/>
      <c r="D18" s="12"/>
      <c r="E18" s="13"/>
      <c r="F18" s="13"/>
      <c r="G18" s="13"/>
      <c r="H18" s="13"/>
      <c r="I18" s="14"/>
      <c r="J18" s="15"/>
      <c r="K18" s="16"/>
      <c r="L18" s="17"/>
      <c r="M18" s="7"/>
    </row>
    <row r="19" spans="1:13" ht="25.5" customHeight="1" x14ac:dyDescent="0.3">
      <c r="A19" s="6"/>
      <c r="B19" s="11"/>
      <c r="C19" s="11"/>
      <c r="D19" s="12"/>
      <c r="E19" s="13"/>
      <c r="F19" s="13"/>
      <c r="G19" s="13"/>
      <c r="H19" s="13"/>
      <c r="I19" s="14"/>
      <c r="J19" s="15"/>
      <c r="K19" s="16"/>
      <c r="L19" s="17"/>
      <c r="M19" s="7"/>
    </row>
    <row r="20" spans="1:13" ht="25.5" customHeight="1" x14ac:dyDescent="0.3">
      <c r="A20" s="6"/>
      <c r="B20" s="11"/>
      <c r="C20" s="11"/>
      <c r="D20" s="12"/>
      <c r="E20" s="13"/>
      <c r="F20" s="13"/>
      <c r="G20" s="13"/>
      <c r="H20" s="13"/>
      <c r="I20" s="14"/>
      <c r="J20" s="15"/>
      <c r="K20" s="16"/>
      <c r="L20" s="17"/>
      <c r="M20" s="7"/>
    </row>
    <row r="21" spans="1:13" ht="25.5" customHeight="1" x14ac:dyDescent="0.3">
      <c r="A21" s="6"/>
      <c r="B21" s="11"/>
      <c r="C21" s="11"/>
      <c r="D21" s="12"/>
      <c r="E21" s="13"/>
      <c r="F21" s="13"/>
      <c r="G21" s="13"/>
      <c r="H21" s="13"/>
      <c r="I21" s="14"/>
      <c r="J21" s="15"/>
      <c r="K21" s="16"/>
      <c r="L21" s="17"/>
      <c r="M21" s="7"/>
    </row>
    <row r="22" spans="1:13" ht="25.5" customHeight="1" x14ac:dyDescent="0.3">
      <c r="A22" s="6"/>
      <c r="B22" s="11"/>
      <c r="C22" s="11"/>
      <c r="D22" s="12"/>
      <c r="E22" s="13"/>
      <c r="F22" s="13"/>
      <c r="G22" s="13"/>
      <c r="H22" s="13"/>
      <c r="I22" s="14"/>
      <c r="J22" s="15"/>
      <c r="K22" s="16"/>
      <c r="L22" s="17"/>
      <c r="M22" s="7"/>
    </row>
    <row r="23" spans="1:13" ht="25.5" customHeight="1" x14ac:dyDescent="0.3">
      <c r="A23" s="6"/>
      <c r="B23" s="11"/>
      <c r="C23" s="11"/>
      <c r="D23" s="12"/>
      <c r="E23" s="13"/>
      <c r="F23" s="13"/>
      <c r="G23" s="13"/>
      <c r="H23" s="13"/>
      <c r="I23" s="14"/>
      <c r="J23" s="15"/>
      <c r="K23" s="16"/>
      <c r="L23" s="17"/>
      <c r="M23" s="7"/>
    </row>
    <row r="24" spans="1:13" ht="25.5" customHeight="1" x14ac:dyDescent="0.3">
      <c r="A24" s="6"/>
      <c r="B24" s="11"/>
      <c r="C24" s="11"/>
      <c r="D24" s="12"/>
      <c r="E24" s="13"/>
      <c r="F24" s="13"/>
      <c r="G24" s="13"/>
      <c r="H24" s="13"/>
      <c r="I24" s="14"/>
      <c r="J24" s="15"/>
      <c r="K24" s="16"/>
      <c r="L24" s="17"/>
      <c r="M24" s="7"/>
    </row>
    <row r="25" spans="1:13" ht="25.5" customHeight="1" x14ac:dyDescent="0.3">
      <c r="A25" s="6"/>
      <c r="B25" s="11"/>
      <c r="C25" s="11"/>
      <c r="D25" s="12"/>
      <c r="E25" s="13"/>
      <c r="F25" s="13"/>
      <c r="G25" s="13"/>
      <c r="H25" s="13"/>
      <c r="I25" s="14"/>
      <c r="J25" s="15"/>
      <c r="K25" s="16"/>
      <c r="L25" s="17"/>
      <c r="M25" s="7"/>
    </row>
    <row r="26" spans="1:13" ht="25.5" customHeight="1" x14ac:dyDescent="0.3">
      <c r="A26" s="6"/>
      <c r="B26" s="11"/>
      <c r="C26" s="11"/>
      <c r="D26" s="12"/>
      <c r="E26" s="13"/>
      <c r="F26" s="13"/>
      <c r="G26" s="13"/>
      <c r="H26" s="13"/>
      <c r="I26" s="14"/>
      <c r="J26" s="15"/>
      <c r="K26" s="16"/>
      <c r="L26" s="17"/>
      <c r="M26" s="7"/>
    </row>
    <row r="27" spans="1:13" ht="25.5" customHeight="1" x14ac:dyDescent="0.3">
      <c r="A27" s="6"/>
      <c r="B27" s="11"/>
      <c r="C27" s="11"/>
      <c r="D27" s="12"/>
      <c r="E27" s="13"/>
      <c r="F27" s="13"/>
      <c r="G27" s="13"/>
      <c r="H27" s="13"/>
      <c r="I27" s="14"/>
      <c r="J27" s="15"/>
      <c r="K27" s="16"/>
      <c r="L27" s="17"/>
      <c r="M27" s="7"/>
    </row>
    <row r="28" spans="1:13" ht="25.5" customHeight="1" x14ac:dyDescent="0.3">
      <c r="A28" s="6"/>
      <c r="B28" s="11"/>
      <c r="C28" s="11"/>
      <c r="D28" s="12"/>
      <c r="E28" s="13"/>
      <c r="F28" s="13"/>
      <c r="G28" s="13"/>
      <c r="H28" s="13"/>
      <c r="I28" s="14"/>
      <c r="J28" s="15"/>
      <c r="K28" s="16"/>
      <c r="L28" s="17"/>
      <c r="M28" s="7"/>
    </row>
    <row r="29" spans="1:13" ht="25.5" customHeight="1" x14ac:dyDescent="0.3">
      <c r="A29" s="6"/>
      <c r="B29" s="11"/>
      <c r="C29" s="11"/>
      <c r="D29" s="12"/>
      <c r="E29" s="13"/>
      <c r="F29" s="13"/>
      <c r="G29" s="13"/>
      <c r="H29" s="13"/>
      <c r="I29" s="14"/>
      <c r="J29" s="15"/>
      <c r="K29" s="16"/>
      <c r="L29" s="17"/>
      <c r="M29" s="7"/>
    </row>
    <row r="30" spans="1:13" ht="25.5" customHeight="1" x14ac:dyDescent="0.3">
      <c r="A30" s="6"/>
      <c r="B30" s="11"/>
      <c r="C30" s="11"/>
      <c r="D30" s="12"/>
      <c r="E30" s="13"/>
      <c r="F30" s="13"/>
      <c r="G30" s="13"/>
      <c r="H30" s="13"/>
      <c r="I30" s="14"/>
      <c r="J30" s="15"/>
      <c r="K30" s="16"/>
      <c r="L30" s="17"/>
      <c r="M30" s="7"/>
    </row>
    <row r="31" spans="1:13" ht="25.5" customHeight="1" x14ac:dyDescent="0.3">
      <c r="A31" s="6"/>
      <c r="B31" s="11"/>
      <c r="C31" s="11"/>
      <c r="D31" s="12"/>
      <c r="E31" s="13"/>
      <c r="F31" s="13"/>
      <c r="G31" s="13"/>
      <c r="H31" s="13"/>
      <c r="I31" s="14"/>
      <c r="J31" s="15"/>
      <c r="K31" s="16"/>
      <c r="L31" s="17"/>
      <c r="M31" s="7"/>
    </row>
    <row r="32" spans="1:13" ht="25.5" customHeight="1" x14ac:dyDescent="0.3">
      <c r="A32" s="6"/>
      <c r="B32" s="11"/>
      <c r="C32" s="11"/>
      <c r="D32" s="12"/>
      <c r="E32" s="13"/>
      <c r="F32" s="13"/>
      <c r="G32" s="13"/>
      <c r="H32" s="13"/>
      <c r="I32" s="14"/>
      <c r="J32" s="15"/>
      <c r="K32" s="16"/>
      <c r="L32" s="17"/>
      <c r="M32" s="7"/>
    </row>
    <row r="33" spans="1:13" ht="25.5" customHeight="1" x14ac:dyDescent="0.3">
      <c r="A33" s="6"/>
      <c r="B33" s="11"/>
      <c r="C33" s="11"/>
      <c r="D33" s="12"/>
      <c r="E33" s="13"/>
      <c r="F33" s="13"/>
      <c r="G33" s="13"/>
      <c r="H33" s="13"/>
      <c r="I33" s="14"/>
      <c r="J33" s="15"/>
      <c r="K33" s="16"/>
      <c r="L33" s="17"/>
      <c r="M33" s="7"/>
    </row>
    <row r="34" spans="1:13" ht="25.5" customHeight="1" x14ac:dyDescent="0.3">
      <c r="A34" s="6"/>
      <c r="B34" s="11"/>
      <c r="C34" s="11"/>
      <c r="D34" s="12"/>
      <c r="E34" s="13"/>
      <c r="F34" s="13"/>
      <c r="G34" s="13"/>
      <c r="H34" s="13"/>
      <c r="I34" s="14"/>
      <c r="J34" s="15"/>
      <c r="K34" s="16"/>
      <c r="L34" s="17"/>
      <c r="M34" s="7"/>
    </row>
    <row r="35" spans="1:13" ht="25.5" customHeight="1" thickBot="1" x14ac:dyDescent="0.35">
      <c r="A35" s="6"/>
      <c r="B35" s="11"/>
      <c r="C35" s="11"/>
      <c r="D35" s="12"/>
      <c r="E35" s="13"/>
      <c r="F35" s="13"/>
      <c r="G35" s="13"/>
      <c r="H35" s="13"/>
      <c r="I35" s="14"/>
      <c r="J35" s="15"/>
      <c r="K35" s="16"/>
      <c r="L35" s="17"/>
      <c r="M35" s="7"/>
    </row>
    <row r="36" spans="1:13" ht="25.5" customHeight="1" x14ac:dyDescent="0.25">
      <c r="A36" s="28" t="s">
        <v>5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30"/>
      <c r="M36" s="10"/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A571-A47C-4F6A-9F6E-5F5DFA69D92C}">
  <sheetPr codeName="Sheet2"/>
  <dimension ref="A2:R35"/>
  <sheetViews>
    <sheetView zoomScaleNormal="100" zoomScaleSheetLayoutView="90" workbookViewId="0">
      <selection activeCell="A31" sqref="A31:C31"/>
    </sheetView>
  </sheetViews>
  <sheetFormatPr defaultRowHeight="15" x14ac:dyDescent="0.25"/>
  <cols>
    <col min="4" max="18" width="6.42578125" customWidth="1"/>
  </cols>
  <sheetData>
    <row r="2" spans="1:18" x14ac:dyDescent="0.25">
      <c r="D2" s="61" t="s">
        <v>34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1:18" x14ac:dyDescent="0.25"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8" x14ac:dyDescent="0.25"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</row>
    <row r="5" spans="1:18" x14ac:dyDescent="0.25"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</row>
    <row r="6" spans="1:18" x14ac:dyDescent="0.25"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</row>
    <row r="9" spans="1:18" ht="23.25" x14ac:dyDescent="0.35">
      <c r="A9" s="62" t="s">
        <v>28</v>
      </c>
      <c r="B9" s="62"/>
      <c r="C9" s="62"/>
      <c r="D9" s="62" t="s">
        <v>31</v>
      </c>
      <c r="E9" s="62"/>
      <c r="F9" s="62"/>
      <c r="G9" s="62" t="s">
        <v>27</v>
      </c>
      <c r="H9" s="62"/>
      <c r="I9" s="62"/>
      <c r="J9" s="62" t="s">
        <v>37</v>
      </c>
      <c r="K9" s="62"/>
      <c r="L9" s="62"/>
      <c r="M9" s="62" t="s">
        <v>35</v>
      </c>
      <c r="N9" s="62"/>
      <c r="O9" s="62"/>
      <c r="P9" s="62" t="s">
        <v>36</v>
      </c>
      <c r="Q9" s="62"/>
      <c r="R9" s="62"/>
    </row>
    <row r="10" spans="1:18" ht="14.25" customHeight="1" x14ac:dyDescent="0.25">
      <c r="A10" s="37" t="s">
        <v>8</v>
      </c>
      <c r="B10" s="38"/>
      <c r="C10" s="39"/>
      <c r="D10" s="49">
        <v>750</v>
      </c>
      <c r="E10" s="50"/>
      <c r="F10" s="51"/>
      <c r="G10" s="52">
        <v>11.75</v>
      </c>
      <c r="H10" s="53"/>
      <c r="I10" s="54"/>
      <c r="J10" s="52">
        <v>50</v>
      </c>
      <c r="K10" s="53"/>
      <c r="L10" s="54"/>
      <c r="M10" s="52">
        <f>J10-G10</f>
        <v>38.25</v>
      </c>
      <c r="N10" s="53"/>
      <c r="O10" s="54"/>
      <c r="P10" s="55">
        <f>M10/J10</f>
        <v>0.76500000000000001</v>
      </c>
      <c r="Q10" s="56"/>
      <c r="R10" s="57"/>
    </row>
    <row r="11" spans="1:18" ht="14.25" customHeight="1" x14ac:dyDescent="0.25">
      <c r="A11" s="37" t="s">
        <v>8</v>
      </c>
      <c r="B11" s="38"/>
      <c r="C11" s="39"/>
      <c r="D11" s="40">
        <v>200</v>
      </c>
      <c r="E11" s="41"/>
      <c r="F11" s="42"/>
      <c r="G11" s="43">
        <v>3.81</v>
      </c>
      <c r="H11" s="44"/>
      <c r="I11" s="45"/>
      <c r="J11" s="43">
        <v>15</v>
      </c>
      <c r="K11" s="44"/>
      <c r="L11" s="45"/>
      <c r="M11" s="43">
        <f t="shared" ref="M11:M35" si="0">J11-G11</f>
        <v>11.19</v>
      </c>
      <c r="N11" s="44"/>
      <c r="O11" s="45"/>
      <c r="P11" s="46">
        <f t="shared" ref="P11:P35" si="1">M11/J11</f>
        <v>0.746</v>
      </c>
      <c r="Q11" s="47"/>
      <c r="R11" s="48"/>
    </row>
    <row r="12" spans="1:18" ht="14.25" customHeight="1" x14ac:dyDescent="0.25">
      <c r="A12" s="37" t="s">
        <v>9</v>
      </c>
      <c r="B12" s="38"/>
      <c r="C12" s="39"/>
      <c r="D12" s="49">
        <v>750</v>
      </c>
      <c r="E12" s="50"/>
      <c r="F12" s="51"/>
      <c r="G12" s="52">
        <v>12.75</v>
      </c>
      <c r="H12" s="53"/>
      <c r="I12" s="54"/>
      <c r="J12" s="52">
        <v>50</v>
      </c>
      <c r="K12" s="53"/>
      <c r="L12" s="54"/>
      <c r="M12" s="52">
        <f t="shared" si="0"/>
        <v>37.25</v>
      </c>
      <c r="N12" s="53"/>
      <c r="O12" s="54"/>
      <c r="P12" s="55">
        <f t="shared" si="1"/>
        <v>0.745</v>
      </c>
      <c r="Q12" s="56"/>
      <c r="R12" s="57"/>
    </row>
    <row r="13" spans="1:18" ht="14.25" customHeight="1" x14ac:dyDescent="0.25">
      <c r="A13" s="37" t="s">
        <v>9</v>
      </c>
      <c r="B13" s="38"/>
      <c r="C13" s="39"/>
      <c r="D13" s="40">
        <v>200</v>
      </c>
      <c r="E13" s="41"/>
      <c r="F13" s="42"/>
      <c r="G13" s="43">
        <v>3.91</v>
      </c>
      <c r="H13" s="44"/>
      <c r="I13" s="45"/>
      <c r="J13" s="43">
        <v>15</v>
      </c>
      <c r="K13" s="44"/>
      <c r="L13" s="45"/>
      <c r="M13" s="43">
        <f t="shared" si="0"/>
        <v>11.09</v>
      </c>
      <c r="N13" s="44"/>
      <c r="O13" s="45"/>
      <c r="P13" s="46">
        <f t="shared" si="1"/>
        <v>0.73933333333333329</v>
      </c>
      <c r="Q13" s="47"/>
      <c r="R13" s="48"/>
    </row>
    <row r="14" spans="1:18" ht="14.25" customHeight="1" x14ac:dyDescent="0.25">
      <c r="A14" s="37" t="s">
        <v>10</v>
      </c>
      <c r="B14" s="38"/>
      <c r="C14" s="39"/>
      <c r="D14" s="49">
        <v>750</v>
      </c>
      <c r="E14" s="50"/>
      <c r="F14" s="51"/>
      <c r="G14" s="52">
        <v>13.75</v>
      </c>
      <c r="H14" s="53"/>
      <c r="I14" s="54"/>
      <c r="J14" s="52">
        <v>50</v>
      </c>
      <c r="K14" s="53"/>
      <c r="L14" s="54"/>
      <c r="M14" s="52">
        <f t="shared" si="0"/>
        <v>36.25</v>
      </c>
      <c r="N14" s="53"/>
      <c r="O14" s="54"/>
      <c r="P14" s="55">
        <f t="shared" si="1"/>
        <v>0.72499999999999998</v>
      </c>
      <c r="Q14" s="56"/>
      <c r="R14" s="57"/>
    </row>
    <row r="15" spans="1:18" ht="14.25" customHeight="1" x14ac:dyDescent="0.25">
      <c r="A15" s="37" t="s">
        <v>10</v>
      </c>
      <c r="B15" s="38"/>
      <c r="C15" s="39"/>
      <c r="D15" s="40">
        <v>200</v>
      </c>
      <c r="E15" s="41"/>
      <c r="F15" s="42"/>
      <c r="G15" s="43">
        <v>4.01</v>
      </c>
      <c r="H15" s="44"/>
      <c r="I15" s="45"/>
      <c r="J15" s="43">
        <v>15</v>
      </c>
      <c r="K15" s="44"/>
      <c r="L15" s="45"/>
      <c r="M15" s="43">
        <f t="shared" si="0"/>
        <v>10.99</v>
      </c>
      <c r="N15" s="44"/>
      <c r="O15" s="45"/>
      <c r="P15" s="46">
        <f t="shared" si="1"/>
        <v>0.73266666666666669</v>
      </c>
      <c r="Q15" s="47"/>
      <c r="R15" s="48"/>
    </row>
    <row r="16" spans="1:18" ht="14.25" customHeight="1" x14ac:dyDescent="0.25">
      <c r="A16" s="37" t="s">
        <v>11</v>
      </c>
      <c r="B16" s="38"/>
      <c r="C16" s="39"/>
      <c r="D16" s="49" t="s">
        <v>29</v>
      </c>
      <c r="E16" s="50"/>
      <c r="F16" s="51"/>
      <c r="G16" s="52">
        <v>8.01</v>
      </c>
      <c r="H16" s="53"/>
      <c r="I16" s="54"/>
      <c r="J16" s="52">
        <v>20</v>
      </c>
      <c r="K16" s="53"/>
      <c r="L16" s="54"/>
      <c r="M16" s="52">
        <f t="shared" si="0"/>
        <v>11.99</v>
      </c>
      <c r="N16" s="53"/>
      <c r="O16" s="54"/>
      <c r="P16" s="55">
        <f t="shared" si="1"/>
        <v>0.59950000000000003</v>
      </c>
      <c r="Q16" s="56"/>
      <c r="R16" s="57"/>
    </row>
    <row r="17" spans="1:18" ht="14.25" customHeight="1" x14ac:dyDescent="0.25">
      <c r="A17" s="37" t="s">
        <v>11</v>
      </c>
      <c r="B17" s="38"/>
      <c r="C17" s="39"/>
      <c r="D17" s="40" t="s">
        <v>30</v>
      </c>
      <c r="E17" s="41"/>
      <c r="F17" s="42"/>
      <c r="G17" s="43">
        <v>9.1934382814275963</v>
      </c>
      <c r="H17" s="44"/>
      <c r="I17" s="45"/>
      <c r="J17" s="43">
        <v>28</v>
      </c>
      <c r="K17" s="44"/>
      <c r="L17" s="45"/>
      <c r="M17" s="43">
        <f t="shared" si="0"/>
        <v>18.806561718572404</v>
      </c>
      <c r="N17" s="44"/>
      <c r="O17" s="45"/>
      <c r="P17" s="46">
        <f t="shared" si="1"/>
        <v>0.67166291852044302</v>
      </c>
      <c r="Q17" s="47"/>
      <c r="R17" s="48"/>
    </row>
    <row r="18" spans="1:18" ht="14.25" customHeight="1" x14ac:dyDescent="0.25">
      <c r="A18" s="37" t="s">
        <v>11</v>
      </c>
      <c r="B18" s="38"/>
      <c r="C18" s="39"/>
      <c r="D18" s="49">
        <v>200</v>
      </c>
      <c r="E18" s="50"/>
      <c r="F18" s="51"/>
      <c r="G18" s="52">
        <v>1.77</v>
      </c>
      <c r="H18" s="53"/>
      <c r="I18" s="54"/>
      <c r="J18" s="52">
        <v>6</v>
      </c>
      <c r="K18" s="53"/>
      <c r="L18" s="54"/>
      <c r="M18" s="52">
        <f t="shared" si="0"/>
        <v>4.2300000000000004</v>
      </c>
      <c r="N18" s="53"/>
      <c r="O18" s="54"/>
      <c r="P18" s="55">
        <f t="shared" si="1"/>
        <v>0.70500000000000007</v>
      </c>
      <c r="Q18" s="56"/>
      <c r="R18" s="57"/>
    </row>
    <row r="19" spans="1:18" ht="14.25" customHeight="1" x14ac:dyDescent="0.25">
      <c r="A19" s="37" t="s">
        <v>12</v>
      </c>
      <c r="B19" s="38"/>
      <c r="C19" s="39"/>
      <c r="D19" s="40" t="s">
        <v>29</v>
      </c>
      <c r="E19" s="41"/>
      <c r="F19" s="42"/>
      <c r="G19" s="43">
        <v>14.63</v>
      </c>
      <c r="H19" s="44"/>
      <c r="I19" s="45"/>
      <c r="J19" s="43">
        <v>30</v>
      </c>
      <c r="K19" s="44"/>
      <c r="L19" s="45"/>
      <c r="M19" s="43">
        <f t="shared" si="0"/>
        <v>15.37</v>
      </c>
      <c r="N19" s="44"/>
      <c r="O19" s="45"/>
      <c r="P19" s="46">
        <f t="shared" si="1"/>
        <v>0.51233333333333331</v>
      </c>
      <c r="Q19" s="47"/>
      <c r="R19" s="48"/>
    </row>
    <row r="20" spans="1:18" ht="14.25" customHeight="1" x14ac:dyDescent="0.25">
      <c r="A20" s="37" t="s">
        <v>12</v>
      </c>
      <c r="B20" s="38"/>
      <c r="C20" s="39"/>
      <c r="D20" s="49">
        <v>50</v>
      </c>
      <c r="E20" s="50"/>
      <c r="F20" s="51"/>
      <c r="G20" s="52">
        <v>0.73</v>
      </c>
      <c r="H20" s="53"/>
      <c r="I20" s="54"/>
      <c r="J20" s="52">
        <v>3</v>
      </c>
      <c r="K20" s="53"/>
      <c r="L20" s="54"/>
      <c r="M20" s="52">
        <f t="shared" si="0"/>
        <v>2.27</v>
      </c>
      <c r="N20" s="53"/>
      <c r="O20" s="54"/>
      <c r="P20" s="55">
        <f t="shared" si="1"/>
        <v>0.75666666666666671</v>
      </c>
      <c r="Q20" s="56"/>
      <c r="R20" s="57"/>
    </row>
    <row r="21" spans="1:18" ht="14.25" customHeight="1" x14ac:dyDescent="0.25">
      <c r="A21" s="37" t="s">
        <v>13</v>
      </c>
      <c r="B21" s="38"/>
      <c r="C21" s="39"/>
      <c r="D21" s="40">
        <v>750</v>
      </c>
      <c r="E21" s="41"/>
      <c r="F21" s="42"/>
      <c r="G21" s="43">
        <v>11.56</v>
      </c>
      <c r="H21" s="44"/>
      <c r="I21" s="45"/>
      <c r="J21" s="43">
        <v>30</v>
      </c>
      <c r="K21" s="44"/>
      <c r="L21" s="45"/>
      <c r="M21" s="43">
        <f t="shared" si="0"/>
        <v>18.439999999999998</v>
      </c>
      <c r="N21" s="44"/>
      <c r="O21" s="45"/>
      <c r="P21" s="46">
        <f t="shared" si="1"/>
        <v>0.61466666666666658</v>
      </c>
      <c r="Q21" s="47"/>
      <c r="R21" s="48"/>
    </row>
    <row r="22" spans="1:18" ht="14.25" customHeight="1" x14ac:dyDescent="0.25">
      <c r="A22" s="37" t="s">
        <v>14</v>
      </c>
      <c r="B22" s="38"/>
      <c r="C22" s="39"/>
      <c r="D22" s="49">
        <v>750</v>
      </c>
      <c r="E22" s="50"/>
      <c r="F22" s="51"/>
      <c r="G22" s="52">
        <v>12.84</v>
      </c>
      <c r="H22" s="53"/>
      <c r="I22" s="54"/>
      <c r="J22" s="52">
        <v>35</v>
      </c>
      <c r="K22" s="53"/>
      <c r="L22" s="54"/>
      <c r="M22" s="52">
        <f t="shared" si="0"/>
        <v>22.16</v>
      </c>
      <c r="N22" s="53"/>
      <c r="O22" s="54"/>
      <c r="P22" s="55">
        <f t="shared" si="1"/>
        <v>0.63314285714285712</v>
      </c>
      <c r="Q22" s="56"/>
      <c r="R22" s="57"/>
    </row>
    <row r="23" spans="1:18" ht="14.25" customHeight="1" x14ac:dyDescent="0.25">
      <c r="A23" s="37" t="s">
        <v>6</v>
      </c>
      <c r="B23" s="38"/>
      <c r="C23" s="39"/>
      <c r="D23" s="40" t="s">
        <v>29</v>
      </c>
      <c r="E23" s="41"/>
      <c r="F23" s="42"/>
      <c r="G23" s="43">
        <f>G16*1.1</f>
        <v>8.8109999999999999</v>
      </c>
      <c r="H23" s="44"/>
      <c r="I23" s="45"/>
      <c r="J23" s="58">
        <v>25</v>
      </c>
      <c r="K23" s="59"/>
      <c r="L23" s="60"/>
      <c r="M23" s="43">
        <f t="shared" si="0"/>
        <v>16.189</v>
      </c>
      <c r="N23" s="44"/>
      <c r="O23" s="45"/>
      <c r="P23" s="46">
        <f t="shared" si="1"/>
        <v>0.64756000000000002</v>
      </c>
      <c r="Q23" s="47"/>
      <c r="R23" s="48"/>
    </row>
    <row r="24" spans="1:18" ht="14.25" customHeight="1" x14ac:dyDescent="0.25">
      <c r="A24" s="37" t="s">
        <v>15</v>
      </c>
      <c r="B24" s="38"/>
      <c r="C24" s="39"/>
      <c r="D24" s="49" t="s">
        <v>29</v>
      </c>
      <c r="E24" s="50"/>
      <c r="F24" s="51"/>
      <c r="G24" s="52">
        <v>8.11</v>
      </c>
      <c r="H24" s="53"/>
      <c r="I24" s="54"/>
      <c r="J24" s="52">
        <v>20</v>
      </c>
      <c r="K24" s="53"/>
      <c r="L24" s="54"/>
      <c r="M24" s="52">
        <f t="shared" si="0"/>
        <v>11.89</v>
      </c>
      <c r="N24" s="53"/>
      <c r="O24" s="54"/>
      <c r="P24" s="55">
        <f t="shared" si="1"/>
        <v>0.59450000000000003</v>
      </c>
      <c r="Q24" s="56"/>
      <c r="R24" s="57"/>
    </row>
    <row r="25" spans="1:18" ht="14.25" customHeight="1" x14ac:dyDescent="0.25">
      <c r="A25" s="37" t="s">
        <v>16</v>
      </c>
      <c r="B25" s="38"/>
      <c r="C25" s="39"/>
      <c r="D25" s="40">
        <v>750</v>
      </c>
      <c r="E25" s="41"/>
      <c r="F25" s="42"/>
      <c r="G25" s="43">
        <v>10</v>
      </c>
      <c r="H25" s="44"/>
      <c r="I25" s="45"/>
      <c r="J25" s="43">
        <v>60</v>
      </c>
      <c r="K25" s="44"/>
      <c r="L25" s="45"/>
      <c r="M25" s="43">
        <f t="shared" si="0"/>
        <v>50</v>
      </c>
      <c r="N25" s="44"/>
      <c r="O25" s="45"/>
      <c r="P25" s="46">
        <f t="shared" si="1"/>
        <v>0.83333333333333337</v>
      </c>
      <c r="Q25" s="47"/>
      <c r="R25" s="48"/>
    </row>
    <row r="26" spans="1:18" ht="14.25" customHeight="1" x14ac:dyDescent="0.25">
      <c r="A26" s="37" t="s">
        <v>17</v>
      </c>
      <c r="B26" s="38"/>
      <c r="C26" s="39"/>
      <c r="D26" s="49" t="s">
        <v>29</v>
      </c>
      <c r="E26" s="50"/>
      <c r="F26" s="51"/>
      <c r="G26" s="52">
        <v>15.63</v>
      </c>
      <c r="H26" s="53"/>
      <c r="I26" s="54"/>
      <c r="J26" s="52">
        <v>35</v>
      </c>
      <c r="K26" s="53"/>
      <c r="L26" s="54"/>
      <c r="M26" s="52">
        <f t="shared" si="0"/>
        <v>19.369999999999997</v>
      </c>
      <c r="N26" s="53"/>
      <c r="O26" s="54"/>
      <c r="P26" s="55">
        <f t="shared" si="1"/>
        <v>0.55342857142857138</v>
      </c>
      <c r="Q26" s="56"/>
      <c r="R26" s="57"/>
    </row>
    <row r="27" spans="1:18" ht="14.25" customHeight="1" x14ac:dyDescent="0.25">
      <c r="A27" s="37" t="s">
        <v>18</v>
      </c>
      <c r="B27" s="38"/>
      <c r="C27" s="39"/>
      <c r="D27" s="40">
        <v>750</v>
      </c>
      <c r="E27" s="41"/>
      <c r="F27" s="42"/>
      <c r="G27" s="43">
        <f>G10*1.1</f>
        <v>12.925000000000001</v>
      </c>
      <c r="H27" s="44"/>
      <c r="I27" s="45"/>
      <c r="J27" s="43">
        <v>65</v>
      </c>
      <c r="K27" s="44"/>
      <c r="L27" s="45"/>
      <c r="M27" s="43">
        <f t="shared" si="0"/>
        <v>52.075000000000003</v>
      </c>
      <c r="N27" s="44"/>
      <c r="O27" s="45"/>
      <c r="P27" s="46">
        <f t="shared" si="1"/>
        <v>0.80115384615384622</v>
      </c>
      <c r="Q27" s="47"/>
      <c r="R27" s="48"/>
    </row>
    <row r="28" spans="1:18" ht="14.25" customHeight="1" x14ac:dyDescent="0.25">
      <c r="A28" s="37" t="s">
        <v>19</v>
      </c>
      <c r="B28" s="38"/>
      <c r="C28" s="39"/>
      <c r="D28" s="49">
        <v>750</v>
      </c>
      <c r="E28" s="50"/>
      <c r="F28" s="51"/>
      <c r="G28" s="43">
        <f>G12*1.1</f>
        <v>14.025</v>
      </c>
      <c r="H28" s="44"/>
      <c r="I28" s="45"/>
      <c r="J28" s="52">
        <v>65</v>
      </c>
      <c r="K28" s="53"/>
      <c r="L28" s="54"/>
      <c r="M28" s="52">
        <f t="shared" si="0"/>
        <v>50.975000000000001</v>
      </c>
      <c r="N28" s="53"/>
      <c r="O28" s="54"/>
      <c r="P28" s="55">
        <f t="shared" si="1"/>
        <v>0.78423076923076929</v>
      </c>
      <c r="Q28" s="56"/>
      <c r="R28" s="57"/>
    </row>
    <row r="29" spans="1:18" ht="14.25" customHeight="1" x14ac:dyDescent="0.25">
      <c r="A29" s="37" t="s">
        <v>20</v>
      </c>
      <c r="B29" s="38"/>
      <c r="C29" s="39"/>
      <c r="D29" s="40">
        <v>750</v>
      </c>
      <c r="E29" s="41"/>
      <c r="F29" s="42"/>
      <c r="G29" s="43">
        <f>G14*1.1</f>
        <v>15.125000000000002</v>
      </c>
      <c r="H29" s="44"/>
      <c r="I29" s="45"/>
      <c r="J29" s="43">
        <v>65</v>
      </c>
      <c r="K29" s="44"/>
      <c r="L29" s="45"/>
      <c r="M29" s="43">
        <f t="shared" si="0"/>
        <v>49.875</v>
      </c>
      <c r="N29" s="44"/>
      <c r="O29" s="45"/>
      <c r="P29" s="46">
        <f t="shared" si="1"/>
        <v>0.76730769230769236</v>
      </c>
      <c r="Q29" s="47"/>
      <c r="R29" s="48"/>
    </row>
    <row r="30" spans="1:18" ht="14.25" customHeight="1" x14ac:dyDescent="0.25">
      <c r="A30" s="37" t="s">
        <v>21</v>
      </c>
      <c r="B30" s="38"/>
      <c r="C30" s="39"/>
      <c r="D30" s="49">
        <v>750</v>
      </c>
      <c r="E30" s="50"/>
      <c r="F30" s="51"/>
      <c r="G30" s="52"/>
      <c r="H30" s="53"/>
      <c r="I30" s="54"/>
      <c r="J30" s="52"/>
      <c r="K30" s="53"/>
      <c r="L30" s="54"/>
      <c r="M30" s="52">
        <f t="shared" si="0"/>
        <v>0</v>
      </c>
      <c r="N30" s="53"/>
      <c r="O30" s="54"/>
      <c r="P30" s="55" t="e">
        <f t="shared" si="1"/>
        <v>#DIV/0!</v>
      </c>
      <c r="Q30" s="56"/>
      <c r="R30" s="57"/>
    </row>
    <row r="31" spans="1:18" ht="14.25" customHeight="1" x14ac:dyDescent="0.25">
      <c r="A31" s="37" t="s">
        <v>22</v>
      </c>
      <c r="B31" s="38"/>
      <c r="C31" s="39"/>
      <c r="D31" s="40">
        <v>750</v>
      </c>
      <c r="E31" s="41"/>
      <c r="F31" s="42"/>
      <c r="G31" s="43"/>
      <c r="H31" s="44"/>
      <c r="I31" s="45"/>
      <c r="J31" s="43"/>
      <c r="K31" s="44"/>
      <c r="L31" s="45"/>
      <c r="M31" s="43">
        <f t="shared" si="0"/>
        <v>0</v>
      </c>
      <c r="N31" s="44"/>
      <c r="O31" s="45"/>
      <c r="P31" s="46" t="e">
        <f t="shared" si="1"/>
        <v>#DIV/0!</v>
      </c>
      <c r="Q31" s="47"/>
      <c r="R31" s="48"/>
    </row>
    <row r="32" spans="1:18" ht="14.25" customHeight="1" x14ac:dyDescent="0.25">
      <c r="A32" s="37" t="s">
        <v>23</v>
      </c>
      <c r="B32" s="38"/>
      <c r="C32" s="39"/>
      <c r="D32" s="49">
        <v>750</v>
      </c>
      <c r="E32" s="50"/>
      <c r="F32" s="51"/>
      <c r="G32" s="52"/>
      <c r="H32" s="53"/>
      <c r="I32" s="54"/>
      <c r="J32" s="52"/>
      <c r="K32" s="53"/>
      <c r="L32" s="54"/>
      <c r="M32" s="52">
        <f t="shared" si="0"/>
        <v>0</v>
      </c>
      <c r="N32" s="53"/>
      <c r="O32" s="54"/>
      <c r="P32" s="55" t="e">
        <f t="shared" si="1"/>
        <v>#DIV/0!</v>
      </c>
      <c r="Q32" s="56"/>
      <c r="R32" s="57"/>
    </row>
    <row r="33" spans="1:18" ht="14.25" customHeight="1" x14ac:dyDescent="0.25">
      <c r="A33" s="37" t="s">
        <v>24</v>
      </c>
      <c r="B33" s="38"/>
      <c r="C33" s="39"/>
      <c r="D33" s="40">
        <v>750</v>
      </c>
      <c r="E33" s="41"/>
      <c r="F33" s="42"/>
      <c r="G33" s="43"/>
      <c r="H33" s="44"/>
      <c r="I33" s="45"/>
      <c r="J33" s="43"/>
      <c r="K33" s="44"/>
      <c r="L33" s="45"/>
      <c r="M33" s="43">
        <f t="shared" si="0"/>
        <v>0</v>
      </c>
      <c r="N33" s="44"/>
      <c r="O33" s="45"/>
      <c r="P33" s="46" t="e">
        <f t="shared" si="1"/>
        <v>#DIV/0!</v>
      </c>
      <c r="Q33" s="47"/>
      <c r="R33" s="48"/>
    </row>
    <row r="34" spans="1:18" ht="14.25" customHeight="1" x14ac:dyDescent="0.25">
      <c r="A34" s="37" t="s">
        <v>25</v>
      </c>
      <c r="B34" s="38"/>
      <c r="C34" s="39"/>
      <c r="D34" s="49">
        <v>750</v>
      </c>
      <c r="E34" s="50"/>
      <c r="F34" s="51"/>
      <c r="G34" s="52"/>
      <c r="H34" s="53"/>
      <c r="I34" s="54"/>
      <c r="J34" s="52"/>
      <c r="K34" s="53"/>
      <c r="L34" s="54"/>
      <c r="M34" s="52">
        <f t="shared" si="0"/>
        <v>0</v>
      </c>
      <c r="N34" s="53"/>
      <c r="O34" s="54"/>
      <c r="P34" s="55" t="e">
        <f t="shared" si="1"/>
        <v>#DIV/0!</v>
      </c>
      <c r="Q34" s="56"/>
      <c r="R34" s="57"/>
    </row>
    <row r="35" spans="1:18" ht="14.25" customHeight="1" x14ac:dyDescent="0.25">
      <c r="A35" s="37" t="s">
        <v>26</v>
      </c>
      <c r="B35" s="38"/>
      <c r="C35" s="39"/>
      <c r="D35" s="40">
        <v>750</v>
      </c>
      <c r="E35" s="41"/>
      <c r="F35" s="42"/>
      <c r="G35" s="43"/>
      <c r="H35" s="44"/>
      <c r="I35" s="45"/>
      <c r="J35" s="43"/>
      <c r="K35" s="44"/>
      <c r="L35" s="45"/>
      <c r="M35" s="43">
        <f t="shared" si="0"/>
        <v>0</v>
      </c>
      <c r="N35" s="44"/>
      <c r="O35" s="45"/>
      <c r="P35" s="46" t="e">
        <f t="shared" si="1"/>
        <v>#DIV/0!</v>
      </c>
      <c r="Q35" s="47"/>
      <c r="R35" s="48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E9FB-6970-4897-8B31-A553987DBA96}">
  <sheetPr codeName="Sheet3"/>
  <dimension ref="A2:S35"/>
  <sheetViews>
    <sheetView view="pageBreakPreview" topLeftCell="A4" zoomScale="90" zoomScaleNormal="100" zoomScaleSheetLayoutView="90" workbookViewId="0">
      <selection activeCell="G17" sqref="G17:I17"/>
    </sheetView>
  </sheetViews>
  <sheetFormatPr defaultRowHeight="15" x14ac:dyDescent="0.25"/>
  <cols>
    <col min="4" max="18" width="6.42578125" customWidth="1"/>
    <col min="19" max="19" width="0" hidden="1" customWidth="1"/>
  </cols>
  <sheetData>
    <row r="2" spans="1:19" x14ac:dyDescent="0.25">
      <c r="D2" s="61" t="s">
        <v>34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1:19" x14ac:dyDescent="0.25"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9" x14ac:dyDescent="0.25"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</row>
    <row r="5" spans="1:19" x14ac:dyDescent="0.25"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</row>
    <row r="6" spans="1:19" x14ac:dyDescent="0.25"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</row>
    <row r="9" spans="1:19" ht="23.25" x14ac:dyDescent="0.35">
      <c r="A9" s="62" t="s">
        <v>28</v>
      </c>
      <c r="B9" s="62"/>
      <c r="C9" s="62"/>
      <c r="D9" s="62" t="s">
        <v>31</v>
      </c>
      <c r="E9" s="62"/>
      <c r="F9" s="62"/>
      <c r="G9" s="62" t="s">
        <v>27</v>
      </c>
      <c r="H9" s="62"/>
      <c r="I9" s="62"/>
      <c r="J9" s="62" t="s">
        <v>37</v>
      </c>
      <c r="K9" s="62"/>
      <c r="L9" s="62"/>
      <c r="M9" s="62" t="s">
        <v>35</v>
      </c>
      <c r="N9" s="62"/>
      <c r="O9" s="62"/>
      <c r="P9" s="62" t="s">
        <v>36</v>
      </c>
      <c r="Q9" s="62"/>
      <c r="R9" s="62"/>
    </row>
    <row r="10" spans="1:19" ht="14.25" customHeight="1" x14ac:dyDescent="0.25">
      <c r="A10" s="37" t="s">
        <v>8</v>
      </c>
      <c r="B10" s="38"/>
      <c r="C10" s="39"/>
      <c r="D10" s="49">
        <v>750</v>
      </c>
      <c r="E10" s="50"/>
      <c r="F10" s="51"/>
      <c r="G10" s="52">
        <v>27</v>
      </c>
      <c r="H10" s="53"/>
      <c r="I10" s="54"/>
      <c r="J10" s="52">
        <v>50</v>
      </c>
      <c r="K10" s="53"/>
      <c r="L10" s="54"/>
      <c r="M10" s="52">
        <f>J10-G10</f>
        <v>23</v>
      </c>
      <c r="N10" s="53"/>
      <c r="O10" s="54"/>
      <c r="P10" s="55">
        <f>M10/J10</f>
        <v>0.46</v>
      </c>
      <c r="Q10" s="56"/>
      <c r="R10" s="57"/>
      <c r="S10" s="9">
        <f>G10*6</f>
        <v>162</v>
      </c>
    </row>
    <row r="11" spans="1:19" ht="14.25" customHeight="1" x14ac:dyDescent="0.25">
      <c r="A11" s="37" t="s">
        <v>8</v>
      </c>
      <c r="B11" s="38"/>
      <c r="C11" s="39"/>
      <c r="D11" s="40">
        <v>200</v>
      </c>
      <c r="E11" s="41"/>
      <c r="F11" s="42"/>
      <c r="G11" s="43">
        <v>10.75</v>
      </c>
      <c r="H11" s="44"/>
      <c r="I11" s="45"/>
      <c r="J11" s="43">
        <v>15</v>
      </c>
      <c r="K11" s="44"/>
      <c r="L11" s="45"/>
      <c r="M11" s="43">
        <f t="shared" ref="M11:M35" si="0">J11-G11</f>
        <v>4.25</v>
      </c>
      <c r="N11" s="44"/>
      <c r="O11" s="45"/>
      <c r="P11" s="46">
        <f t="shared" ref="P11:P35" si="1">M11/J11</f>
        <v>0.28333333333333333</v>
      </c>
      <c r="Q11" s="47"/>
      <c r="R11" s="48"/>
      <c r="S11" s="9">
        <f>G11*24</f>
        <v>258</v>
      </c>
    </row>
    <row r="12" spans="1:19" ht="14.25" customHeight="1" x14ac:dyDescent="0.25">
      <c r="A12" s="37" t="s">
        <v>9</v>
      </c>
      <c r="B12" s="38"/>
      <c r="C12" s="39"/>
      <c r="D12" s="49">
        <v>750</v>
      </c>
      <c r="E12" s="50"/>
      <c r="F12" s="51"/>
      <c r="G12" s="52">
        <v>27</v>
      </c>
      <c r="H12" s="53"/>
      <c r="I12" s="54"/>
      <c r="J12" s="52">
        <v>50</v>
      </c>
      <c r="K12" s="53"/>
      <c r="L12" s="54"/>
      <c r="M12" s="52">
        <f t="shared" si="0"/>
        <v>23</v>
      </c>
      <c r="N12" s="53"/>
      <c r="O12" s="54"/>
      <c r="P12" s="55">
        <f t="shared" si="1"/>
        <v>0.46</v>
      </c>
      <c r="Q12" s="56"/>
      <c r="R12" s="57"/>
      <c r="S12" s="9">
        <f t="shared" ref="S12:S35" si="2">G12*6</f>
        <v>162</v>
      </c>
    </row>
    <row r="13" spans="1:19" ht="14.25" customHeight="1" x14ac:dyDescent="0.25">
      <c r="A13" s="37" t="s">
        <v>9</v>
      </c>
      <c r="B13" s="38"/>
      <c r="C13" s="39"/>
      <c r="D13" s="40">
        <v>200</v>
      </c>
      <c r="E13" s="41"/>
      <c r="F13" s="42"/>
      <c r="G13" s="43">
        <v>10.75</v>
      </c>
      <c r="H13" s="44"/>
      <c r="I13" s="45"/>
      <c r="J13" s="43">
        <v>15</v>
      </c>
      <c r="K13" s="44"/>
      <c r="L13" s="45"/>
      <c r="M13" s="43">
        <f t="shared" si="0"/>
        <v>4.25</v>
      </c>
      <c r="N13" s="44"/>
      <c r="O13" s="45"/>
      <c r="P13" s="46">
        <f t="shared" si="1"/>
        <v>0.28333333333333333</v>
      </c>
      <c r="Q13" s="47"/>
      <c r="R13" s="48"/>
      <c r="S13" s="9">
        <f>G13*24</f>
        <v>258</v>
      </c>
    </row>
    <row r="14" spans="1:19" ht="14.25" customHeight="1" x14ac:dyDescent="0.25">
      <c r="A14" s="37" t="s">
        <v>10</v>
      </c>
      <c r="B14" s="38"/>
      <c r="C14" s="39"/>
      <c r="D14" s="49">
        <v>750</v>
      </c>
      <c r="E14" s="50"/>
      <c r="F14" s="51"/>
      <c r="G14" s="52">
        <v>27</v>
      </c>
      <c r="H14" s="53"/>
      <c r="I14" s="54"/>
      <c r="J14" s="52">
        <v>50</v>
      </c>
      <c r="K14" s="53"/>
      <c r="L14" s="54"/>
      <c r="M14" s="52">
        <f t="shared" si="0"/>
        <v>23</v>
      </c>
      <c r="N14" s="53"/>
      <c r="O14" s="54"/>
      <c r="P14" s="55">
        <f t="shared" si="1"/>
        <v>0.46</v>
      </c>
      <c r="Q14" s="56"/>
      <c r="R14" s="57"/>
      <c r="S14" s="9">
        <f t="shared" si="2"/>
        <v>162</v>
      </c>
    </row>
    <row r="15" spans="1:19" ht="14.25" customHeight="1" x14ac:dyDescent="0.25">
      <c r="A15" s="37" t="s">
        <v>10</v>
      </c>
      <c r="B15" s="38"/>
      <c r="C15" s="39"/>
      <c r="D15" s="40">
        <v>200</v>
      </c>
      <c r="E15" s="41"/>
      <c r="F15" s="42"/>
      <c r="G15" s="43">
        <v>10.75</v>
      </c>
      <c r="H15" s="44"/>
      <c r="I15" s="45"/>
      <c r="J15" s="43">
        <v>15</v>
      </c>
      <c r="K15" s="44"/>
      <c r="L15" s="45"/>
      <c r="M15" s="43">
        <f t="shared" si="0"/>
        <v>4.25</v>
      </c>
      <c r="N15" s="44"/>
      <c r="O15" s="45"/>
      <c r="P15" s="46">
        <f t="shared" si="1"/>
        <v>0.28333333333333333</v>
      </c>
      <c r="Q15" s="47"/>
      <c r="R15" s="48"/>
      <c r="S15" s="9">
        <f>G15*24</f>
        <v>258</v>
      </c>
    </row>
    <row r="16" spans="1:19" ht="14.25" customHeight="1" x14ac:dyDescent="0.25">
      <c r="A16" s="37" t="s">
        <v>11</v>
      </c>
      <c r="B16" s="38"/>
      <c r="C16" s="39"/>
      <c r="D16" s="49" t="s">
        <v>29</v>
      </c>
      <c r="E16" s="50"/>
      <c r="F16" s="51"/>
      <c r="G16" s="52">
        <v>9.25</v>
      </c>
      <c r="H16" s="53"/>
      <c r="I16" s="54"/>
      <c r="J16" s="52">
        <v>20</v>
      </c>
      <c r="K16" s="53"/>
      <c r="L16" s="54"/>
      <c r="M16" s="52">
        <f t="shared" si="0"/>
        <v>10.75</v>
      </c>
      <c r="N16" s="53"/>
      <c r="O16" s="54"/>
      <c r="P16" s="55">
        <f t="shared" si="1"/>
        <v>0.53749999999999998</v>
      </c>
      <c r="Q16" s="56"/>
      <c r="R16" s="57"/>
      <c r="S16" s="9">
        <f t="shared" si="2"/>
        <v>55.5</v>
      </c>
    </row>
    <row r="17" spans="1:19" ht="14.25" customHeight="1" x14ac:dyDescent="0.25">
      <c r="A17" s="37" t="s">
        <v>11</v>
      </c>
      <c r="B17" s="38"/>
      <c r="C17" s="39"/>
      <c r="D17" s="40" t="s">
        <v>30</v>
      </c>
      <c r="E17" s="41"/>
      <c r="F17" s="42"/>
      <c r="G17" s="43">
        <v>13.5</v>
      </c>
      <c r="H17" s="44"/>
      <c r="I17" s="45"/>
      <c r="J17" s="43">
        <v>28</v>
      </c>
      <c r="K17" s="44"/>
      <c r="L17" s="45"/>
      <c r="M17" s="43">
        <f t="shared" si="0"/>
        <v>14.5</v>
      </c>
      <c r="N17" s="44"/>
      <c r="O17" s="45"/>
      <c r="P17" s="46">
        <f t="shared" si="1"/>
        <v>0.5178571428571429</v>
      </c>
      <c r="Q17" s="47"/>
      <c r="R17" s="48"/>
      <c r="S17" s="9">
        <f t="shared" si="2"/>
        <v>81</v>
      </c>
    </row>
    <row r="18" spans="1:19" ht="14.25" customHeight="1" x14ac:dyDescent="0.25">
      <c r="A18" s="37" t="s">
        <v>11</v>
      </c>
      <c r="B18" s="38"/>
      <c r="C18" s="39"/>
      <c r="D18" s="49">
        <v>200</v>
      </c>
      <c r="E18" s="50"/>
      <c r="F18" s="51"/>
      <c r="G18" s="52">
        <v>3.04</v>
      </c>
      <c r="H18" s="53"/>
      <c r="I18" s="54"/>
      <c r="J18" s="52">
        <v>6</v>
      </c>
      <c r="K18" s="53"/>
      <c r="L18" s="54"/>
      <c r="M18" s="52">
        <f t="shared" si="0"/>
        <v>2.96</v>
      </c>
      <c r="N18" s="53"/>
      <c r="O18" s="54"/>
      <c r="P18" s="55">
        <f t="shared" si="1"/>
        <v>0.49333333333333335</v>
      </c>
      <c r="Q18" s="56"/>
      <c r="R18" s="57"/>
      <c r="S18" s="9">
        <f>G18*24</f>
        <v>72.960000000000008</v>
      </c>
    </row>
    <row r="19" spans="1:19" ht="14.25" customHeight="1" x14ac:dyDescent="0.25">
      <c r="A19" s="37" t="s">
        <v>12</v>
      </c>
      <c r="B19" s="38"/>
      <c r="C19" s="39"/>
      <c r="D19" s="40" t="s">
        <v>29</v>
      </c>
      <c r="E19" s="41"/>
      <c r="F19" s="42"/>
      <c r="G19" s="43">
        <v>18.3</v>
      </c>
      <c r="H19" s="44"/>
      <c r="I19" s="45"/>
      <c r="J19" s="43">
        <v>30</v>
      </c>
      <c r="K19" s="44"/>
      <c r="L19" s="45"/>
      <c r="M19" s="43">
        <f t="shared" si="0"/>
        <v>11.7</v>
      </c>
      <c r="N19" s="44"/>
      <c r="O19" s="45"/>
      <c r="P19" s="46">
        <f t="shared" si="1"/>
        <v>0.38999999999999996</v>
      </c>
      <c r="Q19" s="47"/>
      <c r="R19" s="48"/>
      <c r="S19" s="9">
        <f t="shared" si="2"/>
        <v>109.80000000000001</v>
      </c>
    </row>
    <row r="20" spans="1:19" ht="14.25" customHeight="1" x14ac:dyDescent="0.25">
      <c r="A20" s="37" t="s">
        <v>12</v>
      </c>
      <c r="B20" s="38"/>
      <c r="C20" s="39"/>
      <c r="D20" s="49">
        <v>50</v>
      </c>
      <c r="E20" s="50"/>
      <c r="F20" s="51"/>
      <c r="G20" s="52">
        <v>0.95</v>
      </c>
      <c r="H20" s="53"/>
      <c r="I20" s="54"/>
      <c r="J20" s="52">
        <v>3</v>
      </c>
      <c r="K20" s="53"/>
      <c r="L20" s="54"/>
      <c r="M20" s="52">
        <f t="shared" si="0"/>
        <v>2.0499999999999998</v>
      </c>
      <c r="N20" s="53"/>
      <c r="O20" s="54"/>
      <c r="P20" s="55">
        <f t="shared" si="1"/>
        <v>0.68333333333333324</v>
      </c>
      <c r="Q20" s="56"/>
      <c r="R20" s="57"/>
      <c r="S20" s="9">
        <f>G20*60</f>
        <v>57</v>
      </c>
    </row>
    <row r="21" spans="1:19" ht="14.25" customHeight="1" x14ac:dyDescent="0.25">
      <c r="A21" s="37" t="s">
        <v>13</v>
      </c>
      <c r="B21" s="38"/>
      <c r="C21" s="39"/>
      <c r="D21" s="40">
        <v>750</v>
      </c>
      <c r="E21" s="41"/>
      <c r="F21" s="42"/>
      <c r="G21" s="43">
        <v>16.48</v>
      </c>
      <c r="H21" s="44"/>
      <c r="I21" s="45"/>
      <c r="J21" s="43">
        <v>30</v>
      </c>
      <c r="K21" s="44"/>
      <c r="L21" s="45"/>
      <c r="M21" s="43">
        <f t="shared" si="0"/>
        <v>13.52</v>
      </c>
      <c r="N21" s="44"/>
      <c r="O21" s="45"/>
      <c r="P21" s="46">
        <f t="shared" si="1"/>
        <v>0.45066666666666666</v>
      </c>
      <c r="Q21" s="47"/>
      <c r="R21" s="48"/>
      <c r="S21" s="9">
        <f t="shared" si="2"/>
        <v>98.88</v>
      </c>
    </row>
    <row r="22" spans="1:19" ht="14.25" customHeight="1" x14ac:dyDescent="0.25">
      <c r="A22" s="37" t="s">
        <v>14</v>
      </c>
      <c r="B22" s="38"/>
      <c r="C22" s="39"/>
      <c r="D22" s="49">
        <v>750</v>
      </c>
      <c r="E22" s="50"/>
      <c r="F22" s="51"/>
      <c r="G22" s="52">
        <v>21.73</v>
      </c>
      <c r="H22" s="53"/>
      <c r="I22" s="54"/>
      <c r="J22" s="52">
        <v>35</v>
      </c>
      <c r="K22" s="53"/>
      <c r="L22" s="54"/>
      <c r="M22" s="52">
        <f t="shared" si="0"/>
        <v>13.27</v>
      </c>
      <c r="N22" s="53"/>
      <c r="O22" s="54"/>
      <c r="P22" s="55">
        <f t="shared" si="1"/>
        <v>0.37914285714285711</v>
      </c>
      <c r="Q22" s="56"/>
      <c r="R22" s="57"/>
      <c r="S22" s="9">
        <f t="shared" si="2"/>
        <v>130.38</v>
      </c>
    </row>
    <row r="23" spans="1:19" ht="14.25" customHeight="1" x14ac:dyDescent="0.25">
      <c r="A23" s="37" t="s">
        <v>6</v>
      </c>
      <c r="B23" s="38"/>
      <c r="C23" s="39"/>
      <c r="D23" s="40" t="s">
        <v>29</v>
      </c>
      <c r="E23" s="41"/>
      <c r="F23" s="42"/>
      <c r="G23" s="43">
        <v>12.25</v>
      </c>
      <c r="H23" s="44"/>
      <c r="I23" s="45"/>
      <c r="J23" s="64">
        <v>25</v>
      </c>
      <c r="K23" s="65"/>
      <c r="L23" s="66"/>
      <c r="M23" s="43">
        <f t="shared" si="0"/>
        <v>12.75</v>
      </c>
      <c r="N23" s="44"/>
      <c r="O23" s="45"/>
      <c r="P23" s="46">
        <f t="shared" si="1"/>
        <v>0.51</v>
      </c>
      <c r="Q23" s="47"/>
      <c r="R23" s="48"/>
      <c r="S23" s="9">
        <f t="shared" si="2"/>
        <v>73.5</v>
      </c>
    </row>
    <row r="24" spans="1:19" ht="14.25" customHeight="1" x14ac:dyDescent="0.25">
      <c r="A24" s="37" t="s">
        <v>15</v>
      </c>
      <c r="B24" s="38"/>
      <c r="C24" s="39"/>
      <c r="D24" s="49" t="s">
        <v>29</v>
      </c>
      <c r="E24" s="50"/>
      <c r="F24" s="51"/>
      <c r="G24" s="52">
        <v>9.25</v>
      </c>
      <c r="H24" s="53"/>
      <c r="I24" s="54"/>
      <c r="J24" s="52">
        <v>20</v>
      </c>
      <c r="K24" s="53"/>
      <c r="L24" s="54"/>
      <c r="M24" s="52">
        <f t="shared" si="0"/>
        <v>10.75</v>
      </c>
      <c r="N24" s="53"/>
      <c r="O24" s="54"/>
      <c r="P24" s="55">
        <f t="shared" si="1"/>
        <v>0.53749999999999998</v>
      </c>
      <c r="Q24" s="56"/>
      <c r="R24" s="57"/>
      <c r="S24" s="9">
        <f t="shared" si="2"/>
        <v>55.5</v>
      </c>
    </row>
    <row r="25" spans="1:19" ht="14.25" customHeight="1" x14ac:dyDescent="0.25">
      <c r="A25" s="37" t="s">
        <v>16</v>
      </c>
      <c r="B25" s="38"/>
      <c r="C25" s="39"/>
      <c r="D25" s="40">
        <v>750</v>
      </c>
      <c r="E25" s="41"/>
      <c r="F25" s="42"/>
      <c r="G25" s="63">
        <v>0</v>
      </c>
      <c r="H25" s="44"/>
      <c r="I25" s="45"/>
      <c r="J25" s="43">
        <v>0</v>
      </c>
      <c r="K25" s="44"/>
      <c r="L25" s="45"/>
      <c r="M25" s="43">
        <f t="shared" si="0"/>
        <v>0</v>
      </c>
      <c r="N25" s="44"/>
      <c r="O25" s="45"/>
      <c r="P25" s="46" t="e">
        <f t="shared" si="1"/>
        <v>#DIV/0!</v>
      </c>
      <c r="Q25" s="47"/>
      <c r="R25" s="48"/>
      <c r="S25" s="9">
        <f t="shared" si="2"/>
        <v>0</v>
      </c>
    </row>
    <row r="26" spans="1:19" ht="14.25" customHeight="1" x14ac:dyDescent="0.25">
      <c r="A26" s="37" t="s">
        <v>17</v>
      </c>
      <c r="B26" s="38"/>
      <c r="C26" s="39"/>
      <c r="D26" s="49" t="s">
        <v>29</v>
      </c>
      <c r="E26" s="50"/>
      <c r="F26" s="51"/>
      <c r="G26" s="52">
        <v>0</v>
      </c>
      <c r="H26" s="53"/>
      <c r="I26" s="54"/>
      <c r="J26" s="52">
        <v>35</v>
      </c>
      <c r="K26" s="53"/>
      <c r="L26" s="54"/>
      <c r="M26" s="52">
        <f t="shared" si="0"/>
        <v>35</v>
      </c>
      <c r="N26" s="53"/>
      <c r="O26" s="54"/>
      <c r="P26" s="55">
        <f t="shared" si="1"/>
        <v>1</v>
      </c>
      <c r="Q26" s="56"/>
      <c r="R26" s="57"/>
      <c r="S26" s="9">
        <f t="shared" si="2"/>
        <v>0</v>
      </c>
    </row>
    <row r="27" spans="1:19" ht="14.25" customHeight="1" x14ac:dyDescent="0.25">
      <c r="A27" s="37" t="s">
        <v>18</v>
      </c>
      <c r="B27" s="38"/>
      <c r="C27" s="39"/>
      <c r="D27" s="40">
        <v>750</v>
      </c>
      <c r="E27" s="41"/>
      <c r="F27" s="42"/>
      <c r="G27" s="43">
        <v>0</v>
      </c>
      <c r="H27" s="44"/>
      <c r="I27" s="45"/>
      <c r="J27" s="43">
        <v>65</v>
      </c>
      <c r="K27" s="44"/>
      <c r="L27" s="45"/>
      <c r="M27" s="43">
        <f t="shared" si="0"/>
        <v>65</v>
      </c>
      <c r="N27" s="44"/>
      <c r="O27" s="45"/>
      <c r="P27" s="46">
        <f t="shared" si="1"/>
        <v>1</v>
      </c>
      <c r="Q27" s="47"/>
      <c r="R27" s="48"/>
      <c r="S27" s="9">
        <f t="shared" si="2"/>
        <v>0</v>
      </c>
    </row>
    <row r="28" spans="1:19" ht="14.25" customHeight="1" x14ac:dyDescent="0.25">
      <c r="A28" s="37" t="s">
        <v>19</v>
      </c>
      <c r="B28" s="38"/>
      <c r="C28" s="39"/>
      <c r="D28" s="49">
        <v>750</v>
      </c>
      <c r="E28" s="50"/>
      <c r="F28" s="51"/>
      <c r="G28" s="43">
        <v>0</v>
      </c>
      <c r="H28" s="44"/>
      <c r="I28" s="45"/>
      <c r="J28" s="52">
        <v>65</v>
      </c>
      <c r="K28" s="53"/>
      <c r="L28" s="54"/>
      <c r="M28" s="52">
        <f t="shared" si="0"/>
        <v>65</v>
      </c>
      <c r="N28" s="53"/>
      <c r="O28" s="54"/>
      <c r="P28" s="55">
        <f t="shared" si="1"/>
        <v>1</v>
      </c>
      <c r="Q28" s="56"/>
      <c r="R28" s="57"/>
      <c r="S28" s="9">
        <f t="shared" si="2"/>
        <v>0</v>
      </c>
    </row>
    <row r="29" spans="1:19" ht="14.25" customHeight="1" x14ac:dyDescent="0.25">
      <c r="A29" s="37" t="s">
        <v>20</v>
      </c>
      <c r="B29" s="38"/>
      <c r="C29" s="39"/>
      <c r="D29" s="40">
        <v>750</v>
      </c>
      <c r="E29" s="41"/>
      <c r="F29" s="42"/>
      <c r="G29" s="43">
        <v>0</v>
      </c>
      <c r="H29" s="44"/>
      <c r="I29" s="45"/>
      <c r="J29" s="43">
        <v>65</v>
      </c>
      <c r="K29" s="44"/>
      <c r="L29" s="45"/>
      <c r="M29" s="43">
        <f t="shared" si="0"/>
        <v>65</v>
      </c>
      <c r="N29" s="44"/>
      <c r="O29" s="45"/>
      <c r="P29" s="46">
        <f t="shared" si="1"/>
        <v>1</v>
      </c>
      <c r="Q29" s="47"/>
      <c r="R29" s="48"/>
      <c r="S29" s="9">
        <f t="shared" si="2"/>
        <v>0</v>
      </c>
    </row>
    <row r="30" spans="1:19" ht="14.25" customHeight="1" x14ac:dyDescent="0.25">
      <c r="A30" s="37" t="s">
        <v>21</v>
      </c>
      <c r="B30" s="38"/>
      <c r="C30" s="39"/>
      <c r="D30" s="49">
        <v>750</v>
      </c>
      <c r="E30" s="50"/>
      <c r="F30" s="51"/>
      <c r="G30" s="52">
        <v>0</v>
      </c>
      <c r="H30" s="53"/>
      <c r="I30" s="54"/>
      <c r="J30" s="52"/>
      <c r="K30" s="53"/>
      <c r="L30" s="54"/>
      <c r="M30" s="52">
        <f t="shared" si="0"/>
        <v>0</v>
      </c>
      <c r="N30" s="53"/>
      <c r="O30" s="54"/>
      <c r="P30" s="55" t="e">
        <f t="shared" si="1"/>
        <v>#DIV/0!</v>
      </c>
      <c r="Q30" s="56"/>
      <c r="R30" s="57"/>
      <c r="S30" s="9">
        <f t="shared" si="2"/>
        <v>0</v>
      </c>
    </row>
    <row r="31" spans="1:19" ht="14.25" customHeight="1" x14ac:dyDescent="0.25">
      <c r="A31" s="37" t="s">
        <v>22</v>
      </c>
      <c r="B31" s="38"/>
      <c r="C31" s="39"/>
      <c r="D31" s="40">
        <v>750</v>
      </c>
      <c r="E31" s="41"/>
      <c r="F31" s="42"/>
      <c r="G31" s="43">
        <v>0</v>
      </c>
      <c r="H31" s="44"/>
      <c r="I31" s="45"/>
      <c r="J31" s="43"/>
      <c r="K31" s="44"/>
      <c r="L31" s="45"/>
      <c r="M31" s="43">
        <f t="shared" si="0"/>
        <v>0</v>
      </c>
      <c r="N31" s="44"/>
      <c r="O31" s="45"/>
      <c r="P31" s="46" t="e">
        <f t="shared" si="1"/>
        <v>#DIV/0!</v>
      </c>
      <c r="Q31" s="47"/>
      <c r="R31" s="48"/>
      <c r="S31" s="9">
        <f t="shared" si="2"/>
        <v>0</v>
      </c>
    </row>
    <row r="32" spans="1:19" ht="14.25" customHeight="1" x14ac:dyDescent="0.25">
      <c r="A32" s="37" t="s">
        <v>23</v>
      </c>
      <c r="B32" s="38"/>
      <c r="C32" s="39"/>
      <c r="D32" s="49">
        <v>750</v>
      </c>
      <c r="E32" s="50"/>
      <c r="F32" s="51"/>
      <c r="G32" s="52">
        <v>0</v>
      </c>
      <c r="H32" s="53"/>
      <c r="I32" s="54"/>
      <c r="J32" s="52"/>
      <c r="K32" s="53"/>
      <c r="L32" s="54"/>
      <c r="M32" s="52">
        <f t="shared" si="0"/>
        <v>0</v>
      </c>
      <c r="N32" s="53"/>
      <c r="O32" s="54"/>
      <c r="P32" s="55" t="e">
        <f t="shared" si="1"/>
        <v>#DIV/0!</v>
      </c>
      <c r="Q32" s="56"/>
      <c r="R32" s="57"/>
      <c r="S32" s="9">
        <f t="shared" si="2"/>
        <v>0</v>
      </c>
    </row>
    <row r="33" spans="1:19" ht="14.25" customHeight="1" x14ac:dyDescent="0.25">
      <c r="A33" s="37" t="s">
        <v>24</v>
      </c>
      <c r="B33" s="38"/>
      <c r="C33" s="39"/>
      <c r="D33" s="40">
        <v>750</v>
      </c>
      <c r="E33" s="41"/>
      <c r="F33" s="42"/>
      <c r="G33" s="43">
        <v>0</v>
      </c>
      <c r="H33" s="44"/>
      <c r="I33" s="45"/>
      <c r="J33" s="43"/>
      <c r="K33" s="44"/>
      <c r="L33" s="45"/>
      <c r="M33" s="43">
        <f t="shared" si="0"/>
        <v>0</v>
      </c>
      <c r="N33" s="44"/>
      <c r="O33" s="45"/>
      <c r="P33" s="46" t="e">
        <f t="shared" si="1"/>
        <v>#DIV/0!</v>
      </c>
      <c r="Q33" s="47"/>
      <c r="R33" s="48"/>
      <c r="S33" s="9">
        <f t="shared" si="2"/>
        <v>0</v>
      </c>
    </row>
    <row r="34" spans="1:19" ht="14.25" customHeight="1" x14ac:dyDescent="0.25">
      <c r="A34" s="37" t="s">
        <v>25</v>
      </c>
      <c r="B34" s="38"/>
      <c r="C34" s="39"/>
      <c r="D34" s="49">
        <v>750</v>
      </c>
      <c r="E34" s="50"/>
      <c r="F34" s="51"/>
      <c r="G34" s="52">
        <v>0</v>
      </c>
      <c r="H34" s="53"/>
      <c r="I34" s="54"/>
      <c r="J34" s="52"/>
      <c r="K34" s="53"/>
      <c r="L34" s="54"/>
      <c r="M34" s="52">
        <f t="shared" si="0"/>
        <v>0</v>
      </c>
      <c r="N34" s="53"/>
      <c r="O34" s="54"/>
      <c r="P34" s="55" t="e">
        <f t="shared" si="1"/>
        <v>#DIV/0!</v>
      </c>
      <c r="Q34" s="56"/>
      <c r="R34" s="57"/>
      <c r="S34" s="9">
        <f t="shared" si="2"/>
        <v>0</v>
      </c>
    </row>
    <row r="35" spans="1:19" ht="14.25" customHeight="1" x14ac:dyDescent="0.25">
      <c r="A35" s="37" t="s">
        <v>26</v>
      </c>
      <c r="B35" s="38"/>
      <c r="C35" s="39"/>
      <c r="D35" s="40">
        <v>750</v>
      </c>
      <c r="E35" s="41"/>
      <c r="F35" s="42"/>
      <c r="G35" s="43">
        <v>0</v>
      </c>
      <c r="H35" s="44"/>
      <c r="I35" s="45"/>
      <c r="J35" s="43"/>
      <c r="K35" s="44"/>
      <c r="L35" s="45"/>
      <c r="M35" s="43">
        <f t="shared" si="0"/>
        <v>0</v>
      </c>
      <c r="N35" s="44"/>
      <c r="O35" s="45"/>
      <c r="P35" s="46" t="e">
        <f t="shared" si="1"/>
        <v>#DIV/0!</v>
      </c>
      <c r="Q35" s="47"/>
      <c r="R35" s="48"/>
      <c r="S35" s="9">
        <f t="shared" si="2"/>
        <v>0</v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9800B-E21F-4F7D-AD05-4545CC870651}">
  <sheetPr codeName="Sheet4"/>
  <dimension ref="A2:C16"/>
  <sheetViews>
    <sheetView workbookViewId="0">
      <selection activeCell="A7" sqref="A7"/>
    </sheetView>
  </sheetViews>
  <sheetFormatPr defaultRowHeight="15" x14ac:dyDescent="0.25"/>
  <cols>
    <col min="1" max="1" width="17.85546875" bestFit="1" customWidth="1"/>
    <col min="3" max="3" width="17.85546875" bestFit="1" customWidth="1"/>
  </cols>
  <sheetData>
    <row r="2" spans="1:3" x14ac:dyDescent="0.25">
      <c r="A2" s="4" t="s">
        <v>39</v>
      </c>
      <c r="C2" s="4" t="s">
        <v>40</v>
      </c>
    </row>
    <row r="3" spans="1:3" x14ac:dyDescent="0.25">
      <c r="A3" s="5" t="s">
        <v>8</v>
      </c>
      <c r="C3" s="5" t="s">
        <v>11</v>
      </c>
    </row>
    <row r="4" spans="1:3" x14ac:dyDescent="0.25">
      <c r="A4" s="5" t="s">
        <v>9</v>
      </c>
      <c r="C4" s="5" t="s">
        <v>8</v>
      </c>
    </row>
    <row r="5" spans="1:3" x14ac:dyDescent="0.25">
      <c r="A5" s="5" t="s">
        <v>10</v>
      </c>
      <c r="C5" s="5" t="s">
        <v>9</v>
      </c>
    </row>
    <row r="6" spans="1:3" x14ac:dyDescent="0.25">
      <c r="A6" s="5" t="s">
        <v>11</v>
      </c>
      <c r="C6" s="5" t="s">
        <v>10</v>
      </c>
    </row>
    <row r="7" spans="1:3" x14ac:dyDescent="0.25">
      <c r="A7" s="5" t="s">
        <v>12</v>
      </c>
    </row>
    <row r="8" spans="1:3" x14ac:dyDescent="0.25">
      <c r="A8" s="5" t="s">
        <v>13</v>
      </c>
    </row>
    <row r="9" spans="1:3" x14ac:dyDescent="0.25">
      <c r="A9" s="5" t="s">
        <v>14</v>
      </c>
    </row>
    <row r="10" spans="1:3" x14ac:dyDescent="0.25">
      <c r="A10" s="5" t="s">
        <v>6</v>
      </c>
    </row>
    <row r="11" spans="1:3" x14ac:dyDescent="0.25">
      <c r="A11" s="5" t="s">
        <v>15</v>
      </c>
    </row>
    <row r="12" spans="1:3" x14ac:dyDescent="0.25">
      <c r="A12" s="5" t="s">
        <v>16</v>
      </c>
    </row>
    <row r="13" spans="1:3" x14ac:dyDescent="0.25">
      <c r="A13" s="5" t="s">
        <v>17</v>
      </c>
    </row>
    <row r="14" spans="1:3" x14ac:dyDescent="0.25">
      <c r="A14" s="5" t="s">
        <v>18</v>
      </c>
    </row>
    <row r="15" spans="1:3" x14ac:dyDescent="0.25">
      <c r="A15" s="5" t="s">
        <v>19</v>
      </c>
    </row>
    <row r="16" spans="1:3" x14ac:dyDescent="0.25">
      <c r="A16" s="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Purchase Order</vt:lpstr>
      <vt:lpstr>COGS</vt:lpstr>
      <vt:lpstr>Wholesale Price</vt:lpstr>
      <vt:lpstr>Sheet1</vt:lpstr>
      <vt:lpstr>'Purchase Order'!Print_Area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</dc:creator>
  <cp:lastModifiedBy>Nick Pafundi</cp:lastModifiedBy>
  <cp:lastPrinted>2019-02-18T00:37:22Z</cp:lastPrinted>
  <dcterms:created xsi:type="dcterms:W3CDTF">2018-06-14T17:08:39Z</dcterms:created>
  <dcterms:modified xsi:type="dcterms:W3CDTF">2019-02-18T01:24:00Z</dcterms:modified>
</cp:coreProperties>
</file>